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sozgur/Desktop/"/>
    </mc:Choice>
  </mc:AlternateContent>
  <xr:revisionPtr revIDLastSave="0" documentId="8_{C16FD697-08E7-9E46-9A06-6890B0BAABC7}" xr6:coauthVersionLast="45" xr6:coauthVersionMax="45" xr10:uidLastSave="{00000000-0000-0000-0000-000000000000}"/>
  <bookViews>
    <workbookView xWindow="680" yWindow="960" windowWidth="26340" windowHeight="13120" xr2:uid="{0D5DC588-A673-A242-AB21-97B1BD1DFD9F}"/>
  </bookViews>
  <sheets>
    <sheet name="Main Tab" sheetId="1" r:id="rId1"/>
  </sheets>
  <externalReferences>
    <externalReference r:id="rId2"/>
    <externalReference r:id="rId3"/>
  </externalReferences>
  <definedNames>
    <definedName name="_xlnm._FilterDatabase" localSheetId="0" hidden="1">'Main Tab'!$AE$2:$AI$109</definedName>
    <definedName name="Alle">#REF!</definedName>
    <definedName name="Liste_1">#REF!</definedName>
    <definedName name="Time">'[2]drop down list'!#REF!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H222" i="1" l="1"/>
  <c r="JH221" i="1"/>
  <c r="JH220" i="1"/>
  <c r="JH219" i="1"/>
  <c r="JH218" i="1"/>
  <c r="JH217" i="1"/>
  <c r="JH216" i="1"/>
  <c r="JH215" i="1"/>
  <c r="JH214" i="1"/>
  <c r="JH213" i="1"/>
  <c r="JH212" i="1"/>
  <c r="JH211" i="1"/>
  <c r="JH210" i="1"/>
  <c r="JH209" i="1"/>
  <c r="JH208" i="1"/>
  <c r="JH207" i="1"/>
  <c r="JH206" i="1"/>
  <c r="JH205" i="1"/>
  <c r="JH204" i="1"/>
  <c r="JH203" i="1"/>
  <c r="JH202" i="1"/>
  <c r="JH201" i="1"/>
  <c r="JH200" i="1"/>
  <c r="JH199" i="1"/>
  <c r="JH198" i="1"/>
  <c r="JH197" i="1"/>
  <c r="JH196" i="1"/>
  <c r="JH195" i="1"/>
  <c r="IX195" i="1"/>
  <c r="JH194" i="1"/>
  <c r="IX194" i="1"/>
  <c r="JH193" i="1"/>
  <c r="IX193" i="1"/>
  <c r="JH192" i="1"/>
  <c r="IX192" i="1"/>
  <c r="JH191" i="1"/>
  <c r="IX191" i="1"/>
  <c r="JH190" i="1"/>
  <c r="IX190" i="1"/>
  <c r="AK190" i="1"/>
  <c r="JH189" i="1"/>
  <c r="IX189" i="1"/>
  <c r="AK189" i="1"/>
  <c r="JH188" i="1"/>
  <c r="IX188" i="1"/>
  <c r="AK188" i="1"/>
  <c r="JH187" i="1"/>
  <c r="IX187" i="1"/>
  <c r="AK187" i="1"/>
  <c r="JH186" i="1"/>
  <c r="IX186" i="1"/>
  <c r="IS186" i="1"/>
  <c r="AK186" i="1"/>
  <c r="JM185" i="1"/>
  <c r="JH185" i="1"/>
  <c r="IX185" i="1"/>
  <c r="IS185" i="1"/>
  <c r="AK185" i="1"/>
  <c r="JM184" i="1"/>
  <c r="JH184" i="1"/>
  <c r="IX184" i="1"/>
  <c r="IS184" i="1"/>
  <c r="AK184" i="1"/>
  <c r="JM183" i="1"/>
  <c r="JH183" i="1"/>
  <c r="IX183" i="1"/>
  <c r="IS183" i="1"/>
  <c r="AK183" i="1"/>
  <c r="JM182" i="1"/>
  <c r="JH182" i="1"/>
  <c r="IX182" i="1"/>
  <c r="IS182" i="1"/>
  <c r="AK182" i="1"/>
  <c r="JM181" i="1"/>
  <c r="JH181" i="1"/>
  <c r="IX181" i="1"/>
  <c r="IS181" i="1"/>
  <c r="AK181" i="1"/>
  <c r="JM180" i="1"/>
  <c r="JH180" i="1"/>
  <c r="IX180" i="1"/>
  <c r="IS180" i="1"/>
  <c r="AK180" i="1"/>
  <c r="JM179" i="1"/>
  <c r="JH179" i="1"/>
  <c r="IX179" i="1"/>
  <c r="IS179" i="1"/>
  <c r="AK179" i="1"/>
  <c r="JM178" i="1"/>
  <c r="JH178" i="1"/>
  <c r="IX178" i="1"/>
  <c r="IS178" i="1"/>
  <c r="AK178" i="1"/>
  <c r="JM177" i="1"/>
  <c r="JH177" i="1"/>
  <c r="IX177" i="1"/>
  <c r="IS177" i="1"/>
  <c r="AK177" i="1"/>
  <c r="JM176" i="1"/>
  <c r="JH176" i="1"/>
  <c r="IX176" i="1"/>
  <c r="IS176" i="1"/>
  <c r="AK176" i="1"/>
  <c r="JM175" i="1"/>
  <c r="JH175" i="1"/>
  <c r="IX175" i="1"/>
  <c r="IS175" i="1"/>
  <c r="AK175" i="1"/>
  <c r="JM174" i="1"/>
  <c r="JH174" i="1"/>
  <c r="IX174" i="1"/>
  <c r="IS174" i="1"/>
  <c r="AK174" i="1"/>
  <c r="JM173" i="1"/>
  <c r="JH173" i="1"/>
  <c r="IX173" i="1"/>
  <c r="IS173" i="1"/>
  <c r="AK173" i="1"/>
  <c r="JM172" i="1"/>
  <c r="JH172" i="1"/>
  <c r="IX172" i="1"/>
  <c r="IS172" i="1"/>
  <c r="AK172" i="1"/>
  <c r="JM171" i="1"/>
  <c r="JH171" i="1"/>
  <c r="IX171" i="1"/>
  <c r="IS171" i="1"/>
  <c r="AK171" i="1"/>
  <c r="JM170" i="1"/>
  <c r="JH170" i="1"/>
  <c r="IX170" i="1"/>
  <c r="IS170" i="1"/>
  <c r="AK170" i="1"/>
  <c r="JM169" i="1"/>
  <c r="JH169" i="1"/>
  <c r="IX169" i="1"/>
  <c r="IS169" i="1"/>
  <c r="AK169" i="1"/>
  <c r="JM168" i="1"/>
  <c r="JH168" i="1"/>
  <c r="IX168" i="1"/>
  <c r="IS168" i="1"/>
  <c r="AK168" i="1"/>
  <c r="JM167" i="1"/>
  <c r="JH167" i="1"/>
  <c r="IX167" i="1"/>
  <c r="IS167" i="1"/>
  <c r="AK167" i="1"/>
  <c r="JM166" i="1"/>
  <c r="JH166" i="1"/>
  <c r="IX166" i="1"/>
  <c r="IS166" i="1"/>
  <c r="AK166" i="1"/>
  <c r="JM165" i="1"/>
  <c r="JH165" i="1"/>
  <c r="IX165" i="1"/>
  <c r="IS165" i="1"/>
  <c r="AK165" i="1"/>
  <c r="JM164" i="1"/>
  <c r="JH164" i="1"/>
  <c r="IX164" i="1"/>
  <c r="IS164" i="1"/>
  <c r="AK164" i="1"/>
  <c r="JM163" i="1"/>
  <c r="JH163" i="1"/>
  <c r="IX163" i="1"/>
  <c r="IS163" i="1"/>
  <c r="AK163" i="1"/>
  <c r="JM162" i="1"/>
  <c r="JH162" i="1"/>
  <c r="IX162" i="1"/>
  <c r="IS162" i="1"/>
  <c r="AK162" i="1"/>
  <c r="JM161" i="1"/>
  <c r="JH161" i="1"/>
  <c r="IX161" i="1"/>
  <c r="IS161" i="1"/>
  <c r="AK161" i="1"/>
  <c r="JM160" i="1"/>
  <c r="JH160" i="1"/>
  <c r="IX160" i="1"/>
  <c r="IS160" i="1"/>
  <c r="AK160" i="1"/>
  <c r="U160" i="1"/>
  <c r="JM159" i="1"/>
  <c r="JH159" i="1"/>
  <c r="IX159" i="1"/>
  <c r="IS159" i="1"/>
  <c r="AK159" i="1"/>
  <c r="U159" i="1"/>
  <c r="JM158" i="1"/>
  <c r="JH158" i="1"/>
  <c r="IX158" i="1"/>
  <c r="IS158" i="1"/>
  <c r="AK158" i="1"/>
  <c r="U158" i="1"/>
  <c r="JM157" i="1"/>
  <c r="JH157" i="1"/>
  <c r="IX157" i="1"/>
  <c r="IS157" i="1"/>
  <c r="AK157" i="1"/>
  <c r="U157" i="1"/>
  <c r="JW156" i="1"/>
  <c r="JR156" i="1"/>
  <c r="JM156" i="1"/>
  <c r="JH156" i="1"/>
  <c r="IX156" i="1"/>
  <c r="IS156" i="1"/>
  <c r="AK156" i="1"/>
  <c r="U156" i="1"/>
  <c r="JW155" i="1"/>
  <c r="JR155" i="1"/>
  <c r="JM155" i="1"/>
  <c r="JH155" i="1"/>
  <c r="JC155" i="1"/>
  <c r="IX155" i="1"/>
  <c r="IS155" i="1"/>
  <c r="AK155" i="1"/>
  <c r="U155" i="1"/>
  <c r="KG154" i="1"/>
  <c r="KB154" i="1"/>
  <c r="JW154" i="1"/>
  <c r="JR154" i="1"/>
  <c r="JM154" i="1"/>
  <c r="JH154" i="1"/>
  <c r="JC154" i="1"/>
  <c r="IX154" i="1"/>
  <c r="IS154" i="1"/>
  <c r="AK154" i="1"/>
  <c r="U154" i="1"/>
  <c r="KG153" i="1"/>
  <c r="KB153" i="1"/>
  <c r="JW153" i="1"/>
  <c r="JR153" i="1"/>
  <c r="JM153" i="1"/>
  <c r="JH153" i="1"/>
  <c r="JC153" i="1"/>
  <c r="IX153" i="1"/>
  <c r="IS153" i="1"/>
  <c r="AK153" i="1"/>
  <c r="U153" i="1"/>
  <c r="KG152" i="1"/>
  <c r="KB152" i="1"/>
  <c r="JW152" i="1"/>
  <c r="JR152" i="1"/>
  <c r="JM152" i="1"/>
  <c r="JH152" i="1"/>
  <c r="JC152" i="1"/>
  <c r="IX152" i="1"/>
  <c r="IS152" i="1"/>
  <c r="AK152" i="1"/>
  <c r="U152" i="1"/>
  <c r="KG151" i="1"/>
  <c r="KB151" i="1"/>
  <c r="JW151" i="1"/>
  <c r="JR151" i="1"/>
  <c r="JM151" i="1"/>
  <c r="JH151" i="1"/>
  <c r="JC151" i="1"/>
  <c r="IX151" i="1"/>
  <c r="IS151" i="1"/>
  <c r="AK151" i="1"/>
  <c r="U151" i="1"/>
  <c r="KG150" i="1"/>
  <c r="KB150" i="1"/>
  <c r="JW150" i="1"/>
  <c r="JR150" i="1"/>
  <c r="JM150" i="1"/>
  <c r="JH150" i="1"/>
  <c r="JC150" i="1"/>
  <c r="IX150" i="1"/>
  <c r="IS150" i="1"/>
  <c r="AK150" i="1"/>
  <c r="U150" i="1"/>
  <c r="KG149" i="1"/>
  <c r="KB149" i="1"/>
  <c r="JW149" i="1"/>
  <c r="JR149" i="1"/>
  <c r="JM149" i="1"/>
  <c r="JH149" i="1"/>
  <c r="JC149" i="1"/>
  <c r="IX149" i="1"/>
  <c r="IS149" i="1"/>
  <c r="AK149" i="1"/>
  <c r="U149" i="1"/>
  <c r="KG148" i="1"/>
  <c r="KB148" i="1"/>
  <c r="JW148" i="1"/>
  <c r="JR148" i="1"/>
  <c r="JM148" i="1"/>
  <c r="JH148" i="1"/>
  <c r="JC148" i="1"/>
  <c r="IX148" i="1"/>
  <c r="IS148" i="1"/>
  <c r="AK148" i="1"/>
  <c r="U148" i="1"/>
  <c r="KG147" i="1"/>
  <c r="KB147" i="1"/>
  <c r="JW147" i="1"/>
  <c r="JR147" i="1"/>
  <c r="JM147" i="1"/>
  <c r="JH147" i="1"/>
  <c r="JC147" i="1"/>
  <c r="IX147" i="1"/>
  <c r="IS147" i="1"/>
  <c r="AK147" i="1"/>
  <c r="U147" i="1"/>
  <c r="KG146" i="1"/>
  <c r="KB146" i="1"/>
  <c r="JW146" i="1"/>
  <c r="JR146" i="1"/>
  <c r="JM146" i="1"/>
  <c r="JH146" i="1"/>
  <c r="JC146" i="1"/>
  <c r="IX146" i="1"/>
  <c r="IS146" i="1"/>
  <c r="AK146" i="1"/>
  <c r="U146" i="1"/>
  <c r="KG145" i="1"/>
  <c r="KB145" i="1"/>
  <c r="JW145" i="1"/>
  <c r="JR145" i="1"/>
  <c r="JM145" i="1"/>
  <c r="JH145" i="1"/>
  <c r="JC145" i="1"/>
  <c r="IX145" i="1"/>
  <c r="IS145" i="1"/>
  <c r="AK145" i="1"/>
  <c r="U145" i="1"/>
  <c r="KG144" i="1"/>
  <c r="KB144" i="1"/>
  <c r="JW144" i="1"/>
  <c r="JR144" i="1"/>
  <c r="JM144" i="1"/>
  <c r="JH144" i="1"/>
  <c r="JC144" i="1"/>
  <c r="IX144" i="1"/>
  <c r="IS144" i="1"/>
  <c r="AK144" i="1"/>
  <c r="U144" i="1"/>
  <c r="KG143" i="1"/>
  <c r="KB143" i="1"/>
  <c r="JW143" i="1"/>
  <c r="JR143" i="1"/>
  <c r="JM143" i="1"/>
  <c r="JH143" i="1"/>
  <c r="JC143" i="1"/>
  <c r="IX143" i="1"/>
  <c r="IS143" i="1"/>
  <c r="AK143" i="1"/>
  <c r="U143" i="1"/>
  <c r="KG142" i="1"/>
  <c r="KB142" i="1"/>
  <c r="JW142" i="1"/>
  <c r="JR142" i="1"/>
  <c r="JM142" i="1"/>
  <c r="JH142" i="1"/>
  <c r="JC142" i="1"/>
  <c r="IX142" i="1"/>
  <c r="IS142" i="1"/>
  <c r="AK142" i="1"/>
  <c r="U142" i="1"/>
  <c r="KG141" i="1"/>
  <c r="KB141" i="1"/>
  <c r="JW141" i="1"/>
  <c r="JR141" i="1"/>
  <c r="JM141" i="1"/>
  <c r="JH141" i="1"/>
  <c r="JC141" i="1"/>
  <c r="IX141" i="1"/>
  <c r="IS141" i="1"/>
  <c r="AK141" i="1"/>
  <c r="U141" i="1"/>
  <c r="KG140" i="1"/>
  <c r="KB140" i="1"/>
  <c r="JW140" i="1"/>
  <c r="JR140" i="1"/>
  <c r="JM140" i="1"/>
  <c r="JH140" i="1"/>
  <c r="JC140" i="1"/>
  <c r="IX140" i="1"/>
  <c r="IS140" i="1"/>
  <c r="AK140" i="1"/>
  <c r="U140" i="1"/>
  <c r="KG139" i="1"/>
  <c r="KB139" i="1"/>
  <c r="JW139" i="1"/>
  <c r="JR139" i="1"/>
  <c r="JM139" i="1"/>
  <c r="JH139" i="1"/>
  <c r="JC139" i="1"/>
  <c r="IX139" i="1"/>
  <c r="IS139" i="1"/>
  <c r="AK139" i="1"/>
  <c r="U139" i="1"/>
  <c r="KG138" i="1"/>
  <c r="KB138" i="1"/>
  <c r="JW138" i="1"/>
  <c r="JR138" i="1"/>
  <c r="JM138" i="1"/>
  <c r="JH138" i="1"/>
  <c r="JC138" i="1"/>
  <c r="IX138" i="1"/>
  <c r="IS138" i="1"/>
  <c r="AK138" i="1"/>
  <c r="U138" i="1"/>
  <c r="KG137" i="1"/>
  <c r="KB137" i="1"/>
  <c r="JW137" i="1"/>
  <c r="JR137" i="1"/>
  <c r="JM137" i="1"/>
  <c r="JH137" i="1"/>
  <c r="JC137" i="1"/>
  <c r="IX137" i="1"/>
  <c r="IS137" i="1"/>
  <c r="AK137" i="1"/>
  <c r="U137" i="1"/>
  <c r="KG136" i="1"/>
  <c r="KB136" i="1"/>
  <c r="JW136" i="1"/>
  <c r="JR136" i="1"/>
  <c r="JM136" i="1"/>
  <c r="JH136" i="1"/>
  <c r="JC136" i="1"/>
  <c r="IX136" i="1"/>
  <c r="IS136" i="1"/>
  <c r="AK136" i="1"/>
  <c r="U136" i="1"/>
  <c r="KG135" i="1"/>
  <c r="KB135" i="1"/>
  <c r="JW135" i="1"/>
  <c r="JR135" i="1"/>
  <c r="JM135" i="1"/>
  <c r="JH135" i="1"/>
  <c r="JC135" i="1"/>
  <c r="IX135" i="1"/>
  <c r="IS135" i="1"/>
  <c r="AK135" i="1"/>
  <c r="U135" i="1"/>
  <c r="KG134" i="1"/>
  <c r="KB134" i="1"/>
  <c r="JW134" i="1"/>
  <c r="JR134" i="1"/>
  <c r="JM134" i="1"/>
  <c r="JH134" i="1"/>
  <c r="JC134" i="1"/>
  <c r="IX134" i="1"/>
  <c r="IS134" i="1"/>
  <c r="AK134" i="1"/>
  <c r="U134" i="1"/>
  <c r="KG133" i="1"/>
  <c r="KB133" i="1"/>
  <c r="JW133" i="1"/>
  <c r="JR133" i="1"/>
  <c r="JM133" i="1"/>
  <c r="JH133" i="1"/>
  <c r="JC133" i="1"/>
  <c r="IX133" i="1"/>
  <c r="IS133" i="1"/>
  <c r="AK133" i="1"/>
  <c r="U133" i="1"/>
  <c r="KG132" i="1"/>
  <c r="KB132" i="1"/>
  <c r="JW132" i="1"/>
  <c r="JR132" i="1"/>
  <c r="JM132" i="1"/>
  <c r="JH132" i="1"/>
  <c r="JC132" i="1"/>
  <c r="IX132" i="1"/>
  <c r="IS132" i="1"/>
  <c r="AK132" i="1"/>
  <c r="U132" i="1"/>
  <c r="KG131" i="1"/>
  <c r="KB131" i="1"/>
  <c r="JW131" i="1"/>
  <c r="JR131" i="1"/>
  <c r="JM131" i="1"/>
  <c r="JH131" i="1"/>
  <c r="JC131" i="1"/>
  <c r="IX131" i="1"/>
  <c r="IS131" i="1"/>
  <c r="AK131" i="1"/>
  <c r="U131" i="1"/>
  <c r="KG130" i="1"/>
  <c r="KB130" i="1"/>
  <c r="JW130" i="1"/>
  <c r="JR130" i="1"/>
  <c r="JM130" i="1"/>
  <c r="JH130" i="1"/>
  <c r="JC130" i="1"/>
  <c r="IX130" i="1"/>
  <c r="IS130" i="1"/>
  <c r="AK130" i="1"/>
  <c r="U130" i="1"/>
  <c r="KG129" i="1"/>
  <c r="KB129" i="1"/>
  <c r="JW129" i="1"/>
  <c r="JR129" i="1"/>
  <c r="JM129" i="1"/>
  <c r="JH129" i="1"/>
  <c r="JC129" i="1"/>
  <c r="IX129" i="1"/>
  <c r="IS129" i="1"/>
  <c r="AK129" i="1"/>
  <c r="U129" i="1"/>
  <c r="KG128" i="1"/>
  <c r="KB128" i="1"/>
  <c r="JW128" i="1"/>
  <c r="JR128" i="1"/>
  <c r="JM128" i="1"/>
  <c r="JH128" i="1"/>
  <c r="JC128" i="1"/>
  <c r="IX128" i="1"/>
  <c r="IS128" i="1"/>
  <c r="AK128" i="1"/>
  <c r="U128" i="1"/>
  <c r="KG127" i="1"/>
  <c r="KB127" i="1"/>
  <c r="JW127" i="1"/>
  <c r="JR127" i="1"/>
  <c r="JM127" i="1"/>
  <c r="JH127" i="1"/>
  <c r="JC127" i="1"/>
  <c r="IX127" i="1"/>
  <c r="IS127" i="1"/>
  <c r="AK127" i="1"/>
  <c r="U127" i="1"/>
  <c r="KG126" i="1"/>
  <c r="KB126" i="1"/>
  <c r="JW126" i="1"/>
  <c r="JR126" i="1"/>
  <c r="JM126" i="1"/>
  <c r="JH126" i="1"/>
  <c r="JC126" i="1"/>
  <c r="IX126" i="1"/>
  <c r="IS126" i="1"/>
  <c r="AK126" i="1"/>
  <c r="U126" i="1"/>
  <c r="KG125" i="1"/>
  <c r="KB125" i="1"/>
  <c r="JW125" i="1"/>
  <c r="JR125" i="1"/>
  <c r="JM125" i="1"/>
  <c r="JH125" i="1"/>
  <c r="JC125" i="1"/>
  <c r="IX125" i="1"/>
  <c r="IS125" i="1"/>
  <c r="AK125" i="1"/>
  <c r="U125" i="1"/>
  <c r="KG124" i="1"/>
  <c r="KB124" i="1"/>
  <c r="JW124" i="1"/>
  <c r="JR124" i="1"/>
  <c r="JM124" i="1"/>
  <c r="JH124" i="1"/>
  <c r="JC124" i="1"/>
  <c r="IX124" i="1"/>
  <c r="IS124" i="1"/>
  <c r="AK124" i="1"/>
  <c r="U124" i="1"/>
  <c r="KG123" i="1"/>
  <c r="KB123" i="1"/>
  <c r="JW123" i="1"/>
  <c r="JR123" i="1"/>
  <c r="JM123" i="1"/>
  <c r="JH123" i="1"/>
  <c r="JC123" i="1"/>
  <c r="IX123" i="1"/>
  <c r="IS123" i="1"/>
  <c r="AK123" i="1"/>
  <c r="U123" i="1"/>
  <c r="KG122" i="1"/>
  <c r="KB122" i="1"/>
  <c r="JW122" i="1"/>
  <c r="JR122" i="1"/>
  <c r="JM122" i="1"/>
  <c r="JH122" i="1"/>
  <c r="JC122" i="1"/>
  <c r="IX122" i="1"/>
  <c r="IS122" i="1"/>
  <c r="AK122" i="1"/>
  <c r="U122" i="1"/>
  <c r="KG121" i="1"/>
  <c r="KB121" i="1"/>
  <c r="JW121" i="1"/>
  <c r="JR121" i="1"/>
  <c r="JM121" i="1"/>
  <c r="JH121" i="1"/>
  <c r="JC121" i="1"/>
  <c r="IX121" i="1"/>
  <c r="IS121" i="1"/>
  <c r="AK121" i="1"/>
  <c r="U121" i="1"/>
  <c r="KG120" i="1"/>
  <c r="KB120" i="1"/>
  <c r="JW120" i="1"/>
  <c r="JR120" i="1"/>
  <c r="JM120" i="1"/>
  <c r="JH120" i="1"/>
  <c r="JC120" i="1"/>
  <c r="IX120" i="1"/>
  <c r="IS120" i="1"/>
  <c r="AK120" i="1"/>
  <c r="U120" i="1"/>
  <c r="KG119" i="1"/>
  <c r="KB119" i="1"/>
  <c r="JW119" i="1"/>
  <c r="JR119" i="1"/>
  <c r="JM119" i="1"/>
  <c r="JH119" i="1"/>
  <c r="JC119" i="1"/>
  <c r="IX119" i="1"/>
  <c r="IS119" i="1"/>
  <c r="AK119" i="1"/>
  <c r="U119" i="1"/>
  <c r="KG118" i="1"/>
  <c r="KB118" i="1"/>
  <c r="JW118" i="1"/>
  <c r="JR118" i="1"/>
  <c r="JM118" i="1"/>
  <c r="JH118" i="1"/>
  <c r="JC118" i="1"/>
  <c r="IX118" i="1"/>
  <c r="IS118" i="1"/>
  <c r="AK118" i="1"/>
  <c r="U118" i="1"/>
  <c r="KG117" i="1"/>
  <c r="KB117" i="1"/>
  <c r="JW117" i="1"/>
  <c r="JR117" i="1"/>
  <c r="JM117" i="1"/>
  <c r="JH117" i="1"/>
  <c r="JC117" i="1"/>
  <c r="IX117" i="1"/>
  <c r="IS117" i="1"/>
  <c r="AK117" i="1"/>
  <c r="U117" i="1"/>
  <c r="KG116" i="1"/>
  <c r="KB116" i="1"/>
  <c r="JW116" i="1"/>
  <c r="JR116" i="1"/>
  <c r="JM116" i="1"/>
  <c r="JH116" i="1"/>
  <c r="JC116" i="1"/>
  <c r="IX116" i="1"/>
  <c r="IS116" i="1"/>
  <c r="AK116" i="1"/>
  <c r="U116" i="1"/>
  <c r="KG115" i="1"/>
  <c r="KB115" i="1"/>
  <c r="JW115" i="1"/>
  <c r="JR115" i="1"/>
  <c r="JM115" i="1"/>
  <c r="JH115" i="1"/>
  <c r="JC115" i="1"/>
  <c r="IX115" i="1"/>
  <c r="IS115" i="1"/>
  <c r="AK115" i="1"/>
  <c r="U115" i="1"/>
  <c r="KG114" i="1"/>
  <c r="KB114" i="1"/>
  <c r="JW114" i="1"/>
  <c r="JR114" i="1"/>
  <c r="JM114" i="1"/>
  <c r="JH114" i="1"/>
  <c r="JC114" i="1"/>
  <c r="IX114" i="1"/>
  <c r="IS114" i="1"/>
  <c r="AK114" i="1"/>
  <c r="U114" i="1"/>
  <c r="KG113" i="1"/>
  <c r="KB113" i="1"/>
  <c r="JW113" i="1"/>
  <c r="JR113" i="1"/>
  <c r="JM113" i="1"/>
  <c r="JH113" i="1"/>
  <c r="JC113" i="1"/>
  <c r="IX113" i="1"/>
  <c r="IS113" i="1"/>
  <c r="AK113" i="1"/>
  <c r="U113" i="1"/>
  <c r="KG112" i="1"/>
  <c r="KB112" i="1"/>
  <c r="JW112" i="1"/>
  <c r="JR112" i="1"/>
  <c r="JM112" i="1"/>
  <c r="JH112" i="1"/>
  <c r="JC112" i="1"/>
  <c r="IX112" i="1"/>
  <c r="IS112" i="1"/>
  <c r="AK112" i="1"/>
  <c r="U112" i="1"/>
  <c r="KG111" i="1"/>
  <c r="KB111" i="1"/>
  <c r="JW111" i="1"/>
  <c r="JR111" i="1"/>
  <c r="JM111" i="1"/>
  <c r="JH111" i="1"/>
  <c r="JC111" i="1"/>
  <c r="IX111" i="1"/>
  <c r="IS111" i="1"/>
  <c r="AK111" i="1"/>
  <c r="U111" i="1"/>
  <c r="KG110" i="1"/>
  <c r="KB110" i="1"/>
  <c r="JW110" i="1"/>
  <c r="JR110" i="1"/>
  <c r="JM110" i="1"/>
  <c r="JH110" i="1"/>
  <c r="JC110" i="1"/>
  <c r="IX110" i="1"/>
  <c r="IS110" i="1"/>
  <c r="AK110" i="1"/>
  <c r="U110" i="1"/>
  <c r="KG109" i="1"/>
  <c r="KB109" i="1"/>
  <c r="JW109" i="1"/>
  <c r="JR109" i="1"/>
  <c r="JM109" i="1"/>
  <c r="JH109" i="1"/>
  <c r="JC109" i="1"/>
  <c r="IX109" i="1"/>
  <c r="IS109" i="1"/>
  <c r="AK109" i="1"/>
  <c r="U109" i="1"/>
  <c r="KG108" i="1"/>
  <c r="KB108" i="1"/>
  <c r="JW108" i="1"/>
  <c r="JR108" i="1"/>
  <c r="JM108" i="1"/>
  <c r="JH108" i="1"/>
  <c r="JC108" i="1"/>
  <c r="IX108" i="1"/>
  <c r="IS108" i="1"/>
  <c r="AK108" i="1"/>
  <c r="U108" i="1"/>
  <c r="KG107" i="1"/>
  <c r="KB107" i="1"/>
  <c r="JW107" i="1"/>
  <c r="JR107" i="1"/>
  <c r="JM107" i="1"/>
  <c r="JH107" i="1"/>
  <c r="JC107" i="1"/>
  <c r="IX107" i="1"/>
  <c r="IS107" i="1"/>
  <c r="AK107" i="1"/>
  <c r="AE107" i="1"/>
  <c r="U107" i="1"/>
  <c r="KG106" i="1"/>
  <c r="KB106" i="1"/>
  <c r="JW106" i="1"/>
  <c r="JR106" i="1"/>
  <c r="JM106" i="1"/>
  <c r="JH106" i="1"/>
  <c r="JC106" i="1"/>
  <c r="IX106" i="1"/>
  <c r="IS106" i="1"/>
  <c r="AK106" i="1"/>
  <c r="AE106" i="1"/>
  <c r="U106" i="1"/>
  <c r="KG105" i="1"/>
  <c r="KB105" i="1"/>
  <c r="JW105" i="1"/>
  <c r="JR105" i="1"/>
  <c r="JM105" i="1"/>
  <c r="JH105" i="1"/>
  <c r="JC105" i="1"/>
  <c r="IX105" i="1"/>
  <c r="IS105" i="1"/>
  <c r="AK105" i="1"/>
  <c r="AE105" i="1"/>
  <c r="U105" i="1"/>
  <c r="KG104" i="1"/>
  <c r="KB104" i="1"/>
  <c r="JW104" i="1"/>
  <c r="JR104" i="1"/>
  <c r="JM104" i="1"/>
  <c r="JH104" i="1"/>
  <c r="JC104" i="1"/>
  <c r="IX104" i="1"/>
  <c r="IS104" i="1"/>
  <c r="AK104" i="1"/>
  <c r="AE104" i="1"/>
  <c r="U104" i="1"/>
  <c r="KG103" i="1"/>
  <c r="KB103" i="1"/>
  <c r="JW103" i="1"/>
  <c r="JR103" i="1"/>
  <c r="JM103" i="1"/>
  <c r="JH103" i="1"/>
  <c r="JC103" i="1"/>
  <c r="IX103" i="1"/>
  <c r="IS103" i="1"/>
  <c r="AK103" i="1"/>
  <c r="AE103" i="1"/>
  <c r="U103" i="1"/>
  <c r="KG102" i="1"/>
  <c r="KB102" i="1"/>
  <c r="JW102" i="1"/>
  <c r="JR102" i="1"/>
  <c r="JM102" i="1"/>
  <c r="JH102" i="1"/>
  <c r="JC102" i="1"/>
  <c r="IX102" i="1"/>
  <c r="IS102" i="1"/>
  <c r="GF102" i="1"/>
  <c r="AK102" i="1"/>
  <c r="AE102" i="1"/>
  <c r="U102" i="1"/>
  <c r="KG101" i="1"/>
  <c r="KB101" i="1"/>
  <c r="JW101" i="1"/>
  <c r="JR101" i="1"/>
  <c r="JM101" i="1"/>
  <c r="JH101" i="1"/>
  <c r="JC101" i="1"/>
  <c r="IX101" i="1"/>
  <c r="IS101" i="1"/>
  <c r="GF101" i="1"/>
  <c r="AK101" i="1"/>
  <c r="AE101" i="1"/>
  <c r="U101" i="1"/>
  <c r="KG100" i="1"/>
  <c r="KB100" i="1"/>
  <c r="JW100" i="1"/>
  <c r="JR100" i="1"/>
  <c r="JM100" i="1"/>
  <c r="JH100" i="1"/>
  <c r="JC100" i="1"/>
  <c r="IX100" i="1"/>
  <c r="IS100" i="1"/>
  <c r="GF100" i="1"/>
  <c r="AK100" i="1"/>
  <c r="AE100" i="1"/>
  <c r="U100" i="1"/>
  <c r="KG99" i="1"/>
  <c r="KB99" i="1"/>
  <c r="JW99" i="1"/>
  <c r="JR99" i="1"/>
  <c r="JM99" i="1"/>
  <c r="JH99" i="1"/>
  <c r="JC99" i="1"/>
  <c r="IX99" i="1"/>
  <c r="IS99" i="1"/>
  <c r="GF99" i="1"/>
  <c r="AK99" i="1"/>
  <c r="AE99" i="1"/>
  <c r="U99" i="1"/>
  <c r="KG98" i="1"/>
  <c r="KB98" i="1"/>
  <c r="JW98" i="1"/>
  <c r="JR98" i="1"/>
  <c r="JM98" i="1"/>
  <c r="JH98" i="1"/>
  <c r="JC98" i="1"/>
  <c r="IX98" i="1"/>
  <c r="IS98" i="1"/>
  <c r="GF98" i="1"/>
  <c r="AK98" i="1"/>
  <c r="AE98" i="1"/>
  <c r="U98" i="1"/>
  <c r="KG97" i="1"/>
  <c r="KB97" i="1"/>
  <c r="JW97" i="1"/>
  <c r="JR97" i="1"/>
  <c r="JM97" i="1"/>
  <c r="JH97" i="1"/>
  <c r="JC97" i="1"/>
  <c r="IX97" i="1"/>
  <c r="IS97" i="1"/>
  <c r="GF97" i="1"/>
  <c r="AK97" i="1"/>
  <c r="AE97" i="1"/>
  <c r="U97" i="1"/>
  <c r="KG96" i="1"/>
  <c r="KB96" i="1"/>
  <c r="JW96" i="1"/>
  <c r="JR96" i="1"/>
  <c r="JM96" i="1"/>
  <c r="JH96" i="1"/>
  <c r="JC96" i="1"/>
  <c r="IX96" i="1"/>
  <c r="IS96" i="1"/>
  <c r="GF96" i="1"/>
  <c r="AK96" i="1"/>
  <c r="AE96" i="1"/>
  <c r="U96" i="1"/>
  <c r="KG95" i="1"/>
  <c r="KB95" i="1"/>
  <c r="JW95" i="1"/>
  <c r="JR95" i="1"/>
  <c r="JM95" i="1"/>
  <c r="JH95" i="1"/>
  <c r="JC95" i="1"/>
  <c r="IX95" i="1"/>
  <c r="IS95" i="1"/>
  <c r="GF95" i="1"/>
  <c r="AK95" i="1"/>
  <c r="AE95" i="1"/>
  <c r="U95" i="1"/>
  <c r="KG94" i="1"/>
  <c r="KB94" i="1"/>
  <c r="JW94" i="1"/>
  <c r="JR94" i="1"/>
  <c r="JM94" i="1"/>
  <c r="JH94" i="1"/>
  <c r="JC94" i="1"/>
  <c r="IX94" i="1"/>
  <c r="IS94" i="1"/>
  <c r="GF94" i="1"/>
  <c r="AK94" i="1"/>
  <c r="AE94" i="1"/>
  <c r="U94" i="1"/>
  <c r="KG93" i="1"/>
  <c r="KB93" i="1"/>
  <c r="JW93" i="1"/>
  <c r="JR93" i="1"/>
  <c r="JM93" i="1"/>
  <c r="JH93" i="1"/>
  <c r="JC93" i="1"/>
  <c r="IX93" i="1"/>
  <c r="IS93" i="1"/>
  <c r="GF93" i="1"/>
  <c r="AK93" i="1"/>
  <c r="AE93" i="1"/>
  <c r="U93" i="1"/>
  <c r="KG92" i="1"/>
  <c r="KB92" i="1"/>
  <c r="JW92" i="1"/>
  <c r="JR92" i="1"/>
  <c r="JM92" i="1"/>
  <c r="JH92" i="1"/>
  <c r="JC92" i="1"/>
  <c r="IX92" i="1"/>
  <c r="IS92" i="1"/>
  <c r="GF92" i="1"/>
  <c r="AK92" i="1"/>
  <c r="AE92" i="1"/>
  <c r="U92" i="1"/>
  <c r="KG91" i="1"/>
  <c r="KB91" i="1"/>
  <c r="JW91" i="1"/>
  <c r="JR91" i="1"/>
  <c r="JM91" i="1"/>
  <c r="JH91" i="1"/>
  <c r="JC91" i="1"/>
  <c r="IX91" i="1"/>
  <c r="IS91" i="1"/>
  <c r="GF91" i="1"/>
  <c r="AK91" i="1"/>
  <c r="AE91" i="1"/>
  <c r="U91" i="1"/>
  <c r="KG90" i="1"/>
  <c r="KB90" i="1"/>
  <c r="JW90" i="1"/>
  <c r="JR90" i="1"/>
  <c r="JM90" i="1"/>
  <c r="JH90" i="1"/>
  <c r="JC90" i="1"/>
  <c r="IX90" i="1"/>
  <c r="IS90" i="1"/>
  <c r="GF90" i="1"/>
  <c r="AK90" i="1"/>
  <c r="AE90" i="1"/>
  <c r="U90" i="1"/>
  <c r="KG89" i="1"/>
  <c r="KB89" i="1"/>
  <c r="JW89" i="1"/>
  <c r="JR89" i="1"/>
  <c r="JM89" i="1"/>
  <c r="JH89" i="1"/>
  <c r="JC89" i="1"/>
  <c r="IX89" i="1"/>
  <c r="IS89" i="1"/>
  <c r="GF89" i="1"/>
  <c r="AK89" i="1"/>
  <c r="AE89" i="1"/>
  <c r="U89" i="1"/>
  <c r="KG88" i="1"/>
  <c r="KB88" i="1"/>
  <c r="JW88" i="1"/>
  <c r="JR88" i="1"/>
  <c r="JM88" i="1"/>
  <c r="JH88" i="1"/>
  <c r="JC88" i="1"/>
  <c r="IX88" i="1"/>
  <c r="IS88" i="1"/>
  <c r="GF88" i="1"/>
  <c r="AK88" i="1"/>
  <c r="AE88" i="1"/>
  <c r="U88" i="1"/>
  <c r="KG87" i="1"/>
  <c r="KB87" i="1"/>
  <c r="JW87" i="1"/>
  <c r="JR87" i="1"/>
  <c r="JM87" i="1"/>
  <c r="JH87" i="1"/>
  <c r="JC87" i="1"/>
  <c r="IX87" i="1"/>
  <c r="IS87" i="1"/>
  <c r="GF87" i="1"/>
  <c r="AK87" i="1"/>
  <c r="AE87" i="1"/>
  <c r="U87" i="1"/>
  <c r="KG86" i="1"/>
  <c r="KB86" i="1"/>
  <c r="JW86" i="1"/>
  <c r="JR86" i="1"/>
  <c r="JM86" i="1"/>
  <c r="JH86" i="1"/>
  <c r="JC86" i="1"/>
  <c r="IX86" i="1"/>
  <c r="IS86" i="1"/>
  <c r="GF86" i="1"/>
  <c r="AK86" i="1"/>
  <c r="AE86" i="1"/>
  <c r="U86" i="1"/>
  <c r="KG85" i="1"/>
  <c r="KB85" i="1"/>
  <c r="JW85" i="1"/>
  <c r="JR85" i="1"/>
  <c r="JM85" i="1"/>
  <c r="JH85" i="1"/>
  <c r="JC85" i="1"/>
  <c r="IX85" i="1"/>
  <c r="IS85" i="1"/>
  <c r="GF85" i="1"/>
  <c r="AK85" i="1"/>
  <c r="AE85" i="1"/>
  <c r="U85" i="1"/>
  <c r="KG84" i="1"/>
  <c r="KB84" i="1"/>
  <c r="JW84" i="1"/>
  <c r="JR84" i="1"/>
  <c r="JM84" i="1"/>
  <c r="JH84" i="1"/>
  <c r="JC84" i="1"/>
  <c r="IX84" i="1"/>
  <c r="IS84" i="1"/>
  <c r="GF84" i="1"/>
  <c r="AK84" i="1"/>
  <c r="AE84" i="1"/>
  <c r="U84" i="1"/>
  <c r="KG83" i="1"/>
  <c r="KB83" i="1"/>
  <c r="JW83" i="1"/>
  <c r="JR83" i="1"/>
  <c r="JM83" i="1"/>
  <c r="JH83" i="1"/>
  <c r="JC83" i="1"/>
  <c r="IX83" i="1"/>
  <c r="IS83" i="1"/>
  <c r="GF83" i="1"/>
  <c r="AK83" i="1"/>
  <c r="AE83" i="1"/>
  <c r="U83" i="1"/>
  <c r="KG82" i="1"/>
  <c r="KB82" i="1"/>
  <c r="JW82" i="1"/>
  <c r="JR82" i="1"/>
  <c r="JM82" i="1"/>
  <c r="JH82" i="1"/>
  <c r="JC82" i="1"/>
  <c r="IX82" i="1"/>
  <c r="IS82" i="1"/>
  <c r="GF82" i="1"/>
  <c r="AK82" i="1"/>
  <c r="AE82" i="1"/>
  <c r="U82" i="1"/>
  <c r="KG81" i="1"/>
  <c r="KB81" i="1"/>
  <c r="JW81" i="1"/>
  <c r="JR81" i="1"/>
  <c r="JM81" i="1"/>
  <c r="JH81" i="1"/>
  <c r="JC81" i="1"/>
  <c r="IX81" i="1"/>
  <c r="IS81" i="1"/>
  <c r="GF81" i="1"/>
  <c r="AK81" i="1"/>
  <c r="AE81" i="1"/>
  <c r="U81" i="1"/>
  <c r="KG80" i="1"/>
  <c r="KB80" i="1"/>
  <c r="JW80" i="1"/>
  <c r="JR80" i="1"/>
  <c r="JM80" i="1"/>
  <c r="JH80" i="1"/>
  <c r="JC80" i="1"/>
  <c r="IX80" i="1"/>
  <c r="IS80" i="1"/>
  <c r="GF80" i="1"/>
  <c r="AP80" i="1"/>
  <c r="AK80" i="1"/>
  <c r="AE80" i="1"/>
  <c r="U80" i="1"/>
  <c r="KG79" i="1"/>
  <c r="KB79" i="1"/>
  <c r="JW79" i="1"/>
  <c r="JR79" i="1"/>
  <c r="JM79" i="1"/>
  <c r="JH79" i="1"/>
  <c r="JC79" i="1"/>
  <c r="IX79" i="1"/>
  <c r="IS79" i="1"/>
  <c r="GF79" i="1"/>
  <c r="AP79" i="1"/>
  <c r="AK79" i="1"/>
  <c r="AE79" i="1"/>
  <c r="U79" i="1"/>
  <c r="KG78" i="1"/>
  <c r="KB78" i="1"/>
  <c r="JW78" i="1"/>
  <c r="JR78" i="1"/>
  <c r="JM78" i="1"/>
  <c r="JH78" i="1"/>
  <c r="JC78" i="1"/>
  <c r="IX78" i="1"/>
  <c r="IS78" i="1"/>
  <c r="GF78" i="1"/>
  <c r="AP78" i="1"/>
  <c r="AK78" i="1"/>
  <c r="AE78" i="1"/>
  <c r="U78" i="1"/>
  <c r="KQ77" i="1"/>
  <c r="KG77" i="1"/>
  <c r="KB77" i="1"/>
  <c r="JW77" i="1"/>
  <c r="JR77" i="1"/>
  <c r="JM77" i="1"/>
  <c r="JH77" i="1"/>
  <c r="JC77" i="1"/>
  <c r="IX77" i="1"/>
  <c r="IS77" i="1"/>
  <c r="GF77" i="1"/>
  <c r="AP77" i="1"/>
  <c r="AK77" i="1"/>
  <c r="AE77" i="1"/>
  <c r="U77" i="1"/>
  <c r="KQ76" i="1"/>
  <c r="KG76" i="1"/>
  <c r="KB76" i="1"/>
  <c r="JW76" i="1"/>
  <c r="JR76" i="1"/>
  <c r="JM76" i="1"/>
  <c r="JH76" i="1"/>
  <c r="JC76" i="1"/>
  <c r="IX76" i="1"/>
  <c r="IS76" i="1"/>
  <c r="GF76" i="1"/>
  <c r="BP76" i="1"/>
  <c r="AP76" i="1"/>
  <c r="AK76" i="1"/>
  <c r="AE76" i="1"/>
  <c r="U76" i="1"/>
  <c r="A76" i="1"/>
  <c r="KQ75" i="1"/>
  <c r="KG75" i="1"/>
  <c r="KB75" i="1"/>
  <c r="JW75" i="1"/>
  <c r="JR75" i="1"/>
  <c r="JM75" i="1"/>
  <c r="JH75" i="1"/>
  <c r="JC75" i="1"/>
  <c r="IX75" i="1"/>
  <c r="IS75" i="1"/>
  <c r="GF75" i="1"/>
  <c r="BP75" i="1"/>
  <c r="AP75" i="1"/>
  <c r="AK75" i="1"/>
  <c r="AE75" i="1"/>
  <c r="U75" i="1"/>
  <c r="A75" i="1"/>
  <c r="KQ74" i="1"/>
  <c r="KG74" i="1"/>
  <c r="KB74" i="1"/>
  <c r="JW74" i="1"/>
  <c r="JR74" i="1"/>
  <c r="JM74" i="1"/>
  <c r="JH74" i="1"/>
  <c r="JC74" i="1"/>
  <c r="IX74" i="1"/>
  <c r="IS74" i="1"/>
  <c r="GF74" i="1"/>
  <c r="BP74" i="1"/>
  <c r="AP74" i="1"/>
  <c r="AK74" i="1"/>
  <c r="AE74" i="1"/>
  <c r="U74" i="1"/>
  <c r="A74" i="1"/>
  <c r="KQ73" i="1"/>
  <c r="KG73" i="1"/>
  <c r="KB73" i="1"/>
  <c r="JW73" i="1"/>
  <c r="JR73" i="1"/>
  <c r="JM73" i="1"/>
  <c r="JH73" i="1"/>
  <c r="JC73" i="1"/>
  <c r="IX73" i="1"/>
  <c r="IS73" i="1"/>
  <c r="GK73" i="1"/>
  <c r="GF73" i="1"/>
  <c r="BP73" i="1"/>
  <c r="AP73" i="1"/>
  <c r="AK73" i="1"/>
  <c r="AE73" i="1"/>
  <c r="U73" i="1"/>
  <c r="A73" i="1"/>
  <c r="KQ72" i="1"/>
  <c r="KG72" i="1"/>
  <c r="KB72" i="1"/>
  <c r="JW72" i="1"/>
  <c r="JR72" i="1"/>
  <c r="JM72" i="1"/>
  <c r="JH72" i="1"/>
  <c r="JC72" i="1"/>
  <c r="IX72" i="1"/>
  <c r="IS72" i="1"/>
  <c r="GK72" i="1"/>
  <c r="GF72" i="1"/>
  <c r="GA72" i="1"/>
  <c r="BP72" i="1"/>
  <c r="AP72" i="1"/>
  <c r="AK72" i="1"/>
  <c r="AE72" i="1"/>
  <c r="U72" i="1"/>
  <c r="F72" i="1"/>
  <c r="A72" i="1"/>
  <c r="KQ71" i="1"/>
  <c r="KG71" i="1"/>
  <c r="KB71" i="1"/>
  <c r="JW71" i="1"/>
  <c r="JR71" i="1"/>
  <c r="JM71" i="1"/>
  <c r="JH71" i="1"/>
  <c r="JC71" i="1"/>
  <c r="IX71" i="1"/>
  <c r="IS71" i="1"/>
  <c r="GK71" i="1"/>
  <c r="GF71" i="1"/>
  <c r="GA71" i="1"/>
  <c r="BP71" i="1"/>
  <c r="AP71" i="1"/>
  <c r="AK71" i="1"/>
  <c r="AE71" i="1"/>
  <c r="Z71" i="1"/>
  <c r="U71" i="1"/>
  <c r="F71" i="1"/>
  <c r="A71" i="1"/>
  <c r="KQ70" i="1"/>
  <c r="KG70" i="1"/>
  <c r="KB70" i="1"/>
  <c r="JW70" i="1"/>
  <c r="JR70" i="1"/>
  <c r="JM70" i="1"/>
  <c r="JH70" i="1"/>
  <c r="JC70" i="1"/>
  <c r="IX70" i="1"/>
  <c r="IS70" i="1"/>
  <c r="GK70" i="1"/>
  <c r="GF70" i="1"/>
  <c r="GA70" i="1"/>
  <c r="DI70" i="1"/>
  <c r="BP70" i="1"/>
  <c r="AP70" i="1"/>
  <c r="AK70" i="1"/>
  <c r="AE70" i="1"/>
  <c r="Z70" i="1"/>
  <c r="U70" i="1"/>
  <c r="F70" i="1"/>
  <c r="A70" i="1"/>
  <c r="KQ69" i="1"/>
  <c r="KG69" i="1"/>
  <c r="KB69" i="1"/>
  <c r="JW69" i="1"/>
  <c r="JR69" i="1"/>
  <c r="JM69" i="1"/>
  <c r="JH69" i="1"/>
  <c r="JC69" i="1"/>
  <c r="IX69" i="1"/>
  <c r="IS69" i="1"/>
  <c r="GK69" i="1"/>
  <c r="GF69" i="1"/>
  <c r="GA69" i="1"/>
  <c r="DI69" i="1"/>
  <c r="BP69" i="1"/>
  <c r="AP69" i="1"/>
  <c r="AK69" i="1"/>
  <c r="AE69" i="1"/>
  <c r="Z69" i="1"/>
  <c r="U69" i="1"/>
  <c r="F69" i="1"/>
  <c r="A69" i="1"/>
  <c r="KQ68" i="1"/>
  <c r="KG68" i="1"/>
  <c r="KB68" i="1"/>
  <c r="JW68" i="1"/>
  <c r="JR68" i="1"/>
  <c r="JM68" i="1"/>
  <c r="JH68" i="1"/>
  <c r="JC68" i="1"/>
  <c r="IX68" i="1"/>
  <c r="IS68" i="1"/>
  <c r="GK68" i="1"/>
  <c r="GF68" i="1"/>
  <c r="GA68" i="1"/>
  <c r="DI68" i="1"/>
  <c r="BP68" i="1"/>
  <c r="AP68" i="1"/>
  <c r="AK68" i="1"/>
  <c r="AE68" i="1"/>
  <c r="Z68" i="1"/>
  <c r="U68" i="1"/>
  <c r="F68" i="1"/>
  <c r="A68" i="1"/>
  <c r="KQ67" i="1"/>
  <c r="KG67" i="1"/>
  <c r="KB67" i="1"/>
  <c r="JW67" i="1"/>
  <c r="JR67" i="1"/>
  <c r="JM67" i="1"/>
  <c r="JH67" i="1"/>
  <c r="JC67" i="1"/>
  <c r="IX67" i="1"/>
  <c r="IS67" i="1"/>
  <c r="GK67" i="1"/>
  <c r="GF67" i="1"/>
  <c r="GA67" i="1"/>
  <c r="DI67" i="1"/>
  <c r="BP67" i="1"/>
  <c r="AU67" i="1"/>
  <c r="AP67" i="1"/>
  <c r="AK67" i="1"/>
  <c r="AE67" i="1"/>
  <c r="Z67" i="1"/>
  <c r="U67" i="1"/>
  <c r="F67" i="1"/>
  <c r="A67" i="1"/>
  <c r="KQ66" i="1"/>
  <c r="KG66" i="1"/>
  <c r="KB66" i="1"/>
  <c r="JW66" i="1"/>
  <c r="JR66" i="1"/>
  <c r="JM66" i="1"/>
  <c r="JH66" i="1"/>
  <c r="JC66" i="1"/>
  <c r="IX66" i="1"/>
  <c r="IS66" i="1"/>
  <c r="GK66" i="1"/>
  <c r="GF66" i="1"/>
  <c r="GA66" i="1"/>
  <c r="DI66" i="1"/>
  <c r="BP66" i="1"/>
  <c r="AU66" i="1"/>
  <c r="AP66" i="1"/>
  <c r="AK66" i="1"/>
  <c r="AE66" i="1"/>
  <c r="Z66" i="1"/>
  <c r="U66" i="1"/>
  <c r="F66" i="1"/>
  <c r="A66" i="1"/>
  <c r="KQ65" i="1"/>
  <c r="KG65" i="1"/>
  <c r="KB65" i="1"/>
  <c r="JW65" i="1"/>
  <c r="JR65" i="1"/>
  <c r="JM65" i="1"/>
  <c r="JH65" i="1"/>
  <c r="JC65" i="1"/>
  <c r="IX65" i="1"/>
  <c r="IS65" i="1"/>
  <c r="GK65" i="1"/>
  <c r="GF65" i="1"/>
  <c r="GA65" i="1"/>
  <c r="DI65" i="1"/>
  <c r="BP65" i="1"/>
  <c r="AU65" i="1"/>
  <c r="AP65" i="1"/>
  <c r="AK65" i="1"/>
  <c r="AE65" i="1"/>
  <c r="Z65" i="1"/>
  <c r="U65" i="1"/>
  <c r="F65" i="1"/>
  <c r="A65" i="1"/>
  <c r="KQ64" i="1"/>
  <c r="KG64" i="1"/>
  <c r="KB64" i="1"/>
  <c r="JW64" i="1"/>
  <c r="JR64" i="1"/>
  <c r="JM64" i="1"/>
  <c r="JH64" i="1"/>
  <c r="JC64" i="1"/>
  <c r="IX64" i="1"/>
  <c r="IS64" i="1"/>
  <c r="GK64" i="1"/>
  <c r="GF64" i="1"/>
  <c r="GA64" i="1"/>
  <c r="DI64" i="1"/>
  <c r="BP64" i="1"/>
  <c r="AU64" i="1"/>
  <c r="AP64" i="1"/>
  <c r="AK64" i="1"/>
  <c r="AE64" i="1"/>
  <c r="Z64" i="1"/>
  <c r="U64" i="1"/>
  <c r="F64" i="1"/>
  <c r="A64" i="1"/>
  <c r="KQ63" i="1"/>
  <c r="KG63" i="1"/>
  <c r="KB63" i="1"/>
  <c r="JW63" i="1"/>
  <c r="JR63" i="1"/>
  <c r="JM63" i="1"/>
  <c r="JH63" i="1"/>
  <c r="JC63" i="1"/>
  <c r="IX63" i="1"/>
  <c r="IS63" i="1"/>
  <c r="GK63" i="1"/>
  <c r="GF63" i="1"/>
  <c r="GA63" i="1"/>
  <c r="DI63" i="1"/>
  <c r="BP63" i="1"/>
  <c r="AU63" i="1"/>
  <c r="AP63" i="1"/>
  <c r="AK63" i="1"/>
  <c r="AE63" i="1"/>
  <c r="Z63" i="1"/>
  <c r="U63" i="1"/>
  <c r="F63" i="1"/>
  <c r="A63" i="1"/>
  <c r="KQ62" i="1"/>
  <c r="KG62" i="1"/>
  <c r="KB62" i="1"/>
  <c r="JW62" i="1"/>
  <c r="JR62" i="1"/>
  <c r="JM62" i="1"/>
  <c r="JH62" i="1"/>
  <c r="JC62" i="1"/>
  <c r="IX62" i="1"/>
  <c r="IS62" i="1"/>
  <c r="GK62" i="1"/>
  <c r="GF62" i="1"/>
  <c r="GA62" i="1"/>
  <c r="DI62" i="1"/>
  <c r="BP62" i="1"/>
  <c r="AU62" i="1"/>
  <c r="AP62" i="1"/>
  <c r="AK62" i="1"/>
  <c r="AE62" i="1"/>
  <c r="Z62" i="1"/>
  <c r="U62" i="1"/>
  <c r="F62" i="1"/>
  <c r="A62" i="1"/>
  <c r="KQ61" i="1"/>
  <c r="KG61" i="1"/>
  <c r="KB61" i="1"/>
  <c r="JW61" i="1"/>
  <c r="JR61" i="1"/>
  <c r="JM61" i="1"/>
  <c r="JH61" i="1"/>
  <c r="JC61" i="1"/>
  <c r="IX61" i="1"/>
  <c r="IS61" i="1"/>
  <c r="GK61" i="1"/>
  <c r="GF61" i="1"/>
  <c r="GA61" i="1"/>
  <c r="DI61" i="1"/>
  <c r="BP61" i="1"/>
  <c r="AU61" i="1"/>
  <c r="AP61" i="1"/>
  <c r="AK61" i="1"/>
  <c r="AE61" i="1"/>
  <c r="Z61" i="1"/>
  <c r="U61" i="1"/>
  <c r="F61" i="1"/>
  <c r="A61" i="1"/>
  <c r="KQ60" i="1"/>
  <c r="KG60" i="1"/>
  <c r="KB60" i="1"/>
  <c r="JW60" i="1"/>
  <c r="JR60" i="1"/>
  <c r="JM60" i="1"/>
  <c r="JH60" i="1"/>
  <c r="JC60" i="1"/>
  <c r="IX60" i="1"/>
  <c r="IS60" i="1"/>
  <c r="GK60" i="1"/>
  <c r="GF60" i="1"/>
  <c r="GA60" i="1"/>
  <c r="DI60" i="1"/>
  <c r="BP60" i="1"/>
  <c r="AU60" i="1"/>
  <c r="AP60" i="1"/>
  <c r="AK60" i="1"/>
  <c r="AE60" i="1"/>
  <c r="Z60" i="1"/>
  <c r="U60" i="1"/>
  <c r="F60" i="1"/>
  <c r="A60" i="1"/>
  <c r="KQ59" i="1"/>
  <c r="KG59" i="1"/>
  <c r="KB59" i="1"/>
  <c r="JW59" i="1"/>
  <c r="JR59" i="1"/>
  <c r="JM59" i="1"/>
  <c r="JH59" i="1"/>
  <c r="JC59" i="1"/>
  <c r="IX59" i="1"/>
  <c r="IS59" i="1"/>
  <c r="GK59" i="1"/>
  <c r="GF59" i="1"/>
  <c r="GA59" i="1"/>
  <c r="DI59" i="1"/>
  <c r="BP59" i="1"/>
  <c r="AU59" i="1"/>
  <c r="AP59" i="1"/>
  <c r="AK59" i="1"/>
  <c r="AE59" i="1"/>
  <c r="Z59" i="1"/>
  <c r="U59" i="1"/>
  <c r="F59" i="1"/>
  <c r="A59" i="1"/>
  <c r="KQ58" i="1"/>
  <c r="KG58" i="1"/>
  <c r="KB58" i="1"/>
  <c r="JW58" i="1"/>
  <c r="JR58" i="1"/>
  <c r="JM58" i="1"/>
  <c r="JH58" i="1"/>
  <c r="JC58" i="1"/>
  <c r="IX58" i="1"/>
  <c r="IS58" i="1"/>
  <c r="GK58" i="1"/>
  <c r="GF58" i="1"/>
  <c r="GA58" i="1"/>
  <c r="DI58" i="1"/>
  <c r="BP58" i="1"/>
  <c r="AU58" i="1"/>
  <c r="AP58" i="1"/>
  <c r="AK58" i="1"/>
  <c r="AE58" i="1"/>
  <c r="Z58" i="1"/>
  <c r="U58" i="1"/>
  <c r="F58" i="1"/>
  <c r="A58" i="1"/>
  <c r="KQ57" i="1"/>
  <c r="KG57" i="1"/>
  <c r="KB57" i="1"/>
  <c r="JW57" i="1"/>
  <c r="JR57" i="1"/>
  <c r="JM57" i="1"/>
  <c r="JH57" i="1"/>
  <c r="JC57" i="1"/>
  <c r="IX57" i="1"/>
  <c r="IS57" i="1"/>
  <c r="GK57" i="1"/>
  <c r="GF57" i="1"/>
  <c r="GA57" i="1"/>
  <c r="DI57" i="1"/>
  <c r="BP57" i="1"/>
  <c r="AU57" i="1"/>
  <c r="AP57" i="1"/>
  <c r="AK57" i="1"/>
  <c r="AE57" i="1"/>
  <c r="Z57" i="1"/>
  <c r="U57" i="1"/>
  <c r="F57" i="1"/>
  <c r="A57" i="1"/>
  <c r="KQ56" i="1"/>
  <c r="KG56" i="1"/>
  <c r="KB56" i="1"/>
  <c r="JW56" i="1"/>
  <c r="JR56" i="1"/>
  <c r="JM56" i="1"/>
  <c r="JH56" i="1"/>
  <c r="JC56" i="1"/>
  <c r="IX56" i="1"/>
  <c r="IS56" i="1"/>
  <c r="GK56" i="1"/>
  <c r="GF56" i="1"/>
  <c r="GA56" i="1"/>
  <c r="DI56" i="1"/>
  <c r="BP56" i="1"/>
  <c r="AU56" i="1"/>
  <c r="AP56" i="1"/>
  <c r="AK56" i="1"/>
  <c r="AE56" i="1"/>
  <c r="Z56" i="1"/>
  <c r="U56" i="1"/>
  <c r="F56" i="1"/>
  <c r="A56" i="1"/>
  <c r="KQ55" i="1"/>
  <c r="KG55" i="1"/>
  <c r="KB55" i="1"/>
  <c r="JW55" i="1"/>
  <c r="JR55" i="1"/>
  <c r="JM55" i="1"/>
  <c r="JH55" i="1"/>
  <c r="JC55" i="1"/>
  <c r="IX55" i="1"/>
  <c r="IS55" i="1"/>
  <c r="GK55" i="1"/>
  <c r="GF55" i="1"/>
  <c r="GA55" i="1"/>
  <c r="DI55" i="1"/>
  <c r="BP55" i="1"/>
  <c r="AU55" i="1"/>
  <c r="AP55" i="1"/>
  <c r="AK55" i="1"/>
  <c r="AE55" i="1"/>
  <c r="Z55" i="1"/>
  <c r="U55" i="1"/>
  <c r="F55" i="1"/>
  <c r="A55" i="1"/>
  <c r="KQ54" i="1"/>
  <c r="KG54" i="1"/>
  <c r="KB54" i="1"/>
  <c r="JW54" i="1"/>
  <c r="JR54" i="1"/>
  <c r="JM54" i="1"/>
  <c r="JH54" i="1"/>
  <c r="JC54" i="1"/>
  <c r="IX54" i="1"/>
  <c r="IS54" i="1"/>
  <c r="GK54" i="1"/>
  <c r="GF54" i="1"/>
  <c r="GA54" i="1"/>
  <c r="DI54" i="1"/>
  <c r="BP54" i="1"/>
  <c r="AU54" i="1"/>
  <c r="AP54" i="1"/>
  <c r="AK54" i="1"/>
  <c r="AE54" i="1"/>
  <c r="Z54" i="1"/>
  <c r="U54" i="1"/>
  <c r="F54" i="1"/>
  <c r="A54" i="1"/>
  <c r="KQ53" i="1"/>
  <c r="KG53" i="1"/>
  <c r="KB53" i="1"/>
  <c r="JW53" i="1"/>
  <c r="JR53" i="1"/>
  <c r="JM53" i="1"/>
  <c r="JH53" i="1"/>
  <c r="JC53" i="1"/>
  <c r="IX53" i="1"/>
  <c r="IS53" i="1"/>
  <c r="GK53" i="1"/>
  <c r="GF53" i="1"/>
  <c r="GA53" i="1"/>
  <c r="DI53" i="1"/>
  <c r="BP53" i="1"/>
  <c r="AU53" i="1"/>
  <c r="AP53" i="1"/>
  <c r="AK53" i="1"/>
  <c r="AE53" i="1"/>
  <c r="Z53" i="1"/>
  <c r="U53" i="1"/>
  <c r="F53" i="1"/>
  <c r="A53" i="1"/>
  <c r="KQ52" i="1"/>
  <c r="KG52" i="1"/>
  <c r="KB52" i="1"/>
  <c r="JW52" i="1"/>
  <c r="JR52" i="1"/>
  <c r="JM52" i="1"/>
  <c r="JH52" i="1"/>
  <c r="JC52" i="1"/>
  <c r="IX52" i="1"/>
  <c r="IS52" i="1"/>
  <c r="GK52" i="1"/>
  <c r="GF52" i="1"/>
  <c r="GA52" i="1"/>
  <c r="DI52" i="1"/>
  <c r="BP52" i="1"/>
  <c r="AU52" i="1"/>
  <c r="AP52" i="1"/>
  <c r="AK52" i="1"/>
  <c r="AE52" i="1"/>
  <c r="Z52" i="1"/>
  <c r="U52" i="1"/>
  <c r="F52" i="1"/>
  <c r="A52" i="1"/>
  <c r="KQ51" i="1"/>
  <c r="KG51" i="1"/>
  <c r="KB51" i="1"/>
  <c r="JW51" i="1"/>
  <c r="JR51" i="1"/>
  <c r="JM51" i="1"/>
  <c r="JH51" i="1"/>
  <c r="JC51" i="1"/>
  <c r="IX51" i="1"/>
  <c r="IS51" i="1"/>
  <c r="GK51" i="1"/>
  <c r="GF51" i="1"/>
  <c r="GA51" i="1"/>
  <c r="DI51" i="1"/>
  <c r="BP51" i="1"/>
  <c r="AU51" i="1"/>
  <c r="AP51" i="1"/>
  <c r="AK51" i="1"/>
  <c r="AE51" i="1"/>
  <c r="Z51" i="1"/>
  <c r="U51" i="1"/>
  <c r="F51" i="1"/>
  <c r="A51" i="1"/>
  <c r="KQ50" i="1"/>
  <c r="KG50" i="1"/>
  <c r="KB50" i="1"/>
  <c r="JW50" i="1"/>
  <c r="JR50" i="1"/>
  <c r="JM50" i="1"/>
  <c r="JH50" i="1"/>
  <c r="JC50" i="1"/>
  <c r="IX50" i="1"/>
  <c r="IS50" i="1"/>
  <c r="GK50" i="1"/>
  <c r="GF50" i="1"/>
  <c r="GA50" i="1"/>
  <c r="DI50" i="1"/>
  <c r="BP50" i="1"/>
  <c r="AU50" i="1"/>
  <c r="AP50" i="1"/>
  <c r="AK50" i="1"/>
  <c r="AE50" i="1"/>
  <c r="Z50" i="1"/>
  <c r="U50" i="1"/>
  <c r="F50" i="1"/>
  <c r="A50" i="1"/>
  <c r="KQ49" i="1"/>
  <c r="KG49" i="1"/>
  <c r="KB49" i="1"/>
  <c r="JW49" i="1"/>
  <c r="JR49" i="1"/>
  <c r="JM49" i="1"/>
  <c r="JH49" i="1"/>
  <c r="JC49" i="1"/>
  <c r="IX49" i="1"/>
  <c r="IS49" i="1"/>
  <c r="GK49" i="1"/>
  <c r="GF49" i="1"/>
  <c r="GA49" i="1"/>
  <c r="DI49" i="1"/>
  <c r="BP49" i="1"/>
  <c r="AU49" i="1"/>
  <c r="AP49" i="1"/>
  <c r="AK49" i="1"/>
  <c r="AE49" i="1"/>
  <c r="Z49" i="1"/>
  <c r="U49" i="1"/>
  <c r="F49" i="1"/>
  <c r="A49" i="1"/>
  <c r="OW48" i="1"/>
  <c r="KQ48" i="1"/>
  <c r="KG48" i="1"/>
  <c r="KB48" i="1"/>
  <c r="JW48" i="1"/>
  <c r="JR48" i="1"/>
  <c r="JM48" i="1"/>
  <c r="JH48" i="1"/>
  <c r="JC48" i="1"/>
  <c r="IX48" i="1"/>
  <c r="IS48" i="1"/>
  <c r="GK48" i="1"/>
  <c r="GF48" i="1"/>
  <c r="GA48" i="1"/>
  <c r="DI48" i="1"/>
  <c r="BP48" i="1"/>
  <c r="AU48" i="1"/>
  <c r="AP48" i="1"/>
  <c r="AK48" i="1"/>
  <c r="AE48" i="1"/>
  <c r="Z48" i="1"/>
  <c r="U48" i="1"/>
  <c r="F48" i="1"/>
  <c r="A48" i="1"/>
  <c r="OW47" i="1"/>
  <c r="KQ47" i="1"/>
  <c r="KG47" i="1"/>
  <c r="KB47" i="1"/>
  <c r="JW47" i="1"/>
  <c r="JR47" i="1"/>
  <c r="JM47" i="1"/>
  <c r="JH47" i="1"/>
  <c r="JC47" i="1"/>
  <c r="IX47" i="1"/>
  <c r="IS47" i="1"/>
  <c r="GK47" i="1"/>
  <c r="GF47" i="1"/>
  <c r="GA47" i="1"/>
  <c r="DI47" i="1"/>
  <c r="BP47" i="1"/>
  <c r="AU47" i="1"/>
  <c r="AP47" i="1"/>
  <c r="AK47" i="1"/>
  <c r="AE47" i="1"/>
  <c r="Z47" i="1"/>
  <c r="U47" i="1"/>
  <c r="F47" i="1"/>
  <c r="A47" i="1"/>
  <c r="OW46" i="1"/>
  <c r="KQ46" i="1"/>
  <c r="KG46" i="1"/>
  <c r="KB46" i="1"/>
  <c r="JW46" i="1"/>
  <c r="JR46" i="1"/>
  <c r="JM46" i="1"/>
  <c r="JH46" i="1"/>
  <c r="JC46" i="1"/>
  <c r="IX46" i="1"/>
  <c r="IS46" i="1"/>
  <c r="GK46" i="1"/>
  <c r="GF46" i="1"/>
  <c r="GA46" i="1"/>
  <c r="DI46" i="1"/>
  <c r="BP46" i="1"/>
  <c r="AU46" i="1"/>
  <c r="AP46" i="1"/>
  <c r="AK46" i="1"/>
  <c r="AE46" i="1"/>
  <c r="Z46" i="1"/>
  <c r="U46" i="1"/>
  <c r="F46" i="1"/>
  <c r="A46" i="1"/>
  <c r="OW45" i="1"/>
  <c r="MO45" i="1"/>
  <c r="KQ45" i="1"/>
  <c r="KG45" i="1"/>
  <c r="KB45" i="1"/>
  <c r="JW45" i="1"/>
  <c r="JR45" i="1"/>
  <c r="JM45" i="1"/>
  <c r="JH45" i="1"/>
  <c r="JC45" i="1"/>
  <c r="IX45" i="1"/>
  <c r="IS45" i="1"/>
  <c r="GK45" i="1"/>
  <c r="GF45" i="1"/>
  <c r="GA45" i="1"/>
  <c r="DI45" i="1"/>
  <c r="CJ45" i="1"/>
  <c r="BP45" i="1"/>
  <c r="AU45" i="1"/>
  <c r="AP45" i="1"/>
  <c r="AK45" i="1"/>
  <c r="AE45" i="1"/>
  <c r="Z45" i="1"/>
  <c r="U45" i="1"/>
  <c r="F45" i="1"/>
  <c r="A45" i="1"/>
  <c r="OW44" i="1"/>
  <c r="KQ44" i="1"/>
  <c r="KG44" i="1"/>
  <c r="KB44" i="1"/>
  <c r="JW44" i="1"/>
  <c r="JR44" i="1"/>
  <c r="JM44" i="1"/>
  <c r="JH44" i="1"/>
  <c r="JC44" i="1"/>
  <c r="IS44" i="1"/>
  <c r="GK44" i="1"/>
  <c r="GF44" i="1"/>
  <c r="GA44" i="1"/>
  <c r="DI44" i="1"/>
  <c r="CJ44" i="1"/>
  <c r="BP44" i="1"/>
  <c r="AU44" i="1"/>
  <c r="AP44" i="1"/>
  <c r="AK44" i="1"/>
  <c r="AE44" i="1"/>
  <c r="Z44" i="1"/>
  <c r="U44" i="1"/>
  <c r="F44" i="1"/>
  <c r="A44" i="1"/>
  <c r="OW43" i="1"/>
  <c r="KQ43" i="1"/>
  <c r="KG43" i="1"/>
  <c r="KB43" i="1"/>
  <c r="JW43" i="1"/>
  <c r="JR43" i="1"/>
  <c r="JM43" i="1"/>
  <c r="JH43" i="1"/>
  <c r="JC43" i="1"/>
  <c r="IS43" i="1"/>
  <c r="GK43" i="1"/>
  <c r="GF43" i="1"/>
  <c r="GA43" i="1"/>
  <c r="DI43" i="1"/>
  <c r="CJ43" i="1"/>
  <c r="CE43" i="1"/>
  <c r="BP43" i="1"/>
  <c r="AU43" i="1"/>
  <c r="AP43" i="1"/>
  <c r="AK43" i="1"/>
  <c r="AE43" i="1"/>
  <c r="Z43" i="1"/>
  <c r="U43" i="1"/>
  <c r="F43" i="1"/>
  <c r="A43" i="1"/>
  <c r="OW42" i="1"/>
  <c r="KQ42" i="1"/>
  <c r="KG42" i="1"/>
  <c r="KB42" i="1"/>
  <c r="JW42" i="1"/>
  <c r="JR42" i="1"/>
  <c r="JM42" i="1"/>
  <c r="JH42" i="1"/>
  <c r="JC42" i="1"/>
  <c r="IS42" i="1"/>
  <c r="HJ42" i="1"/>
  <c r="GK42" i="1"/>
  <c r="GF42" i="1"/>
  <c r="GA42" i="1"/>
  <c r="DI42" i="1"/>
  <c r="CT42" i="1"/>
  <c r="CJ42" i="1"/>
  <c r="CE42" i="1"/>
  <c r="BP42" i="1"/>
  <c r="AU42" i="1"/>
  <c r="AP42" i="1"/>
  <c r="AK42" i="1"/>
  <c r="AE42" i="1"/>
  <c r="Z42" i="1"/>
  <c r="U42" i="1"/>
  <c r="F42" i="1"/>
  <c r="A42" i="1"/>
  <c r="OW41" i="1"/>
  <c r="LK41" i="1"/>
  <c r="KQ41" i="1"/>
  <c r="KG41" i="1"/>
  <c r="KB41" i="1"/>
  <c r="JW41" i="1"/>
  <c r="JR41" i="1"/>
  <c r="JM41" i="1"/>
  <c r="JH41" i="1"/>
  <c r="JC41" i="1"/>
  <c r="IS41" i="1"/>
  <c r="HJ41" i="1"/>
  <c r="GK41" i="1"/>
  <c r="GF41" i="1"/>
  <c r="GA41" i="1"/>
  <c r="DN41" i="1"/>
  <c r="DI41" i="1"/>
  <c r="DD41" i="1"/>
  <c r="CT41" i="1"/>
  <c r="CJ41" i="1"/>
  <c r="CE41" i="1"/>
  <c r="BP41" i="1"/>
  <c r="AU41" i="1"/>
  <c r="AP41" i="1"/>
  <c r="AK41" i="1"/>
  <c r="AE41" i="1"/>
  <c r="Z41" i="1"/>
  <c r="U41" i="1"/>
  <c r="P41" i="1"/>
  <c r="F41" i="1"/>
  <c r="A41" i="1"/>
  <c r="OW40" i="1"/>
  <c r="LK40" i="1"/>
  <c r="KQ40" i="1"/>
  <c r="KG40" i="1"/>
  <c r="KB40" i="1"/>
  <c r="JW40" i="1"/>
  <c r="JR40" i="1"/>
  <c r="JM40" i="1"/>
  <c r="JH40" i="1"/>
  <c r="JC40" i="1"/>
  <c r="IS40" i="1"/>
  <c r="HJ40" i="1"/>
  <c r="GK40" i="1"/>
  <c r="GF40" i="1"/>
  <c r="GA40" i="1"/>
  <c r="EM40" i="1"/>
  <c r="DS40" i="1"/>
  <c r="DN40" i="1"/>
  <c r="DI40" i="1"/>
  <c r="DD40" i="1"/>
  <c r="CY40" i="1"/>
  <c r="CT40" i="1"/>
  <c r="CO40" i="1"/>
  <c r="CJ40" i="1"/>
  <c r="CE40" i="1"/>
  <c r="BP40" i="1"/>
  <c r="BE40" i="1"/>
  <c r="AU40" i="1"/>
  <c r="AP40" i="1"/>
  <c r="AK40" i="1"/>
  <c r="AE40" i="1"/>
  <c r="Z40" i="1"/>
  <c r="U40" i="1"/>
  <c r="P40" i="1"/>
  <c r="K40" i="1"/>
  <c r="F40" i="1"/>
  <c r="A40" i="1"/>
  <c r="OW39" i="1"/>
  <c r="LK39" i="1"/>
  <c r="KQ39" i="1"/>
  <c r="KG39" i="1"/>
  <c r="KB39" i="1"/>
  <c r="JW39" i="1"/>
  <c r="JR39" i="1"/>
  <c r="JM39" i="1"/>
  <c r="JH39" i="1"/>
  <c r="JC39" i="1"/>
  <c r="IS39" i="1"/>
  <c r="HJ39" i="1"/>
  <c r="GK39" i="1"/>
  <c r="GF39" i="1"/>
  <c r="GA39" i="1"/>
  <c r="DS39" i="1"/>
  <c r="DN39" i="1"/>
  <c r="DI39" i="1"/>
  <c r="DD39" i="1"/>
  <c r="CY39" i="1"/>
  <c r="CT39" i="1"/>
  <c r="CO39" i="1"/>
  <c r="CJ39" i="1"/>
  <c r="CE39" i="1"/>
  <c r="BP39" i="1"/>
  <c r="BE39" i="1"/>
  <c r="AU39" i="1"/>
  <c r="AP39" i="1"/>
  <c r="AK39" i="1"/>
  <c r="AE39" i="1"/>
  <c r="Z39" i="1"/>
  <c r="U39" i="1"/>
  <c r="P39" i="1"/>
  <c r="K39" i="1"/>
  <c r="F39" i="1"/>
  <c r="A39" i="1"/>
  <c r="OW38" i="1"/>
  <c r="LK38" i="1"/>
  <c r="KQ38" i="1"/>
  <c r="KG38" i="1"/>
  <c r="KB38" i="1"/>
  <c r="JW38" i="1"/>
  <c r="JR38" i="1"/>
  <c r="JM38" i="1"/>
  <c r="JH38" i="1"/>
  <c r="JC38" i="1"/>
  <c r="IS38" i="1"/>
  <c r="HJ38" i="1"/>
  <c r="GK38" i="1"/>
  <c r="GF38" i="1"/>
  <c r="GA38" i="1"/>
  <c r="DS38" i="1"/>
  <c r="DN38" i="1"/>
  <c r="DI38" i="1"/>
  <c r="DD38" i="1"/>
  <c r="CY38" i="1"/>
  <c r="CT38" i="1"/>
  <c r="CO38" i="1"/>
  <c r="CJ38" i="1"/>
  <c r="CE38" i="1"/>
  <c r="BP38" i="1"/>
  <c r="BE38" i="1"/>
  <c r="AZ38" i="1"/>
  <c r="AU38" i="1"/>
  <c r="AP38" i="1"/>
  <c r="AK38" i="1"/>
  <c r="AE38" i="1"/>
  <c r="Z38" i="1"/>
  <c r="U38" i="1"/>
  <c r="P38" i="1"/>
  <c r="K38" i="1"/>
  <c r="F38" i="1"/>
  <c r="A38" i="1"/>
  <c r="OW37" i="1"/>
  <c r="LK37" i="1"/>
  <c r="KQ37" i="1"/>
  <c r="KG37" i="1"/>
  <c r="KB37" i="1"/>
  <c r="JW37" i="1"/>
  <c r="JR37" i="1"/>
  <c r="JM37" i="1"/>
  <c r="JH37" i="1"/>
  <c r="JC37" i="1"/>
  <c r="IS37" i="1"/>
  <c r="HJ37" i="1"/>
  <c r="GK37" i="1"/>
  <c r="GF37" i="1"/>
  <c r="GA37" i="1"/>
  <c r="DS37" i="1"/>
  <c r="DN37" i="1"/>
  <c r="DI37" i="1"/>
  <c r="DD37" i="1"/>
  <c r="CY37" i="1"/>
  <c r="CT37" i="1"/>
  <c r="CO37" i="1"/>
  <c r="CJ37" i="1"/>
  <c r="CE37" i="1"/>
  <c r="BZ37" i="1"/>
  <c r="BP37" i="1"/>
  <c r="BE37" i="1"/>
  <c r="AZ37" i="1"/>
  <c r="AU37" i="1"/>
  <c r="AP37" i="1"/>
  <c r="AK37" i="1"/>
  <c r="AE37" i="1"/>
  <c r="Z37" i="1"/>
  <c r="U37" i="1"/>
  <c r="P37" i="1"/>
  <c r="K37" i="1"/>
  <c r="F37" i="1"/>
  <c r="A37" i="1"/>
  <c r="OW36" i="1"/>
  <c r="LP36" i="1"/>
  <c r="LK36" i="1"/>
  <c r="KQ36" i="1"/>
  <c r="KG36" i="1"/>
  <c r="KB36" i="1"/>
  <c r="JW36" i="1"/>
  <c r="JR36" i="1"/>
  <c r="JM36" i="1"/>
  <c r="JH36" i="1"/>
  <c r="JC36" i="1"/>
  <c r="IS36" i="1"/>
  <c r="HJ36" i="1"/>
  <c r="GK36" i="1"/>
  <c r="GF36" i="1"/>
  <c r="GA36" i="1"/>
  <c r="DS36" i="1"/>
  <c r="DN36" i="1"/>
  <c r="DI36" i="1"/>
  <c r="DD36" i="1"/>
  <c r="CY36" i="1"/>
  <c r="CT36" i="1"/>
  <c r="CO36" i="1"/>
  <c r="CJ36" i="1"/>
  <c r="CE36" i="1"/>
  <c r="BZ36" i="1"/>
  <c r="BU36" i="1"/>
  <c r="BP36" i="1"/>
  <c r="BE36" i="1"/>
  <c r="AZ36" i="1"/>
  <c r="AU36" i="1"/>
  <c r="AP36" i="1"/>
  <c r="AK36" i="1"/>
  <c r="AE36" i="1"/>
  <c r="Z36" i="1"/>
  <c r="U36" i="1"/>
  <c r="P36" i="1"/>
  <c r="K36" i="1"/>
  <c r="F36" i="1"/>
  <c r="A36" i="1"/>
  <c r="OW35" i="1"/>
  <c r="ND35" i="1"/>
  <c r="LP35" i="1"/>
  <c r="LK35" i="1"/>
  <c r="KQ35" i="1"/>
  <c r="KG35" i="1"/>
  <c r="KB35" i="1"/>
  <c r="JW35" i="1"/>
  <c r="JR35" i="1"/>
  <c r="JM35" i="1"/>
  <c r="JH35" i="1"/>
  <c r="JC35" i="1"/>
  <c r="IS35" i="1"/>
  <c r="HJ35" i="1"/>
  <c r="GK35" i="1"/>
  <c r="GF35" i="1"/>
  <c r="GA35" i="1"/>
  <c r="DS35" i="1"/>
  <c r="DN35" i="1"/>
  <c r="DI35" i="1"/>
  <c r="DD35" i="1"/>
  <c r="CY35" i="1"/>
  <c r="CT35" i="1"/>
  <c r="CO35" i="1"/>
  <c r="CJ35" i="1"/>
  <c r="CE35" i="1"/>
  <c r="BZ35" i="1"/>
  <c r="BU35" i="1"/>
  <c r="BP35" i="1"/>
  <c r="BE35" i="1"/>
  <c r="AZ35" i="1"/>
  <c r="AU35" i="1"/>
  <c r="AP35" i="1"/>
  <c r="AK35" i="1"/>
  <c r="AE35" i="1"/>
  <c r="Z35" i="1"/>
  <c r="U35" i="1"/>
  <c r="P35" i="1"/>
  <c r="K35" i="1"/>
  <c r="F35" i="1"/>
  <c r="A35" i="1"/>
  <c r="OW34" i="1"/>
  <c r="ND34" i="1"/>
  <c r="LP34" i="1"/>
  <c r="LK34" i="1"/>
  <c r="KV34" i="1"/>
  <c r="KQ34" i="1"/>
  <c r="KG34" i="1"/>
  <c r="KB34" i="1"/>
  <c r="JW34" i="1"/>
  <c r="JR34" i="1"/>
  <c r="JM34" i="1"/>
  <c r="JH34" i="1"/>
  <c r="JC34" i="1"/>
  <c r="IS34" i="1"/>
  <c r="HJ34" i="1"/>
  <c r="GK34" i="1"/>
  <c r="GF34" i="1"/>
  <c r="GA34" i="1"/>
  <c r="DS34" i="1"/>
  <c r="DN34" i="1"/>
  <c r="DI34" i="1"/>
  <c r="DD34" i="1"/>
  <c r="CY34" i="1"/>
  <c r="CT34" i="1"/>
  <c r="CO34" i="1"/>
  <c r="CJ34" i="1"/>
  <c r="CE34" i="1"/>
  <c r="BZ34" i="1"/>
  <c r="BU34" i="1"/>
  <c r="BP34" i="1"/>
  <c r="BE34" i="1"/>
  <c r="AZ34" i="1"/>
  <c r="AU34" i="1"/>
  <c r="AP34" i="1"/>
  <c r="AK34" i="1"/>
  <c r="AE34" i="1"/>
  <c r="Z34" i="1"/>
  <c r="U34" i="1"/>
  <c r="P34" i="1"/>
  <c r="K34" i="1"/>
  <c r="F34" i="1"/>
  <c r="A34" i="1"/>
  <c r="OW33" i="1"/>
  <c r="ND33" i="1"/>
  <c r="LP33" i="1"/>
  <c r="LK33" i="1"/>
  <c r="KV33" i="1"/>
  <c r="KQ33" i="1"/>
  <c r="KG33" i="1"/>
  <c r="KB33" i="1"/>
  <c r="JW33" i="1"/>
  <c r="JR33" i="1"/>
  <c r="JM33" i="1"/>
  <c r="JH33" i="1"/>
  <c r="JC33" i="1"/>
  <c r="IS33" i="1"/>
  <c r="HJ33" i="1"/>
  <c r="GK33" i="1"/>
  <c r="GF33" i="1"/>
  <c r="GA33" i="1"/>
  <c r="DS33" i="1"/>
  <c r="DN33" i="1"/>
  <c r="DI33" i="1"/>
  <c r="DD33" i="1"/>
  <c r="CY33" i="1"/>
  <c r="CT33" i="1"/>
  <c r="CO33" i="1"/>
  <c r="CJ33" i="1"/>
  <c r="CE33" i="1"/>
  <c r="BZ33" i="1"/>
  <c r="BU33" i="1"/>
  <c r="BP33" i="1"/>
  <c r="BE33" i="1"/>
  <c r="AZ33" i="1"/>
  <c r="AU33" i="1"/>
  <c r="AP33" i="1"/>
  <c r="AK33" i="1"/>
  <c r="AE33" i="1"/>
  <c r="Z33" i="1"/>
  <c r="U33" i="1"/>
  <c r="P33" i="1"/>
  <c r="K33" i="1"/>
  <c r="F33" i="1"/>
  <c r="A33" i="1"/>
  <c r="OW32" i="1"/>
  <c r="ND32" i="1"/>
  <c r="LP32" i="1"/>
  <c r="LK32" i="1"/>
  <c r="KV32" i="1"/>
  <c r="KQ32" i="1"/>
  <c r="KG32" i="1"/>
  <c r="KB32" i="1"/>
  <c r="JW32" i="1"/>
  <c r="JR32" i="1"/>
  <c r="JM32" i="1"/>
  <c r="JH32" i="1"/>
  <c r="JC32" i="1"/>
  <c r="IS32" i="1"/>
  <c r="HJ32" i="1"/>
  <c r="GK32" i="1"/>
  <c r="GF32" i="1"/>
  <c r="GA32" i="1"/>
  <c r="DS32" i="1"/>
  <c r="DN32" i="1"/>
  <c r="DI32" i="1"/>
  <c r="DD32" i="1"/>
  <c r="CY32" i="1"/>
  <c r="CT32" i="1"/>
  <c r="CO32" i="1"/>
  <c r="CJ32" i="1"/>
  <c r="CE32" i="1"/>
  <c r="BZ32" i="1"/>
  <c r="BU32" i="1"/>
  <c r="BP32" i="1"/>
  <c r="BE32" i="1"/>
  <c r="AZ32" i="1"/>
  <c r="AU32" i="1"/>
  <c r="AP32" i="1"/>
  <c r="AK32" i="1"/>
  <c r="AE32" i="1"/>
  <c r="Z32" i="1"/>
  <c r="U32" i="1"/>
  <c r="P32" i="1"/>
  <c r="K32" i="1"/>
  <c r="F32" i="1"/>
  <c r="A32" i="1"/>
  <c r="OW31" i="1"/>
  <c r="ND31" i="1"/>
  <c r="LP31" i="1"/>
  <c r="LK31" i="1"/>
  <c r="LA31" i="1"/>
  <c r="KV31" i="1"/>
  <c r="KQ31" i="1"/>
  <c r="KG31" i="1"/>
  <c r="KB31" i="1"/>
  <c r="JW31" i="1"/>
  <c r="JR31" i="1"/>
  <c r="JM31" i="1"/>
  <c r="JH31" i="1"/>
  <c r="JC31" i="1"/>
  <c r="IS31" i="1"/>
  <c r="HJ31" i="1"/>
  <c r="GK31" i="1"/>
  <c r="GF31" i="1"/>
  <c r="GA31" i="1"/>
  <c r="DS31" i="1"/>
  <c r="DN31" i="1"/>
  <c r="DI31" i="1"/>
  <c r="DD31" i="1"/>
  <c r="CY31" i="1"/>
  <c r="CT31" i="1"/>
  <c r="CO31" i="1"/>
  <c r="CJ31" i="1"/>
  <c r="CE31" i="1"/>
  <c r="BZ31" i="1"/>
  <c r="BU31" i="1"/>
  <c r="BP31" i="1"/>
  <c r="BE31" i="1"/>
  <c r="AZ31" i="1"/>
  <c r="AU31" i="1"/>
  <c r="AP31" i="1"/>
  <c r="AK31" i="1"/>
  <c r="AE31" i="1"/>
  <c r="Z31" i="1"/>
  <c r="U31" i="1"/>
  <c r="F31" i="1"/>
  <c r="A31" i="1"/>
  <c r="OW30" i="1"/>
  <c r="ND30" i="1"/>
  <c r="LP30" i="1"/>
  <c r="LK30" i="1"/>
  <c r="LF30" i="1"/>
  <c r="LA30" i="1"/>
  <c r="KV30" i="1"/>
  <c r="KQ30" i="1"/>
  <c r="KG30" i="1"/>
  <c r="KB30" i="1"/>
  <c r="JW30" i="1"/>
  <c r="JR30" i="1"/>
  <c r="JM30" i="1"/>
  <c r="JH30" i="1"/>
  <c r="JC30" i="1"/>
  <c r="IS30" i="1"/>
  <c r="HJ30" i="1"/>
  <c r="GK30" i="1"/>
  <c r="GF30" i="1"/>
  <c r="GA30" i="1"/>
  <c r="DS30" i="1"/>
  <c r="DN30" i="1"/>
  <c r="DI30" i="1"/>
  <c r="DD30" i="1"/>
  <c r="CY30" i="1"/>
  <c r="CT30" i="1"/>
  <c r="CO30" i="1"/>
  <c r="CJ30" i="1"/>
  <c r="CE30" i="1"/>
  <c r="BZ30" i="1"/>
  <c r="BU30" i="1"/>
  <c r="BP30" i="1"/>
  <c r="BE30" i="1"/>
  <c r="AZ30" i="1"/>
  <c r="AU30" i="1"/>
  <c r="AP30" i="1"/>
  <c r="AK30" i="1"/>
  <c r="AE30" i="1"/>
  <c r="Z30" i="1"/>
  <c r="U30" i="1"/>
  <c r="F30" i="1"/>
  <c r="A30" i="1"/>
  <c r="OW29" i="1"/>
  <c r="ND29" i="1"/>
  <c r="LP29" i="1"/>
  <c r="LK29" i="1"/>
  <c r="LF29" i="1"/>
  <c r="LA29" i="1"/>
  <c r="KV29" i="1"/>
  <c r="KQ29" i="1"/>
  <c r="KG29" i="1"/>
  <c r="KB29" i="1"/>
  <c r="JW29" i="1"/>
  <c r="JR29" i="1"/>
  <c r="JM29" i="1"/>
  <c r="JH29" i="1"/>
  <c r="JC29" i="1"/>
  <c r="IS29" i="1"/>
  <c r="HJ29" i="1"/>
  <c r="GK29" i="1"/>
  <c r="GF29" i="1"/>
  <c r="GA29" i="1"/>
  <c r="DS29" i="1"/>
  <c r="DN29" i="1"/>
  <c r="DI29" i="1"/>
  <c r="DD29" i="1"/>
  <c r="CY29" i="1"/>
  <c r="CT29" i="1"/>
  <c r="CO29" i="1"/>
  <c r="CJ29" i="1"/>
  <c r="CE29" i="1"/>
  <c r="BZ29" i="1"/>
  <c r="BU29" i="1"/>
  <c r="BP29" i="1"/>
  <c r="BE29" i="1"/>
  <c r="AZ29" i="1"/>
  <c r="AU29" i="1"/>
  <c r="AP29" i="1"/>
  <c r="AK29" i="1"/>
  <c r="AE29" i="1"/>
  <c r="Z29" i="1"/>
  <c r="U29" i="1"/>
  <c r="F29" i="1"/>
  <c r="A29" i="1"/>
  <c r="OW28" i="1"/>
  <c r="ND28" i="1"/>
  <c r="LP28" i="1"/>
  <c r="LK28" i="1"/>
  <c r="LF28" i="1"/>
  <c r="LA28" i="1"/>
  <c r="KV28" i="1"/>
  <c r="KQ28" i="1"/>
  <c r="KG28" i="1"/>
  <c r="KB28" i="1"/>
  <c r="JW28" i="1"/>
  <c r="JR28" i="1"/>
  <c r="JM28" i="1"/>
  <c r="JH28" i="1"/>
  <c r="JC28" i="1"/>
  <c r="IS28" i="1"/>
  <c r="HJ28" i="1"/>
  <c r="GK28" i="1"/>
  <c r="GF28" i="1"/>
  <c r="GA28" i="1"/>
  <c r="DS28" i="1"/>
  <c r="DN28" i="1"/>
  <c r="DI28" i="1"/>
  <c r="DD28" i="1"/>
  <c r="CY28" i="1"/>
  <c r="CT28" i="1"/>
  <c r="CO28" i="1"/>
  <c r="CJ28" i="1"/>
  <c r="CE28" i="1"/>
  <c r="BZ28" i="1"/>
  <c r="BU28" i="1"/>
  <c r="BP28" i="1"/>
  <c r="BE28" i="1"/>
  <c r="AZ28" i="1"/>
  <c r="AU28" i="1"/>
  <c r="AP28" i="1"/>
  <c r="AK28" i="1"/>
  <c r="AE28" i="1"/>
  <c r="Z28" i="1"/>
  <c r="U28" i="1"/>
  <c r="F28" i="1"/>
  <c r="A28" i="1"/>
  <c r="OW27" i="1"/>
  <c r="ND27" i="1"/>
  <c r="LP27" i="1"/>
  <c r="LK27" i="1"/>
  <c r="LF27" i="1"/>
  <c r="LA27" i="1"/>
  <c r="KV27" i="1"/>
  <c r="KQ27" i="1"/>
  <c r="KG27" i="1"/>
  <c r="KB27" i="1"/>
  <c r="JW27" i="1"/>
  <c r="JR27" i="1"/>
  <c r="JM27" i="1"/>
  <c r="JH27" i="1"/>
  <c r="JC27" i="1"/>
  <c r="IS27" i="1"/>
  <c r="HJ27" i="1"/>
  <c r="GK27" i="1"/>
  <c r="GF27" i="1"/>
  <c r="GA27" i="1"/>
  <c r="DS27" i="1"/>
  <c r="DN27" i="1"/>
  <c r="DI27" i="1"/>
  <c r="DD27" i="1"/>
  <c r="CY27" i="1"/>
  <c r="CT27" i="1"/>
  <c r="CO27" i="1"/>
  <c r="CJ27" i="1"/>
  <c r="CE27" i="1"/>
  <c r="BZ27" i="1"/>
  <c r="BU27" i="1"/>
  <c r="BP27" i="1"/>
  <c r="BE27" i="1"/>
  <c r="AZ27" i="1"/>
  <c r="AU27" i="1"/>
  <c r="AP27" i="1"/>
  <c r="AK27" i="1"/>
  <c r="AE27" i="1"/>
  <c r="Z27" i="1"/>
  <c r="U27" i="1"/>
  <c r="F27" i="1"/>
  <c r="A27" i="1"/>
  <c r="OW26" i="1"/>
  <c r="ND26" i="1"/>
  <c r="LP26" i="1"/>
  <c r="LK26" i="1"/>
  <c r="LF26" i="1"/>
  <c r="LA26" i="1"/>
  <c r="KV26" i="1"/>
  <c r="KQ26" i="1"/>
  <c r="KG26" i="1"/>
  <c r="KB26" i="1"/>
  <c r="JW26" i="1"/>
  <c r="JR26" i="1"/>
  <c r="JM26" i="1"/>
  <c r="JH26" i="1"/>
  <c r="JC26" i="1"/>
  <c r="IS26" i="1"/>
  <c r="HJ26" i="1"/>
  <c r="GK26" i="1"/>
  <c r="GF26" i="1"/>
  <c r="GA26" i="1"/>
  <c r="DS26" i="1"/>
  <c r="DN26" i="1"/>
  <c r="DI26" i="1"/>
  <c r="DD26" i="1"/>
  <c r="CY26" i="1"/>
  <c r="CT26" i="1"/>
  <c r="CO26" i="1"/>
  <c r="CJ26" i="1"/>
  <c r="CE26" i="1"/>
  <c r="BZ26" i="1"/>
  <c r="BU26" i="1"/>
  <c r="BP26" i="1"/>
  <c r="BE26" i="1"/>
  <c r="AZ26" i="1"/>
  <c r="AU26" i="1"/>
  <c r="AP26" i="1"/>
  <c r="AK26" i="1"/>
  <c r="AE26" i="1"/>
  <c r="Z26" i="1"/>
  <c r="U26" i="1"/>
  <c r="F26" i="1"/>
  <c r="A26" i="1"/>
  <c r="OW25" i="1"/>
  <c r="ND25" i="1"/>
  <c r="LP25" i="1"/>
  <c r="LK25" i="1"/>
  <c r="LF25" i="1"/>
  <c r="LA25" i="1"/>
  <c r="KV25" i="1"/>
  <c r="KQ25" i="1"/>
  <c r="KG25" i="1"/>
  <c r="KB25" i="1"/>
  <c r="JW25" i="1"/>
  <c r="JR25" i="1"/>
  <c r="JM25" i="1"/>
  <c r="JH25" i="1"/>
  <c r="JC25" i="1"/>
  <c r="IS25" i="1"/>
  <c r="HJ25" i="1"/>
  <c r="GK25" i="1"/>
  <c r="GF25" i="1"/>
  <c r="GA25" i="1"/>
  <c r="DS25" i="1"/>
  <c r="DN25" i="1"/>
  <c r="DI25" i="1"/>
  <c r="DD25" i="1"/>
  <c r="CY25" i="1"/>
  <c r="CT25" i="1"/>
  <c r="CO25" i="1"/>
  <c r="CJ25" i="1"/>
  <c r="CE25" i="1"/>
  <c r="BZ25" i="1"/>
  <c r="BU25" i="1"/>
  <c r="BP25" i="1"/>
  <c r="BE25" i="1"/>
  <c r="AZ25" i="1"/>
  <c r="AU25" i="1"/>
  <c r="AP25" i="1"/>
  <c r="AK25" i="1"/>
  <c r="AE25" i="1"/>
  <c r="Z25" i="1"/>
  <c r="U25" i="1"/>
  <c r="F25" i="1"/>
  <c r="A25" i="1"/>
  <c r="OW24" i="1"/>
  <c r="ND24" i="1"/>
  <c r="LP24" i="1"/>
  <c r="LK24" i="1"/>
  <c r="LF24" i="1"/>
  <c r="LA24" i="1"/>
  <c r="KV24" i="1"/>
  <c r="KQ24" i="1"/>
  <c r="KG24" i="1"/>
  <c r="KB24" i="1"/>
  <c r="JW24" i="1"/>
  <c r="JR24" i="1"/>
  <c r="JM24" i="1"/>
  <c r="JH24" i="1"/>
  <c r="JC24" i="1"/>
  <c r="IS24" i="1"/>
  <c r="HJ24" i="1"/>
  <c r="GK24" i="1"/>
  <c r="GF24" i="1"/>
  <c r="GA24" i="1"/>
  <c r="DS24" i="1"/>
  <c r="DN24" i="1"/>
  <c r="DI24" i="1"/>
  <c r="DD24" i="1"/>
  <c r="CY24" i="1"/>
  <c r="CT24" i="1"/>
  <c r="CO24" i="1"/>
  <c r="CJ24" i="1"/>
  <c r="CE24" i="1"/>
  <c r="BZ24" i="1"/>
  <c r="BU24" i="1"/>
  <c r="BP24" i="1"/>
  <c r="BE24" i="1"/>
  <c r="AZ24" i="1"/>
  <c r="AU24" i="1"/>
  <c r="AP24" i="1"/>
  <c r="AK24" i="1"/>
  <c r="AE24" i="1"/>
  <c r="Z24" i="1"/>
  <c r="U24" i="1"/>
  <c r="F24" i="1"/>
  <c r="A24" i="1"/>
  <c r="OW23" i="1"/>
  <c r="ND23" i="1"/>
  <c r="LP23" i="1"/>
  <c r="LK23" i="1"/>
  <c r="LF23" i="1"/>
  <c r="LA23" i="1"/>
  <c r="KV23" i="1"/>
  <c r="KQ23" i="1"/>
  <c r="KG23" i="1"/>
  <c r="KB23" i="1"/>
  <c r="JW23" i="1"/>
  <c r="JR23" i="1"/>
  <c r="JM23" i="1"/>
  <c r="JH23" i="1"/>
  <c r="JC23" i="1"/>
  <c r="IS23" i="1"/>
  <c r="HJ23" i="1"/>
  <c r="GK23" i="1"/>
  <c r="GF23" i="1"/>
  <c r="GA23" i="1"/>
  <c r="DS23" i="1"/>
  <c r="DN23" i="1"/>
  <c r="DI23" i="1"/>
  <c r="DD23" i="1"/>
  <c r="CY23" i="1"/>
  <c r="CT23" i="1"/>
  <c r="CO23" i="1"/>
  <c r="CJ23" i="1"/>
  <c r="CE23" i="1"/>
  <c r="BZ23" i="1"/>
  <c r="BU23" i="1"/>
  <c r="BP23" i="1"/>
  <c r="BE23" i="1"/>
  <c r="AZ23" i="1"/>
  <c r="AU23" i="1"/>
  <c r="AP23" i="1"/>
  <c r="AK23" i="1"/>
  <c r="AE23" i="1"/>
  <c r="Z23" i="1"/>
  <c r="U23" i="1"/>
  <c r="F23" i="1"/>
  <c r="A23" i="1"/>
  <c r="OW22" i="1"/>
  <c r="ND22" i="1"/>
  <c r="LP22" i="1"/>
  <c r="LK22" i="1"/>
  <c r="LF22" i="1"/>
  <c r="LA22" i="1"/>
  <c r="KV22" i="1"/>
  <c r="KQ22" i="1"/>
  <c r="KG22" i="1"/>
  <c r="KB22" i="1"/>
  <c r="JW22" i="1"/>
  <c r="JR22" i="1"/>
  <c r="JM22" i="1"/>
  <c r="JH22" i="1"/>
  <c r="JC22" i="1"/>
  <c r="IS22" i="1"/>
  <c r="HJ22" i="1"/>
  <c r="GK22" i="1"/>
  <c r="GF22" i="1"/>
  <c r="GA22" i="1"/>
  <c r="DS22" i="1"/>
  <c r="DN22" i="1"/>
  <c r="DI22" i="1"/>
  <c r="DD22" i="1"/>
  <c r="CY22" i="1"/>
  <c r="CT22" i="1"/>
  <c r="CO22" i="1"/>
  <c r="CJ22" i="1"/>
  <c r="CE22" i="1"/>
  <c r="BZ22" i="1"/>
  <c r="BU22" i="1"/>
  <c r="BP22" i="1"/>
  <c r="BE22" i="1"/>
  <c r="AZ22" i="1"/>
  <c r="AU22" i="1"/>
  <c r="AP22" i="1"/>
  <c r="AK22" i="1"/>
  <c r="AE22" i="1"/>
  <c r="Z22" i="1"/>
  <c r="U22" i="1"/>
  <c r="F22" i="1"/>
  <c r="A22" i="1"/>
  <c r="OW21" i="1"/>
  <c r="ND21" i="1"/>
  <c r="LP21" i="1"/>
  <c r="LK21" i="1"/>
  <c r="LF21" i="1"/>
  <c r="LA21" i="1"/>
  <c r="KV21" i="1"/>
  <c r="KQ21" i="1"/>
  <c r="KG21" i="1"/>
  <c r="KB21" i="1"/>
  <c r="JW21" i="1"/>
  <c r="JR21" i="1"/>
  <c r="JM21" i="1"/>
  <c r="JH21" i="1"/>
  <c r="JC21" i="1"/>
  <c r="IS21" i="1"/>
  <c r="HJ21" i="1"/>
  <c r="GK21" i="1"/>
  <c r="GF21" i="1"/>
  <c r="GA21" i="1"/>
  <c r="DS21" i="1"/>
  <c r="DN21" i="1"/>
  <c r="DI21" i="1"/>
  <c r="DD21" i="1"/>
  <c r="CY21" i="1"/>
  <c r="CT21" i="1"/>
  <c r="CO21" i="1"/>
  <c r="CJ21" i="1"/>
  <c r="CE21" i="1"/>
  <c r="BZ21" i="1"/>
  <c r="BU21" i="1"/>
  <c r="BP21" i="1"/>
  <c r="BE21" i="1"/>
  <c r="AZ21" i="1"/>
  <c r="AU21" i="1"/>
  <c r="AP21" i="1"/>
  <c r="AK21" i="1"/>
  <c r="AE21" i="1"/>
  <c r="Z21" i="1"/>
  <c r="U21" i="1"/>
  <c r="F21" i="1"/>
  <c r="A21" i="1"/>
  <c r="OW20" i="1"/>
  <c r="ND20" i="1"/>
  <c r="LP20" i="1"/>
  <c r="LK20" i="1"/>
  <c r="LF20" i="1"/>
  <c r="LA20" i="1"/>
  <c r="KV20" i="1"/>
  <c r="KQ20" i="1"/>
  <c r="KG20" i="1"/>
  <c r="KB20" i="1"/>
  <c r="JW20" i="1"/>
  <c r="JR20" i="1"/>
  <c r="JM20" i="1"/>
  <c r="JH20" i="1"/>
  <c r="JC20" i="1"/>
  <c r="IS20" i="1"/>
  <c r="HJ20" i="1"/>
  <c r="GK20" i="1"/>
  <c r="GF20" i="1"/>
  <c r="GA20" i="1"/>
  <c r="DS20" i="1"/>
  <c r="DN20" i="1"/>
  <c r="DI20" i="1"/>
  <c r="DD20" i="1"/>
  <c r="CY20" i="1"/>
  <c r="CT20" i="1"/>
  <c r="CO20" i="1"/>
  <c r="CJ20" i="1"/>
  <c r="CE20" i="1"/>
  <c r="BZ20" i="1"/>
  <c r="BU20" i="1"/>
  <c r="BP20" i="1"/>
  <c r="BE20" i="1"/>
  <c r="AZ20" i="1"/>
  <c r="AU20" i="1"/>
  <c r="AP20" i="1"/>
  <c r="AK20" i="1"/>
  <c r="AE20" i="1"/>
  <c r="Z20" i="1"/>
  <c r="U20" i="1"/>
  <c r="F20" i="1"/>
  <c r="A20" i="1"/>
  <c r="OW19" i="1"/>
  <c r="ND19" i="1"/>
  <c r="LP19" i="1"/>
  <c r="LK19" i="1"/>
  <c r="LF19" i="1"/>
  <c r="LA19" i="1"/>
  <c r="KV19" i="1"/>
  <c r="KQ19" i="1"/>
  <c r="KG19" i="1"/>
  <c r="KB19" i="1"/>
  <c r="JW19" i="1"/>
  <c r="JR19" i="1"/>
  <c r="JM19" i="1"/>
  <c r="JH19" i="1"/>
  <c r="JC19" i="1"/>
  <c r="IS19" i="1"/>
  <c r="HJ19" i="1"/>
  <c r="GK19" i="1"/>
  <c r="GF19" i="1"/>
  <c r="GA19" i="1"/>
  <c r="DS19" i="1"/>
  <c r="DN19" i="1"/>
  <c r="DI19" i="1"/>
  <c r="DD19" i="1"/>
  <c r="CY19" i="1"/>
  <c r="CT19" i="1"/>
  <c r="CO19" i="1"/>
  <c r="CJ19" i="1"/>
  <c r="CE19" i="1"/>
  <c r="BZ19" i="1"/>
  <c r="BU19" i="1"/>
  <c r="BP19" i="1"/>
  <c r="BE19" i="1"/>
  <c r="AZ19" i="1"/>
  <c r="AU19" i="1"/>
  <c r="AP19" i="1"/>
  <c r="AK19" i="1"/>
  <c r="AE19" i="1"/>
  <c r="Z19" i="1"/>
  <c r="U19" i="1"/>
  <c r="F19" i="1"/>
  <c r="A19" i="1"/>
  <c r="OW18" i="1"/>
  <c r="ND18" i="1"/>
  <c r="LP18" i="1"/>
  <c r="LK18" i="1"/>
  <c r="LF18" i="1"/>
  <c r="LA18" i="1"/>
  <c r="KV18" i="1"/>
  <c r="KQ18" i="1"/>
  <c r="KG18" i="1"/>
  <c r="KB18" i="1"/>
  <c r="JW18" i="1"/>
  <c r="JR18" i="1"/>
  <c r="JM18" i="1"/>
  <c r="JH18" i="1"/>
  <c r="JC18" i="1"/>
  <c r="IS18" i="1"/>
  <c r="HJ18" i="1"/>
  <c r="GK18" i="1"/>
  <c r="GF18" i="1"/>
  <c r="GA18" i="1"/>
  <c r="DS18" i="1"/>
  <c r="DN18" i="1"/>
  <c r="DI18" i="1"/>
  <c r="DD18" i="1"/>
  <c r="CY18" i="1"/>
  <c r="CT18" i="1"/>
  <c r="CO18" i="1"/>
  <c r="CJ18" i="1"/>
  <c r="CE18" i="1"/>
  <c r="BZ18" i="1"/>
  <c r="BU18" i="1"/>
  <c r="BP18" i="1"/>
  <c r="BE18" i="1"/>
  <c r="AZ18" i="1"/>
  <c r="AU18" i="1"/>
  <c r="AP18" i="1"/>
  <c r="AK18" i="1"/>
  <c r="AE18" i="1"/>
  <c r="Z18" i="1"/>
  <c r="U18" i="1"/>
  <c r="F18" i="1"/>
  <c r="A18" i="1"/>
  <c r="OW17" i="1"/>
  <c r="ND17" i="1"/>
  <c r="LP17" i="1"/>
  <c r="LK17" i="1"/>
  <c r="LF17" i="1"/>
  <c r="LA17" i="1"/>
  <c r="KV17" i="1"/>
  <c r="KQ17" i="1"/>
  <c r="KG17" i="1"/>
  <c r="KB17" i="1"/>
  <c r="JW17" i="1"/>
  <c r="JR17" i="1"/>
  <c r="JM17" i="1"/>
  <c r="JH17" i="1"/>
  <c r="JC17" i="1"/>
  <c r="IS17" i="1"/>
  <c r="HJ17" i="1"/>
  <c r="GK17" i="1"/>
  <c r="GF17" i="1"/>
  <c r="GA17" i="1"/>
  <c r="DS17" i="1"/>
  <c r="DN17" i="1"/>
  <c r="DI17" i="1"/>
  <c r="DD17" i="1"/>
  <c r="CY17" i="1"/>
  <c r="CT17" i="1"/>
  <c r="CO17" i="1"/>
  <c r="CJ17" i="1"/>
  <c r="CE17" i="1"/>
  <c r="BZ17" i="1"/>
  <c r="BU17" i="1"/>
  <c r="BP17" i="1"/>
  <c r="BE17" i="1"/>
  <c r="AZ17" i="1"/>
  <c r="AU17" i="1"/>
  <c r="AP17" i="1"/>
  <c r="AK17" i="1"/>
  <c r="AE17" i="1"/>
  <c r="Z17" i="1"/>
  <c r="U17" i="1"/>
  <c r="F17" i="1"/>
  <c r="A17" i="1"/>
  <c r="OW16" i="1"/>
  <c r="ND16" i="1"/>
  <c r="LP16" i="1"/>
  <c r="LK16" i="1"/>
  <c r="LF16" i="1"/>
  <c r="LA16" i="1"/>
  <c r="KV16" i="1"/>
  <c r="KQ16" i="1"/>
  <c r="KG16" i="1"/>
  <c r="KB16" i="1"/>
  <c r="JW16" i="1"/>
  <c r="JR16" i="1"/>
  <c r="JM16" i="1"/>
  <c r="JH16" i="1"/>
  <c r="JC16" i="1"/>
  <c r="IS16" i="1"/>
  <c r="HJ16" i="1"/>
  <c r="GK16" i="1"/>
  <c r="GF16" i="1"/>
  <c r="GA16" i="1"/>
  <c r="DS16" i="1"/>
  <c r="DN16" i="1"/>
  <c r="DI16" i="1"/>
  <c r="DD16" i="1"/>
  <c r="CY16" i="1"/>
  <c r="CT16" i="1"/>
  <c r="CO16" i="1"/>
  <c r="CJ16" i="1"/>
  <c r="CE16" i="1"/>
  <c r="BZ16" i="1"/>
  <c r="BU16" i="1"/>
  <c r="BP16" i="1"/>
  <c r="BE16" i="1"/>
  <c r="AZ16" i="1"/>
  <c r="AU16" i="1"/>
  <c r="AP16" i="1"/>
  <c r="AK16" i="1"/>
  <c r="AE16" i="1"/>
  <c r="Z16" i="1"/>
  <c r="U16" i="1"/>
  <c r="F16" i="1"/>
  <c r="A16" i="1"/>
  <c r="OW15" i="1"/>
  <c r="ND15" i="1"/>
  <c r="LP15" i="1"/>
  <c r="LK15" i="1"/>
  <c r="LF15" i="1"/>
  <c r="LA15" i="1"/>
  <c r="KV15" i="1"/>
  <c r="KQ15" i="1"/>
  <c r="KG15" i="1"/>
  <c r="KB15" i="1"/>
  <c r="JW15" i="1"/>
  <c r="JR15" i="1"/>
  <c r="JM15" i="1"/>
  <c r="JH15" i="1"/>
  <c r="JC15" i="1"/>
  <c r="IS15" i="1"/>
  <c r="HJ15" i="1"/>
  <c r="GK15" i="1"/>
  <c r="GF15" i="1"/>
  <c r="GA15" i="1"/>
  <c r="DS15" i="1"/>
  <c r="DN15" i="1"/>
  <c r="DI15" i="1"/>
  <c r="DD15" i="1"/>
  <c r="CY15" i="1"/>
  <c r="CT15" i="1"/>
  <c r="CO15" i="1"/>
  <c r="CJ15" i="1"/>
  <c r="CE15" i="1"/>
  <c r="BZ15" i="1"/>
  <c r="BU15" i="1"/>
  <c r="BP15" i="1"/>
  <c r="BE15" i="1"/>
  <c r="AZ15" i="1"/>
  <c r="AU15" i="1"/>
  <c r="AP15" i="1"/>
  <c r="AK15" i="1"/>
  <c r="AE15" i="1"/>
  <c r="Z15" i="1"/>
  <c r="U15" i="1"/>
  <c r="F15" i="1"/>
  <c r="A15" i="1"/>
  <c r="OW14" i="1"/>
  <c r="ND14" i="1"/>
  <c r="LP14" i="1"/>
  <c r="LK14" i="1"/>
  <c r="LF14" i="1"/>
  <c r="LA14" i="1"/>
  <c r="KV14" i="1"/>
  <c r="KQ14" i="1"/>
  <c r="KG14" i="1"/>
  <c r="KB14" i="1"/>
  <c r="JW14" i="1"/>
  <c r="JR14" i="1"/>
  <c r="JM14" i="1"/>
  <c r="JH14" i="1"/>
  <c r="JC14" i="1"/>
  <c r="IS14" i="1"/>
  <c r="HJ14" i="1"/>
  <c r="GK14" i="1"/>
  <c r="GF14" i="1"/>
  <c r="GA14" i="1"/>
  <c r="DS14" i="1"/>
  <c r="DN14" i="1"/>
  <c r="DI14" i="1"/>
  <c r="DD14" i="1"/>
  <c r="CY14" i="1"/>
  <c r="CT14" i="1"/>
  <c r="CO14" i="1"/>
  <c r="CJ14" i="1"/>
  <c r="CE14" i="1"/>
  <c r="BZ14" i="1"/>
  <c r="BU14" i="1"/>
  <c r="BP14" i="1"/>
  <c r="BE14" i="1"/>
  <c r="AZ14" i="1"/>
  <c r="AU14" i="1"/>
  <c r="AP14" i="1"/>
  <c r="AK14" i="1"/>
  <c r="AE14" i="1"/>
  <c r="Z14" i="1"/>
  <c r="U14" i="1"/>
  <c r="F14" i="1"/>
  <c r="A14" i="1"/>
  <c r="OW13" i="1"/>
  <c r="ND13" i="1"/>
  <c r="LP13" i="1"/>
  <c r="LK13" i="1"/>
  <c r="LF13" i="1"/>
  <c r="LA13" i="1"/>
  <c r="KV13" i="1"/>
  <c r="KQ13" i="1"/>
  <c r="KG13" i="1"/>
  <c r="KB13" i="1"/>
  <c r="JW13" i="1"/>
  <c r="JR13" i="1"/>
  <c r="JM13" i="1"/>
  <c r="JH13" i="1"/>
  <c r="JC13" i="1"/>
  <c r="IS13" i="1"/>
  <c r="HO13" i="1"/>
  <c r="HJ13" i="1"/>
  <c r="GK13" i="1"/>
  <c r="GF13" i="1"/>
  <c r="GA13" i="1"/>
  <c r="DS13" i="1"/>
  <c r="DN13" i="1"/>
  <c r="DI13" i="1"/>
  <c r="DD13" i="1"/>
  <c r="CY13" i="1"/>
  <c r="CT13" i="1"/>
  <c r="CO13" i="1"/>
  <c r="CJ13" i="1"/>
  <c r="CE13" i="1"/>
  <c r="BZ13" i="1"/>
  <c r="BU13" i="1"/>
  <c r="BP13" i="1"/>
  <c r="BE13" i="1"/>
  <c r="AZ13" i="1"/>
  <c r="AU13" i="1"/>
  <c r="AP13" i="1"/>
  <c r="AK13" i="1"/>
  <c r="AE13" i="1"/>
  <c r="Z13" i="1"/>
  <c r="U13" i="1"/>
  <c r="F13" i="1"/>
  <c r="A13" i="1"/>
  <c r="OW12" i="1"/>
  <c r="OM12" i="1"/>
  <c r="ND12" i="1"/>
  <c r="MJ12" i="1"/>
  <c r="LP12" i="1"/>
  <c r="LK12" i="1"/>
  <c r="LF12" i="1"/>
  <c r="LA12" i="1"/>
  <c r="KV12" i="1"/>
  <c r="KQ12" i="1"/>
  <c r="KG12" i="1"/>
  <c r="KB12" i="1"/>
  <c r="JW12" i="1"/>
  <c r="JR12" i="1"/>
  <c r="JM12" i="1"/>
  <c r="JH12" i="1"/>
  <c r="JC12" i="1"/>
  <c r="IS12" i="1"/>
  <c r="ID12" i="1"/>
  <c r="HO12" i="1"/>
  <c r="HJ12" i="1"/>
  <c r="GK12" i="1"/>
  <c r="GF12" i="1"/>
  <c r="GA12" i="1"/>
  <c r="DS12" i="1"/>
  <c r="DN12" i="1"/>
  <c r="DI12" i="1"/>
  <c r="DD12" i="1"/>
  <c r="CY12" i="1"/>
  <c r="CT12" i="1"/>
  <c r="CO12" i="1"/>
  <c r="CJ12" i="1"/>
  <c r="CE12" i="1"/>
  <c r="BZ12" i="1"/>
  <c r="BU12" i="1"/>
  <c r="BP12" i="1"/>
  <c r="BE12" i="1"/>
  <c r="AZ12" i="1"/>
  <c r="AU12" i="1"/>
  <c r="AP12" i="1"/>
  <c r="AK12" i="1"/>
  <c r="AE12" i="1"/>
  <c r="Z12" i="1"/>
  <c r="U12" i="1"/>
  <c r="F12" i="1"/>
  <c r="A12" i="1"/>
  <c r="OW11" i="1"/>
  <c r="OM11" i="1"/>
  <c r="ND11" i="1"/>
  <c r="MJ11" i="1"/>
  <c r="LP11" i="1"/>
  <c r="LK11" i="1"/>
  <c r="LF11" i="1"/>
  <c r="LA11" i="1"/>
  <c r="KV11" i="1"/>
  <c r="KQ11" i="1"/>
  <c r="KG11" i="1"/>
  <c r="KB11" i="1"/>
  <c r="JW11" i="1"/>
  <c r="JR11" i="1"/>
  <c r="JM11" i="1"/>
  <c r="JH11" i="1"/>
  <c r="JC11" i="1"/>
  <c r="IS11" i="1"/>
  <c r="ID11" i="1"/>
  <c r="HO11" i="1"/>
  <c r="HJ11" i="1"/>
  <c r="GK11" i="1"/>
  <c r="GF11" i="1"/>
  <c r="GA11" i="1"/>
  <c r="FQ11" i="1"/>
  <c r="DS11" i="1"/>
  <c r="DN11" i="1"/>
  <c r="DI11" i="1"/>
  <c r="DD11" i="1"/>
  <c r="CY11" i="1"/>
  <c r="CT11" i="1"/>
  <c r="CO11" i="1"/>
  <c r="CJ11" i="1"/>
  <c r="CE11" i="1"/>
  <c r="BZ11" i="1"/>
  <c r="BU11" i="1"/>
  <c r="BP11" i="1"/>
  <c r="BE11" i="1"/>
  <c r="AZ11" i="1"/>
  <c r="AU11" i="1"/>
  <c r="AP11" i="1"/>
  <c r="AK11" i="1"/>
  <c r="AE11" i="1"/>
  <c r="Z11" i="1"/>
  <c r="U11" i="1"/>
  <c r="F11" i="1"/>
  <c r="A11" i="1"/>
  <c r="OW10" i="1"/>
  <c r="OM10" i="1"/>
  <c r="OC10" i="1"/>
  <c r="ND10" i="1"/>
  <c r="MT10" i="1"/>
  <c r="MJ10" i="1"/>
  <c r="LP10" i="1"/>
  <c r="LK10" i="1"/>
  <c r="LF10" i="1"/>
  <c r="LA10" i="1"/>
  <c r="KV10" i="1"/>
  <c r="KQ10" i="1"/>
  <c r="KG10" i="1"/>
  <c r="KB10" i="1"/>
  <c r="JW10" i="1"/>
  <c r="JR10" i="1"/>
  <c r="JM10" i="1"/>
  <c r="JH10" i="1"/>
  <c r="JC10" i="1"/>
  <c r="IS10" i="1"/>
  <c r="ID10" i="1"/>
  <c r="HO10" i="1"/>
  <c r="HJ10" i="1"/>
  <c r="GK10" i="1"/>
  <c r="GF10" i="1"/>
  <c r="GA10" i="1"/>
  <c r="FQ10" i="1"/>
  <c r="DS10" i="1"/>
  <c r="DN10" i="1"/>
  <c r="DI10" i="1"/>
  <c r="DD10" i="1"/>
  <c r="CY10" i="1"/>
  <c r="CT10" i="1"/>
  <c r="CO10" i="1"/>
  <c r="CJ10" i="1"/>
  <c r="CE10" i="1"/>
  <c r="BZ10" i="1"/>
  <c r="BU10" i="1"/>
  <c r="BP10" i="1"/>
  <c r="BE10" i="1"/>
  <c r="AZ10" i="1"/>
  <c r="AU10" i="1"/>
  <c r="AP10" i="1"/>
  <c r="AK10" i="1"/>
  <c r="AE10" i="1"/>
  <c r="Z10" i="1"/>
  <c r="U10" i="1"/>
  <c r="F10" i="1"/>
  <c r="A10" i="1"/>
  <c r="OW9" i="1"/>
  <c r="OR9" i="1"/>
  <c r="OM9" i="1"/>
  <c r="OC9" i="1"/>
  <c r="ND9" i="1"/>
  <c r="MT9" i="1"/>
  <c r="MJ9" i="1"/>
  <c r="LP9" i="1"/>
  <c r="LK9" i="1"/>
  <c r="LF9" i="1"/>
  <c r="LA9" i="1"/>
  <c r="KV9" i="1"/>
  <c r="KQ9" i="1"/>
  <c r="KG9" i="1"/>
  <c r="KB9" i="1"/>
  <c r="JW9" i="1"/>
  <c r="JR9" i="1"/>
  <c r="JM9" i="1"/>
  <c r="JH9" i="1"/>
  <c r="JC9" i="1"/>
  <c r="IS9" i="1"/>
  <c r="ID9" i="1"/>
  <c r="HO9" i="1"/>
  <c r="HJ9" i="1"/>
  <c r="GK9" i="1"/>
  <c r="GF9" i="1"/>
  <c r="GA9" i="1"/>
  <c r="FQ9" i="1"/>
  <c r="EW9" i="1"/>
  <c r="DS9" i="1"/>
  <c r="DN9" i="1"/>
  <c r="DI9" i="1"/>
  <c r="DD9" i="1"/>
  <c r="CY9" i="1"/>
  <c r="CT9" i="1"/>
  <c r="CO9" i="1"/>
  <c r="CJ9" i="1"/>
  <c r="CE9" i="1"/>
  <c r="BZ9" i="1"/>
  <c r="BU9" i="1"/>
  <c r="BP9" i="1"/>
  <c r="BE9" i="1"/>
  <c r="AZ9" i="1"/>
  <c r="AU9" i="1"/>
  <c r="AP9" i="1"/>
  <c r="AK9" i="1"/>
  <c r="AE9" i="1"/>
  <c r="Z9" i="1"/>
  <c r="U9" i="1"/>
  <c r="F9" i="1"/>
  <c r="A9" i="1"/>
  <c r="OW8" i="1"/>
  <c r="OR8" i="1"/>
  <c r="OM8" i="1"/>
  <c r="OC8" i="1"/>
  <c r="ND8" i="1"/>
  <c r="MT8" i="1"/>
  <c r="MJ8" i="1"/>
  <c r="LP8" i="1"/>
  <c r="LK8" i="1"/>
  <c r="LF8" i="1"/>
  <c r="LA8" i="1"/>
  <c r="KV8" i="1"/>
  <c r="KQ8" i="1"/>
  <c r="KG8" i="1"/>
  <c r="KB8" i="1"/>
  <c r="JW8" i="1"/>
  <c r="JR8" i="1"/>
  <c r="JM8" i="1"/>
  <c r="JH8" i="1"/>
  <c r="JC8" i="1"/>
  <c r="IS8" i="1"/>
  <c r="ID8" i="1"/>
  <c r="HO8" i="1"/>
  <c r="HJ8" i="1"/>
  <c r="GK8" i="1"/>
  <c r="GF8" i="1"/>
  <c r="GA8" i="1"/>
  <c r="FV8" i="1"/>
  <c r="FQ8" i="1"/>
  <c r="EW8" i="1"/>
  <c r="DS8" i="1"/>
  <c r="DN8" i="1"/>
  <c r="DI8" i="1"/>
  <c r="DD8" i="1"/>
  <c r="CY8" i="1"/>
  <c r="CT8" i="1"/>
  <c r="CO8" i="1"/>
  <c r="CJ8" i="1"/>
  <c r="CE8" i="1"/>
  <c r="BZ8" i="1"/>
  <c r="BU8" i="1"/>
  <c r="BP8" i="1"/>
  <c r="BE8" i="1"/>
  <c r="AZ8" i="1"/>
  <c r="AU8" i="1"/>
  <c r="AP8" i="1"/>
  <c r="AK8" i="1"/>
  <c r="AE8" i="1"/>
  <c r="Z8" i="1"/>
  <c r="U8" i="1"/>
  <c r="F8" i="1"/>
  <c r="A8" i="1"/>
  <c r="OW7" i="1"/>
  <c r="OR7" i="1"/>
  <c r="OM7" i="1"/>
  <c r="OC7" i="1"/>
  <c r="ND7" i="1"/>
  <c r="MY7" i="1"/>
  <c r="MT7" i="1"/>
  <c r="MJ7" i="1"/>
  <c r="LP7" i="1"/>
  <c r="LK7" i="1"/>
  <c r="LF7" i="1"/>
  <c r="LA7" i="1"/>
  <c r="KV7" i="1"/>
  <c r="KQ7" i="1"/>
  <c r="KG7" i="1"/>
  <c r="KB7" i="1"/>
  <c r="JW7" i="1"/>
  <c r="JR7" i="1"/>
  <c r="JM7" i="1"/>
  <c r="JH7" i="1"/>
  <c r="JC7" i="1"/>
  <c r="IS7" i="1"/>
  <c r="ID7" i="1"/>
  <c r="HY7" i="1"/>
  <c r="HO7" i="1"/>
  <c r="HJ7" i="1"/>
  <c r="GK7" i="1"/>
  <c r="GF7" i="1"/>
  <c r="GA7" i="1"/>
  <c r="FV7" i="1"/>
  <c r="FQ7" i="1"/>
  <c r="EW7" i="1"/>
  <c r="DS7" i="1"/>
  <c r="DN7" i="1"/>
  <c r="DI7" i="1"/>
  <c r="DD7" i="1"/>
  <c r="CY7" i="1"/>
  <c r="CT7" i="1"/>
  <c r="CO7" i="1"/>
  <c r="CJ7" i="1"/>
  <c r="CE7" i="1"/>
  <c r="BZ7" i="1"/>
  <c r="BU7" i="1"/>
  <c r="BP7" i="1"/>
  <c r="BE7" i="1"/>
  <c r="AZ7" i="1"/>
  <c r="AU7" i="1"/>
  <c r="AP7" i="1"/>
  <c r="AK7" i="1"/>
  <c r="AE7" i="1"/>
  <c r="Z7" i="1"/>
  <c r="U7" i="1"/>
  <c r="F7" i="1"/>
  <c r="A7" i="1"/>
  <c r="OW6" i="1"/>
  <c r="OR6" i="1"/>
  <c r="OM6" i="1"/>
  <c r="OH6" i="1"/>
  <c r="OC6" i="1"/>
  <c r="NS6" i="1"/>
  <c r="ND6" i="1"/>
  <c r="MY6" i="1"/>
  <c r="MT6" i="1"/>
  <c r="MJ6" i="1"/>
  <c r="ME6" i="1"/>
  <c r="LP6" i="1"/>
  <c r="LK6" i="1"/>
  <c r="LF6" i="1"/>
  <c r="LA6" i="1"/>
  <c r="KV6" i="1"/>
  <c r="KQ6" i="1"/>
  <c r="KG6" i="1"/>
  <c r="KB6" i="1"/>
  <c r="JW6" i="1"/>
  <c r="JR6" i="1"/>
  <c r="JM6" i="1"/>
  <c r="JH6" i="1"/>
  <c r="JC6" i="1"/>
  <c r="IS6" i="1"/>
  <c r="ID6" i="1"/>
  <c r="HY6" i="1"/>
  <c r="HT6" i="1"/>
  <c r="HO6" i="1"/>
  <c r="HJ6" i="1"/>
  <c r="HE6" i="1"/>
  <c r="GZ6" i="1"/>
  <c r="GK6" i="1"/>
  <c r="GF6" i="1"/>
  <c r="GA6" i="1"/>
  <c r="FV6" i="1"/>
  <c r="FQ6" i="1"/>
  <c r="EW6" i="1"/>
  <c r="DS6" i="1"/>
  <c r="DN6" i="1"/>
  <c r="DI6" i="1"/>
  <c r="DD6" i="1"/>
  <c r="CY6" i="1"/>
  <c r="CT6" i="1"/>
  <c r="CO6" i="1"/>
  <c r="CJ6" i="1"/>
  <c r="CE6" i="1"/>
  <c r="BZ6" i="1"/>
  <c r="BU6" i="1"/>
  <c r="BP6" i="1"/>
  <c r="BE6" i="1"/>
  <c r="AZ6" i="1"/>
  <c r="AU6" i="1"/>
  <c r="AP6" i="1"/>
  <c r="AK6" i="1"/>
  <c r="AE6" i="1"/>
  <c r="Z6" i="1"/>
  <c r="U6" i="1"/>
  <c r="F6" i="1"/>
  <c r="A6" i="1"/>
  <c r="OW5" i="1"/>
  <c r="OR5" i="1"/>
  <c r="OM5" i="1"/>
  <c r="OH5" i="1"/>
  <c r="OC5" i="1"/>
  <c r="NX5" i="1"/>
  <c r="NS5" i="1"/>
  <c r="NN5" i="1"/>
  <c r="NI5" i="1"/>
  <c r="ND5" i="1"/>
  <c r="MY5" i="1"/>
  <c r="MT5" i="1"/>
  <c r="MJ5" i="1"/>
  <c r="ME5" i="1"/>
  <c r="LZ5" i="1"/>
  <c r="LP5" i="1"/>
  <c r="LK5" i="1"/>
  <c r="LF5" i="1"/>
  <c r="LA5" i="1"/>
  <c r="KV5" i="1"/>
  <c r="KQ5" i="1"/>
  <c r="KG5" i="1"/>
  <c r="KB5" i="1"/>
  <c r="JW5" i="1"/>
  <c r="JR5" i="1"/>
  <c r="JM5" i="1"/>
  <c r="JH5" i="1"/>
  <c r="JC5" i="1"/>
  <c r="IS5" i="1"/>
  <c r="IN5" i="1"/>
  <c r="ID5" i="1"/>
  <c r="HY5" i="1"/>
  <c r="HT5" i="1"/>
  <c r="HO5" i="1"/>
  <c r="HJ5" i="1"/>
  <c r="HE5" i="1"/>
  <c r="GZ5" i="1"/>
  <c r="GU5" i="1"/>
  <c r="GK5" i="1"/>
  <c r="GF5" i="1"/>
  <c r="GA5" i="1"/>
  <c r="FV5" i="1"/>
  <c r="FQ5" i="1"/>
  <c r="FB5" i="1"/>
  <c r="EW5" i="1"/>
  <c r="ER5" i="1"/>
  <c r="EH5" i="1"/>
  <c r="EC5" i="1"/>
  <c r="DS5" i="1"/>
  <c r="DN5" i="1"/>
  <c r="DI5" i="1"/>
  <c r="DD5" i="1"/>
  <c r="CY5" i="1"/>
  <c r="CT5" i="1"/>
  <c r="CO5" i="1"/>
  <c r="CJ5" i="1"/>
  <c r="CE5" i="1"/>
  <c r="BZ5" i="1"/>
  <c r="BU5" i="1"/>
  <c r="BP5" i="1"/>
  <c r="BJ5" i="1"/>
  <c r="BE5" i="1"/>
  <c r="AZ5" i="1"/>
  <c r="AU5" i="1"/>
  <c r="AP5" i="1"/>
  <c r="AK5" i="1"/>
  <c r="AE5" i="1"/>
  <c r="Z5" i="1"/>
  <c r="U5" i="1"/>
  <c r="F5" i="1"/>
  <c r="A5" i="1"/>
  <c r="OW4" i="1"/>
  <c r="OR4" i="1"/>
  <c r="OM4" i="1"/>
  <c r="OH4" i="1"/>
  <c r="OC4" i="1"/>
  <c r="NX4" i="1"/>
  <c r="NS4" i="1"/>
  <c r="NN4" i="1"/>
  <c r="NI4" i="1"/>
  <c r="ND4" i="1"/>
  <c r="MY4" i="1"/>
  <c r="MT4" i="1"/>
  <c r="MJ4" i="1"/>
  <c r="ME4" i="1"/>
  <c r="LZ4" i="1"/>
  <c r="LU4" i="1"/>
  <c r="LP4" i="1"/>
  <c r="LK4" i="1"/>
  <c r="LF4" i="1"/>
  <c r="LA4" i="1"/>
  <c r="KV4" i="1"/>
  <c r="KQ4" i="1"/>
  <c r="KL4" i="1"/>
  <c r="KG4" i="1"/>
  <c r="KB4" i="1"/>
  <c r="JW4" i="1"/>
  <c r="JR4" i="1"/>
  <c r="JM4" i="1"/>
  <c r="JH4" i="1"/>
  <c r="JC4" i="1"/>
  <c r="IS4" i="1"/>
  <c r="IN4" i="1"/>
  <c r="II4" i="1"/>
  <c r="ID4" i="1"/>
  <c r="HY4" i="1"/>
  <c r="HT4" i="1"/>
  <c r="HO4" i="1"/>
  <c r="HJ4" i="1"/>
  <c r="HE4" i="1"/>
  <c r="GZ4" i="1"/>
  <c r="GU4" i="1"/>
  <c r="GP4" i="1"/>
  <c r="GK4" i="1"/>
  <c r="GF4" i="1"/>
  <c r="GA4" i="1"/>
  <c r="FV4" i="1"/>
  <c r="FQ4" i="1"/>
  <c r="FL4" i="1"/>
  <c r="FB4" i="1"/>
  <c r="EW4" i="1"/>
  <c r="ER4" i="1"/>
  <c r="EH4" i="1"/>
  <c r="EC4" i="1"/>
  <c r="DX4" i="1"/>
  <c r="DS4" i="1"/>
  <c r="DN4" i="1"/>
  <c r="DI4" i="1"/>
  <c r="DD4" i="1"/>
  <c r="CY4" i="1"/>
  <c r="CT4" i="1"/>
  <c r="CO4" i="1"/>
  <c r="CJ4" i="1"/>
  <c r="CE4" i="1"/>
  <c r="BZ4" i="1"/>
  <c r="BU4" i="1"/>
  <c r="BP4" i="1"/>
  <c r="BJ4" i="1"/>
  <c r="BE4" i="1"/>
  <c r="AZ4" i="1"/>
  <c r="AU4" i="1"/>
  <c r="AP4" i="1"/>
  <c r="AK4" i="1"/>
  <c r="AE4" i="1"/>
  <c r="Z4" i="1"/>
  <c r="U4" i="1"/>
  <c r="F4" i="1"/>
  <c r="A4" i="1"/>
</calcChain>
</file>

<file path=xl/sharedStrings.xml><?xml version="1.0" encoding="utf-8"?>
<sst xmlns="http://schemas.openxmlformats.org/spreadsheetml/2006/main" count="15574" uniqueCount="829">
  <si>
    <t>Bing Maps driving distances (km) / Bing Maps driving durations</t>
  </si>
  <si>
    <t>AT</t>
  </si>
  <si>
    <t>DE</t>
  </si>
  <si>
    <t>Direct</t>
  </si>
  <si>
    <t>CZ</t>
  </si>
  <si>
    <t>PL</t>
  </si>
  <si>
    <t>LT</t>
  </si>
  <si>
    <t>BE</t>
  </si>
  <si>
    <t>NL</t>
  </si>
  <si>
    <t>ES</t>
  </si>
  <si>
    <t>SE</t>
  </si>
  <si>
    <t>SK</t>
  </si>
  <si>
    <t>BG</t>
  </si>
  <si>
    <t>HU</t>
  </si>
  <si>
    <t>DK</t>
  </si>
  <si>
    <t>FI</t>
  </si>
  <si>
    <t>FR</t>
  </si>
  <si>
    <t>GB</t>
  </si>
  <si>
    <t>GR</t>
  </si>
  <si>
    <t>HR</t>
  </si>
  <si>
    <t>IE</t>
  </si>
  <si>
    <t>LU</t>
  </si>
  <si>
    <t>LV</t>
  </si>
  <si>
    <t>PT</t>
  </si>
  <si>
    <t>RO</t>
  </si>
  <si>
    <t>SI</t>
  </si>
  <si>
    <t>IT</t>
  </si>
  <si>
    <t>EE</t>
  </si>
  <si>
    <t>NO</t>
  </si>
  <si>
    <t>Hub Graz</t>
  </si>
  <si>
    <t>Hub Graz-AT</t>
  </si>
  <si>
    <t>Ternat</t>
  </si>
  <si>
    <t xml:space="preserve">50,876073, </t>
  </si>
  <si>
    <t>Ricany - Jazlovice</t>
  </si>
  <si>
    <t>Albacete</t>
  </si>
  <si>
    <t>Alkmaar</t>
  </si>
  <si>
    <t>Białystok</t>
  </si>
  <si>
    <t>Göteborg</t>
  </si>
  <si>
    <t>Bratislava - Raca</t>
  </si>
  <si>
    <t>Sofia</t>
  </si>
  <si>
    <t>PZ 01 (Ottendorf-Okrilla)</t>
  </si>
  <si>
    <t>Combs la ville</t>
  </si>
  <si>
    <t>Ryton Gateway</t>
  </si>
  <si>
    <t>Spata</t>
  </si>
  <si>
    <t>Zagreb</t>
  </si>
  <si>
    <t>Budapest NPKK (OE)</t>
  </si>
  <si>
    <t>Portlaoise</t>
  </si>
  <si>
    <t>PZ 01 (Ottendorf-Okrilla)-DE</t>
  </si>
  <si>
    <t>Riga</t>
  </si>
  <si>
    <t>57,240077</t>
  </si>
  <si>
    <t>24,041265</t>
  </si>
  <si>
    <t>Coimbra</t>
  </si>
  <si>
    <t>40.36664</t>
  </si>
  <si>
    <t>-8.4876251</t>
  </si>
  <si>
    <t>Bucuresti</t>
  </si>
  <si>
    <t>Göteborg-SE</t>
  </si>
  <si>
    <t>57,751951</t>
  </si>
  <si>
    <t>11,996844</t>
  </si>
  <si>
    <t>Ljubljana</t>
  </si>
  <si>
    <t>Piacenza</t>
  </si>
  <si>
    <t>Tallinn</t>
  </si>
  <si>
    <t>Vantaa (Helsinki)</t>
  </si>
  <si>
    <t>Kaunas</t>
  </si>
  <si>
    <t>54,905294</t>
  </si>
  <si>
    <t>23,904597</t>
  </si>
  <si>
    <t>Białystok-PL</t>
  </si>
  <si>
    <t>Bettembourg</t>
  </si>
  <si>
    <t>Hub Wien I</t>
  </si>
  <si>
    <t>Hub Wien I-AT</t>
  </si>
  <si>
    <t>Brüssel</t>
  </si>
  <si>
    <t>Ceske Budejovice</t>
  </si>
  <si>
    <t>Almeria</t>
  </si>
  <si>
    <t>Amersfoort</t>
  </si>
  <si>
    <t>Bielsko-Biała</t>
  </si>
  <si>
    <t>Stockholm - Västberga</t>
  </si>
  <si>
    <t>Nitra</t>
  </si>
  <si>
    <t>PZ 04 (Radefeld/Leipzig)</t>
  </si>
  <si>
    <t>BRIE COMTE ROBERT</t>
  </si>
  <si>
    <t>Slough</t>
  </si>
  <si>
    <t>Budapest OLK</t>
  </si>
  <si>
    <t>Dublin</t>
  </si>
  <si>
    <t>PZ 04 (Radefeld/Leipzig)-DE</t>
  </si>
  <si>
    <t>Évora</t>
  </si>
  <si>
    <t>38.5556832</t>
  </si>
  <si>
    <t>-7.8816605</t>
  </si>
  <si>
    <t>Oradea</t>
  </si>
  <si>
    <t>Stockholm - Västberga-SE</t>
  </si>
  <si>
    <t>59,293248</t>
  </si>
  <si>
    <t>18,016372</t>
  </si>
  <si>
    <t>Milan</t>
  </si>
  <si>
    <t>Lieto (Turku)</t>
  </si>
  <si>
    <t>Bielsko-Biała-PL</t>
  </si>
  <si>
    <t>Kolding</t>
  </si>
  <si>
    <t>Hub Linz</t>
  </si>
  <si>
    <t>Hub Linz-AT</t>
  </si>
  <si>
    <t>Antwerpen</t>
  </si>
  <si>
    <t>Pilsen</t>
  </si>
  <si>
    <t>Ávila</t>
  </si>
  <si>
    <t>Amsterdam</t>
  </si>
  <si>
    <t>Bydgoszcz (Solec Kujawski)</t>
  </si>
  <si>
    <t>Malmö</t>
  </si>
  <si>
    <t>Zilina- Strecno</t>
  </si>
  <si>
    <t>PZ 08 (Neumark)</t>
  </si>
  <si>
    <t>REIMS</t>
  </si>
  <si>
    <t>PZ 08 (Neumark)-DE</t>
  </si>
  <si>
    <t>Faro</t>
  </si>
  <si>
    <t>37.1109137</t>
  </si>
  <si>
    <t>-8.1053352</t>
  </si>
  <si>
    <t>Malmö-SE</t>
  </si>
  <si>
    <t>55,607601</t>
  </si>
  <si>
    <t>13,102273</t>
  </si>
  <si>
    <t>Verona</t>
  </si>
  <si>
    <t>Bydgoszcz (Solec Kujawski)-PL</t>
  </si>
  <si>
    <t>Hägersten/ Kastrup</t>
  </si>
  <si>
    <t>Hub Wien II</t>
  </si>
  <si>
    <t>Hub Wien II-AT</t>
  </si>
  <si>
    <t>Awans</t>
  </si>
  <si>
    <t>Teplice</t>
  </si>
  <si>
    <t>Badajoz</t>
  </si>
  <si>
    <t>Arnhem</t>
  </si>
  <si>
    <t>Ciechanów</t>
  </si>
  <si>
    <t>Växjö</t>
  </si>
  <si>
    <t>Banska Bystrica</t>
  </si>
  <si>
    <t>PZ 14 (Börnicke)</t>
  </si>
  <si>
    <t>ST OUEN</t>
  </si>
  <si>
    <t>PZ 14 (Börnicke)-DE</t>
  </si>
  <si>
    <t>Lisboa</t>
  </si>
  <si>
    <t>38.7303177</t>
  </si>
  <si>
    <t>-8.9210701</t>
  </si>
  <si>
    <t>Växjö-SE</t>
  </si>
  <si>
    <t>56,889642</t>
  </si>
  <si>
    <t>14,772547</t>
  </si>
  <si>
    <t>Napoli</t>
  </si>
  <si>
    <t>Ciechanów-PL</t>
  </si>
  <si>
    <t>Brøndby</t>
  </si>
  <si>
    <t>Meiningen</t>
  </si>
  <si>
    <t>Meiningen-AT</t>
  </si>
  <si>
    <t>Opglabbeek</t>
  </si>
  <si>
    <t>Hradec Kralove</t>
  </si>
  <si>
    <t>Burgos</t>
  </si>
  <si>
    <t>Den Haag</t>
  </si>
  <si>
    <t>Częstochowa</t>
  </si>
  <si>
    <t>Stockholm - Rosersberg</t>
  </si>
  <si>
    <t>Kosice</t>
  </si>
  <si>
    <t>PZ 15 (Rüdersdorf)</t>
  </si>
  <si>
    <t>PLAISIR</t>
  </si>
  <si>
    <t>PZ 15 (Rüdersdorf)-DE</t>
  </si>
  <si>
    <t>Porto</t>
  </si>
  <si>
    <t>41.2309762</t>
  </si>
  <si>
    <t>-8.6648226</t>
  </si>
  <si>
    <t>Stockholm - Rosersberg-SE</t>
  </si>
  <si>
    <t>59,573727</t>
  </si>
  <si>
    <t>17,878696</t>
  </si>
  <si>
    <t>Pesaro</t>
  </si>
  <si>
    <t>Częstochowa-PL</t>
  </si>
  <si>
    <t>Wels</t>
  </si>
  <si>
    <t>Wels-AT</t>
  </si>
  <si>
    <t>Wevelgem</t>
  </si>
  <si>
    <t>Brno</t>
  </si>
  <si>
    <t>Navalmoral</t>
  </si>
  <si>
    <t>Drachten</t>
  </si>
  <si>
    <t>Gdańsk</t>
  </si>
  <si>
    <t>Borlänge</t>
  </si>
  <si>
    <t>Poprad</t>
  </si>
  <si>
    <t>PZ 17 (Neustrelitz)</t>
  </si>
  <si>
    <t>MITRY</t>
  </si>
  <si>
    <t>PZ 17 (Neustrelitz)-DE</t>
  </si>
  <si>
    <t>Vila Real</t>
  </si>
  <si>
    <t>41.2769034</t>
  </si>
  <si>
    <t>-7.7046776</t>
  </si>
  <si>
    <t>Borlänge-SE</t>
  </si>
  <si>
    <t>60,466062</t>
  </si>
  <si>
    <t>15,404777</t>
  </si>
  <si>
    <t>Gdańsk-PL</t>
  </si>
  <si>
    <t xml:space="preserve">Herzogenburg </t>
  </si>
  <si>
    <t>Herzogenburg -AT</t>
  </si>
  <si>
    <t>Ostrava</t>
  </si>
  <si>
    <t>Cádiz</t>
  </si>
  <si>
    <t>Eindhoven</t>
  </si>
  <si>
    <t>Gorzów Wielkopolski</t>
  </si>
  <si>
    <t>Borås</t>
  </si>
  <si>
    <t>Bratislava - Petrzalka</t>
  </si>
  <si>
    <t>PZ 21 (Hamburg)</t>
  </si>
  <si>
    <t>METZ</t>
  </si>
  <si>
    <t>PZ 21 (Hamburg)-DE</t>
  </si>
  <si>
    <t>Borås-SE</t>
  </si>
  <si>
    <t>57,716127</t>
  </si>
  <si>
    <t>12,879857</t>
  </si>
  <si>
    <t>Gorzów Wielkopolski-PL</t>
  </si>
  <si>
    <t>Siggerwiesen</t>
  </si>
  <si>
    <t>Siggerwiesen-AT</t>
  </si>
  <si>
    <t>Zlin</t>
  </si>
  <si>
    <t>Córdoba</t>
  </si>
  <si>
    <t>Hengelo</t>
  </si>
  <si>
    <t>Jelenia Góra</t>
  </si>
  <si>
    <t>Eskilstuna</t>
  </si>
  <si>
    <t>Ivanka pri Dunaji</t>
  </si>
  <si>
    <t>PZ 24 (Neumünster)</t>
  </si>
  <si>
    <t>STRASBOURG</t>
  </si>
  <si>
    <t>PZ 24 (Neumünster)-DE</t>
  </si>
  <si>
    <t>Eskilstuna-SE</t>
  </si>
  <si>
    <t>59,388559</t>
  </si>
  <si>
    <t>16,45097</t>
  </si>
  <si>
    <t>Jelenia Góra-PL</t>
  </si>
  <si>
    <t>Wien Percostraße</t>
  </si>
  <si>
    <t>Wien Percostraße-AT</t>
  </si>
  <si>
    <t>Olomouc</t>
  </si>
  <si>
    <t>Cuenca</t>
  </si>
  <si>
    <t>Beek</t>
  </si>
  <si>
    <t>Kalisz</t>
  </si>
  <si>
    <t>Gävle</t>
  </si>
  <si>
    <t>PZ 28 (Bremen GVZ)</t>
  </si>
  <si>
    <t>BESANCON</t>
  </si>
  <si>
    <t>PZ 28 (Bremen GVZ)-DE</t>
  </si>
  <si>
    <t>Gävle-SE</t>
  </si>
  <si>
    <t>60,682141</t>
  </si>
  <si>
    <t>17,1497</t>
  </si>
  <si>
    <t>Kalisz-PL</t>
  </si>
  <si>
    <t>Klagenfurt</t>
  </si>
  <si>
    <t>Klagenfurt-AT</t>
  </si>
  <si>
    <t>Praha - Reporyje</t>
  </si>
  <si>
    <t>Granada</t>
  </si>
  <si>
    <t>Roosendaal</t>
  </si>
  <si>
    <t>Kielce</t>
  </si>
  <si>
    <t>Halmstad</t>
  </si>
  <si>
    <t>PZ 28 (Bremen)</t>
  </si>
  <si>
    <t>ROUEN</t>
  </si>
  <si>
    <t>PZ 28 (Bremen)-DE</t>
  </si>
  <si>
    <t>Halmstad-SE</t>
  </si>
  <si>
    <t>56,655059</t>
  </si>
  <si>
    <t>12,8943</t>
  </si>
  <si>
    <t>Kielce-PL</t>
  </si>
  <si>
    <t xml:space="preserve">St. Michael </t>
  </si>
  <si>
    <t>St. Michael -AT</t>
  </si>
  <si>
    <t>Liberec</t>
  </si>
  <si>
    <t>Huesca</t>
  </si>
  <si>
    <t>Rotterdam</t>
  </si>
  <si>
    <t>Konin</t>
  </si>
  <si>
    <t>Helsingborg</t>
  </si>
  <si>
    <t>PZ 30 (Hannover)</t>
  </si>
  <si>
    <t>CAEN</t>
  </si>
  <si>
    <t>PZ 30 (Hannover)-DE</t>
  </si>
  <si>
    <t>Helsingborg-SE</t>
  </si>
  <si>
    <t>56,020149</t>
  </si>
  <si>
    <t>12,776126</t>
  </si>
  <si>
    <t>Konin-PL</t>
  </si>
  <si>
    <t>St Florian</t>
  </si>
  <si>
    <t>St Florian-AT</t>
  </si>
  <si>
    <t>Humpolec</t>
  </si>
  <si>
    <t>Las Palmas</t>
  </si>
  <si>
    <t>Den Bosch</t>
  </si>
  <si>
    <t>Koninko</t>
  </si>
  <si>
    <t>Jönköping</t>
  </si>
  <si>
    <t>PZ 33 (Bielefeld)</t>
  </si>
  <si>
    <t>ARRAS</t>
  </si>
  <si>
    <t>PZ 33 (Bielefeld)-DE</t>
  </si>
  <si>
    <t>Jönköping-SE</t>
  </si>
  <si>
    <t>57,738193</t>
  </si>
  <si>
    <t>14,165756</t>
  </si>
  <si>
    <t>Koninko-PL</t>
  </si>
  <si>
    <t>Peggau</t>
  </si>
  <si>
    <t>Peggau-AT</t>
  </si>
  <si>
    <t>Karlovy Vary</t>
  </si>
  <si>
    <t>León</t>
  </si>
  <si>
    <t>Utrecht</t>
  </si>
  <si>
    <t>Koszalin</t>
  </si>
  <si>
    <t>Karlstad</t>
  </si>
  <si>
    <t>PZ 34 (Staufenberg)</t>
  </si>
  <si>
    <t>LOMME</t>
  </si>
  <si>
    <t>PZ 34 (Staufenberg)-DE</t>
  </si>
  <si>
    <t>Karlstad-SE</t>
  </si>
  <si>
    <t>59,366142</t>
  </si>
  <si>
    <t>13,557904</t>
  </si>
  <si>
    <t>Koszalin-PL</t>
  </si>
  <si>
    <t>Althofen</t>
  </si>
  <si>
    <t>Althofen-AT</t>
  </si>
  <si>
    <t>Praha - Malesice</t>
  </si>
  <si>
    <t>Lleida</t>
  </si>
  <si>
    <t>Zwolle</t>
  </si>
  <si>
    <t>Kraków (Niepołomice)</t>
  </si>
  <si>
    <t>Norrköping</t>
  </si>
  <si>
    <t>PZ 39 (Osterweddingen/Sülzetal)</t>
  </si>
  <si>
    <t>TOULOUSE</t>
  </si>
  <si>
    <t>PZ 39 (Osterweddingen/Sülzetal)-DE</t>
  </si>
  <si>
    <t>Norrköping-SE</t>
  </si>
  <si>
    <t>58,604507</t>
  </si>
  <si>
    <t>16,195335</t>
  </si>
  <si>
    <t>Kraków (Niepołomice)-PL</t>
  </si>
  <si>
    <t>St Andrä</t>
  </si>
  <si>
    <t>St Andrä-AT</t>
  </si>
  <si>
    <t>Pecky</t>
  </si>
  <si>
    <t>Logroño</t>
  </si>
  <si>
    <t>Utrecht SVC</t>
  </si>
  <si>
    <t>Legnica</t>
  </si>
  <si>
    <t>Oskarshamn</t>
  </si>
  <si>
    <t>PZ 46 (Dorsten)</t>
  </si>
  <si>
    <t>BORDEAUX</t>
  </si>
  <si>
    <t>PZ 46 (Dorsten)-DE</t>
  </si>
  <si>
    <t>Oskarshamn-SE</t>
  </si>
  <si>
    <t>57,24928</t>
  </si>
  <si>
    <t>16,443834</t>
  </si>
  <si>
    <t>Legnica-PL</t>
  </si>
  <si>
    <t>Enzersdorf an der Fischa</t>
  </si>
  <si>
    <t>Enzersdorf an der Fischa-AT</t>
  </si>
  <si>
    <t>Ricany - Jazlovice (Pallet)</t>
  </si>
  <si>
    <t>Mahon</t>
  </si>
  <si>
    <t>New Amsterdam</t>
  </si>
  <si>
    <t>Łódź</t>
  </si>
  <si>
    <t>Sundsvall</t>
  </si>
  <si>
    <t>PZ 47 (Krefeld)</t>
  </si>
  <si>
    <t>LIMOGES</t>
  </si>
  <si>
    <t>PZ 47 (Krefeld)-DE</t>
  </si>
  <si>
    <t>Sundsvall-SE</t>
  </si>
  <si>
    <t>62,446412</t>
  </si>
  <si>
    <t>17,317223</t>
  </si>
  <si>
    <t>Łódź-PL</t>
  </si>
  <si>
    <t>Wolkersdorf</t>
  </si>
  <si>
    <t>Wolkersdorf-AT</t>
  </si>
  <si>
    <t>Ceske Budejovice (Pallet)</t>
  </si>
  <si>
    <t>Mérida</t>
  </si>
  <si>
    <t>New Den Bosch</t>
  </si>
  <si>
    <t>Łomża</t>
  </si>
  <si>
    <t>Tibro</t>
  </si>
  <si>
    <t>PZ 48 (Greven)</t>
  </si>
  <si>
    <t>NANTES</t>
  </si>
  <si>
    <t>PZ 48 (Greven)-DE</t>
  </si>
  <si>
    <t>Tibro-SE</t>
  </si>
  <si>
    <t>58,414894</t>
  </si>
  <si>
    <t>14,131563</t>
  </si>
  <si>
    <t>Łomża-PL</t>
  </si>
  <si>
    <t>Jenbach</t>
  </si>
  <si>
    <t>Jenbach-AT</t>
  </si>
  <si>
    <t>Brno (Pallet)</t>
  </si>
  <si>
    <t>Murcia</t>
  </si>
  <si>
    <t>Dedemsvaart</t>
  </si>
  <si>
    <t>Lublin</t>
  </si>
  <si>
    <t>Uppsala</t>
  </si>
  <si>
    <t>PZ 50 (Köln)</t>
  </si>
  <si>
    <t>RENNES</t>
  </si>
  <si>
    <t>PZ 50 (Köln)-DE</t>
  </si>
  <si>
    <t>Uppsala-SE</t>
  </si>
  <si>
    <t>59,851605</t>
  </si>
  <si>
    <t>17,66284</t>
  </si>
  <si>
    <t>Lublin-PL</t>
  </si>
  <si>
    <t>Bad Fischau</t>
  </si>
  <si>
    <t>Bad Fischau-AT</t>
  </si>
  <si>
    <t>Liberec (Pallet)</t>
  </si>
  <si>
    <t>Oviedo</t>
  </si>
  <si>
    <t>Wehkamp</t>
  </si>
  <si>
    <t>Moszna Parcela</t>
  </si>
  <si>
    <t>Värnamo</t>
  </si>
  <si>
    <t>PZ 55 (Saulheim)</t>
  </si>
  <si>
    <t>TOURS</t>
  </si>
  <si>
    <t>PZ 55 (Saulheim)-DE</t>
  </si>
  <si>
    <t>Värnamo-SE</t>
  </si>
  <si>
    <t>57,213811</t>
  </si>
  <si>
    <t>14,037962</t>
  </si>
  <si>
    <t>Moszna Parcela-PL</t>
  </si>
  <si>
    <t>Hallein</t>
  </si>
  <si>
    <t>Hallein-AT</t>
  </si>
  <si>
    <t>Pribram</t>
  </si>
  <si>
    <t>Palencia</t>
  </si>
  <si>
    <t>Aalsmeer</t>
  </si>
  <si>
    <t>Nowy Sącz</t>
  </si>
  <si>
    <t>Örebro</t>
  </si>
  <si>
    <t>PZ 56 (Neuwied)</t>
  </si>
  <si>
    <t>QUIMPER</t>
  </si>
  <si>
    <t>PZ 56 (Neuwied)-DE</t>
  </si>
  <si>
    <t>Örebro-SE</t>
  </si>
  <si>
    <t>59,214119</t>
  </si>
  <si>
    <t>15,153647</t>
  </si>
  <si>
    <t>Nowy Sącz-PL</t>
  </si>
  <si>
    <t>Mötz</t>
  </si>
  <si>
    <t>Mötz-AT</t>
  </si>
  <si>
    <t>Ceske Budejovice - Vrbenska</t>
  </si>
  <si>
    <t>Salamanca</t>
  </si>
  <si>
    <t>Abcoude</t>
  </si>
  <si>
    <t>Olsztyn</t>
  </si>
  <si>
    <t>Luleå</t>
  </si>
  <si>
    <t>PZ 58 (Hagen)</t>
  </si>
  <si>
    <t>LYON</t>
  </si>
  <si>
    <t>PZ 58 (Hagen)-DE</t>
  </si>
  <si>
    <t>Luleå-SE</t>
  </si>
  <si>
    <t>65,631962</t>
  </si>
  <si>
    <t>22,042833</t>
  </si>
  <si>
    <t>Olsztyn-PL</t>
  </si>
  <si>
    <t xml:space="preserve">Spittal an der Drau </t>
  </si>
  <si>
    <t>Spittal an der Drau -AT</t>
  </si>
  <si>
    <t>Namest nad Oslavou</t>
  </si>
  <si>
    <t>Segovia</t>
  </si>
  <si>
    <t>Almelo</t>
  </si>
  <si>
    <t>Opole</t>
  </si>
  <si>
    <t>Skellefteå</t>
  </si>
  <si>
    <t>PZ 63 (Rodgau)</t>
  </si>
  <si>
    <t>CHAMBERY</t>
  </si>
  <si>
    <t>PZ 63 (Rodgau)-DE</t>
  </si>
  <si>
    <t>Skellefteå-SE</t>
  </si>
  <si>
    <t>64,730954</t>
  </si>
  <si>
    <t>20,968826</t>
  </si>
  <si>
    <t>Opole-PL</t>
  </si>
  <si>
    <t>Ried im Innkreis</t>
  </si>
  <si>
    <t>Ried im Innkreis-AT</t>
  </si>
  <si>
    <t>Vsetin</t>
  </si>
  <si>
    <t>Soria</t>
  </si>
  <si>
    <t>Almere-Noord</t>
  </si>
  <si>
    <t>Piła</t>
  </si>
  <si>
    <t>Umeå</t>
  </si>
  <si>
    <t>PZ 63 (Obertshausen)</t>
  </si>
  <si>
    <t>CLERMONT FD</t>
  </si>
  <si>
    <t>PZ 63 (Obertshausen)-DE</t>
  </si>
  <si>
    <t>Umeå-SE</t>
  </si>
  <si>
    <t>63,844163</t>
  </si>
  <si>
    <t>20,217729</t>
  </si>
  <si>
    <t>Piła-PL</t>
  </si>
  <si>
    <t>Oberwart</t>
  </si>
  <si>
    <t>Oberwart-AT</t>
  </si>
  <si>
    <t>Jesenik</t>
  </si>
  <si>
    <t>Tenerife</t>
  </si>
  <si>
    <t>Alphen</t>
  </si>
  <si>
    <t>Piotrków Trybunalski</t>
  </si>
  <si>
    <t>Visby</t>
  </si>
  <si>
    <t>PZ 67 (Speyer)</t>
  </si>
  <si>
    <t>VITROLLES</t>
  </si>
  <si>
    <t>PZ 67 (Speyer)-DE</t>
  </si>
  <si>
    <t>Visby-SE</t>
  </si>
  <si>
    <t>57,63938</t>
  </si>
  <si>
    <t>18,33753</t>
  </si>
  <si>
    <t>Piotrków Trybunalski-PL</t>
  </si>
  <si>
    <t>Linz</t>
  </si>
  <si>
    <t>Linz-AT</t>
  </si>
  <si>
    <t>Kladno</t>
  </si>
  <si>
    <t>Teruel</t>
  </si>
  <si>
    <t>Almere-Zuid</t>
  </si>
  <si>
    <t>Płock</t>
  </si>
  <si>
    <t>Östersund</t>
  </si>
  <si>
    <t>PZ 72 (Eutingen im Gäu)</t>
  </si>
  <si>
    <t>NICE</t>
  </si>
  <si>
    <t>PZ 72 (Eutingen im Gäu)-DE</t>
  </si>
  <si>
    <t>Östersund-SE</t>
  </si>
  <si>
    <t>63,211286</t>
  </si>
  <si>
    <t>14,641461</t>
  </si>
  <si>
    <t>Płock-PL</t>
  </si>
  <si>
    <t>Zwettl</t>
  </si>
  <si>
    <t>Zwettl-AT</t>
  </si>
  <si>
    <t>Blucina</t>
  </si>
  <si>
    <t>Toledo</t>
  </si>
  <si>
    <t>Amsterdam Centrum</t>
  </si>
  <si>
    <t>Poznań</t>
  </si>
  <si>
    <t>Arlöv</t>
  </si>
  <si>
    <t>PZ 73 (Köngen)</t>
  </si>
  <si>
    <t>BRIGNOLES</t>
  </si>
  <si>
    <t>PZ 73 (Köngen)-DE</t>
  </si>
  <si>
    <t>Arlöv-SE</t>
  </si>
  <si>
    <t>55,641455</t>
  </si>
  <si>
    <t>13,085318</t>
  </si>
  <si>
    <t>Poznań-PL</t>
  </si>
  <si>
    <t>Ottensheim</t>
  </si>
  <si>
    <t>Ottensheim-AT</t>
  </si>
  <si>
    <t>Dubec</t>
  </si>
  <si>
    <t>Zamora</t>
  </si>
  <si>
    <t>Amsterdam-Duivendrecht</t>
  </si>
  <si>
    <t>Radom</t>
  </si>
  <si>
    <t>Hisings Backa</t>
  </si>
  <si>
    <t>PZ 76 (Bruchsal)</t>
  </si>
  <si>
    <t>ORANGE</t>
  </si>
  <si>
    <t>PZ 76 (Bruchsal)-DE</t>
  </si>
  <si>
    <t>Hisings Backa-SE</t>
  </si>
  <si>
    <t>57,7553902</t>
  </si>
  <si>
    <t>11,9747601</t>
  </si>
  <si>
    <t>Radom-PL</t>
  </si>
  <si>
    <t>Oslo</t>
  </si>
  <si>
    <t>Gablitz</t>
  </si>
  <si>
    <t>Gablitz-AT</t>
  </si>
  <si>
    <t>Nove Modlany</t>
  </si>
  <si>
    <t>Alcoy</t>
  </si>
  <si>
    <t>Amsterdam Hemweg</t>
  </si>
  <si>
    <t>Rzeszów</t>
  </si>
  <si>
    <t>HÄGERSTEN</t>
  </si>
  <si>
    <t>PZ 77 (Lahr)</t>
  </si>
  <si>
    <t>BASTIA</t>
  </si>
  <si>
    <t>PZ 77 (Lahr)-DE</t>
  </si>
  <si>
    <t>HÄGERSTEN-SE</t>
  </si>
  <si>
    <t>59,304265</t>
  </si>
  <si>
    <t>17,96571</t>
  </si>
  <si>
    <t>Rzeszów-PL</t>
  </si>
  <si>
    <t>Hagenbrunn</t>
  </si>
  <si>
    <t>Plzen</t>
  </si>
  <si>
    <t>Cáceres</t>
  </si>
  <si>
    <t>Amsterdam-Noord</t>
  </si>
  <si>
    <t>Siedlce</t>
  </si>
  <si>
    <t>PZ 85 (Aschheim)</t>
  </si>
  <si>
    <t>GRENOBLE</t>
  </si>
  <si>
    <t>PZ 85 (Aschheim)-DE</t>
  </si>
  <si>
    <t>Siedlce-PL</t>
  </si>
  <si>
    <t>Allhaming</t>
  </si>
  <si>
    <t>Krupka 1</t>
  </si>
  <si>
    <t>Puerto Real</t>
  </si>
  <si>
    <t>Amsterdam Diemen</t>
  </si>
  <si>
    <t>Słupsk (Kobylnica)</t>
  </si>
  <si>
    <t>PZ 86 (Augsburg)</t>
  </si>
  <si>
    <t>BEZIERS</t>
  </si>
  <si>
    <t>PZ 86 (Augsburg)-DE</t>
  </si>
  <si>
    <t>Słupsk (Kobylnica)-PL</t>
  </si>
  <si>
    <t>Enns</t>
  </si>
  <si>
    <t>Plzen 1</t>
  </si>
  <si>
    <t>Ponferrada</t>
  </si>
  <si>
    <t>Amsterdam-Zuid</t>
  </si>
  <si>
    <t>Suwałki (Ełk)</t>
  </si>
  <si>
    <t>PZ 89 (Günzburg)</t>
  </si>
  <si>
    <t>Paris</t>
  </si>
  <si>
    <t>PZ 89 (Günzburg)-DE</t>
  </si>
  <si>
    <t>Suwałki (Ełk)-PL</t>
  </si>
  <si>
    <t>Wernberg</t>
  </si>
  <si>
    <t>Hradec Kralove - Brezhrad</t>
  </si>
  <si>
    <t>Talavera</t>
  </si>
  <si>
    <t>Apeldoorn</t>
  </si>
  <si>
    <t>Szczecin</t>
  </si>
  <si>
    <t>PZ 90 (Feucht/Nürnberg)</t>
  </si>
  <si>
    <t>PZ 90 (Feucht/Nürnberg)-DE</t>
  </si>
  <si>
    <t>Szczecin-PL</t>
  </si>
  <si>
    <t>Wals-Siezenheim</t>
  </si>
  <si>
    <t>Gandía</t>
  </si>
  <si>
    <t>Appingedam</t>
  </si>
  <si>
    <t>Tarnobrzeg (Sandomierz)</t>
  </si>
  <si>
    <t>PZ 93 (Regensburg)</t>
  </si>
  <si>
    <t>PZ 93 (Regensburg)-DE</t>
  </si>
  <si>
    <t>Tarnobrzeg (Sandomierz)-PL</t>
  </si>
  <si>
    <t>Hall in Tirol</t>
  </si>
  <si>
    <t>Onteniente</t>
  </si>
  <si>
    <t>Assen</t>
  </si>
  <si>
    <t>Tarnów</t>
  </si>
  <si>
    <t>PZ 97 (Kitzingen)</t>
  </si>
  <si>
    <t>PZ 97 (Kitzingen)-DE</t>
  </si>
  <si>
    <t>Tarnów-PL</t>
  </si>
  <si>
    <t>Kalsdorf bei Graz</t>
  </si>
  <si>
    <t>Alicante</t>
  </si>
  <si>
    <t>Asten</t>
  </si>
  <si>
    <t>Tychy</t>
  </si>
  <si>
    <t>PZ 99 (Nohra)</t>
  </si>
  <si>
    <t>PZ 99 (Nohra)-DE</t>
  </si>
  <si>
    <t>Tychy-PL</t>
  </si>
  <si>
    <t>Liesing</t>
  </si>
  <si>
    <t>Barcelona</t>
  </si>
  <si>
    <t>A'dam Westpoort / Zaandam</t>
  </si>
  <si>
    <t>Wałbrzych</t>
  </si>
  <si>
    <t>PZ 44 (Bochum) [im Bau]</t>
  </si>
  <si>
    <t>PZ 44 (Bochum) [im Bau]-DE</t>
  </si>
  <si>
    <t>Wałbrzych-PL</t>
  </si>
  <si>
    <t>Wundschuh</t>
  </si>
  <si>
    <t>Barcelona (Satellite; Manresa)</t>
  </si>
  <si>
    <t>Baarlo</t>
  </si>
  <si>
    <t>Warszawa</t>
  </si>
  <si>
    <t>Warszawa-PL</t>
  </si>
  <si>
    <t>Barcelona (Satellite; Pineda)</t>
  </si>
  <si>
    <t>Barneveld</t>
  </si>
  <si>
    <t>Włocławek</t>
  </si>
  <si>
    <t>Włocławek-PL</t>
  </si>
  <si>
    <t>Barcelona (Satellite; Vic)</t>
  </si>
  <si>
    <t>Berkel</t>
  </si>
  <si>
    <t>Wrocław</t>
  </si>
  <si>
    <t>Wrocław-PL</t>
  </si>
  <si>
    <t>Barcelona (Satellite; Igualada)</t>
  </si>
  <si>
    <t>Beverwijk</t>
  </si>
  <si>
    <t>Zabrze</t>
  </si>
  <si>
    <t>Zabrze-PL</t>
  </si>
  <si>
    <t>Barcelona (Satellite; Vilafranca)</t>
  </si>
  <si>
    <t>De Bilt</t>
  </si>
  <si>
    <t>Zielona Góra</t>
  </si>
  <si>
    <t>Zielona Góra-PL</t>
  </si>
  <si>
    <t>Gipuzkoa (Bergara)</t>
  </si>
  <si>
    <t>Bergen op Zoom</t>
  </si>
  <si>
    <t>Bizkaia (Bilbao)</t>
  </si>
  <si>
    <t>Breda</t>
  </si>
  <si>
    <t>Cantabria (Santander)</t>
  </si>
  <si>
    <t>Brunssum</t>
  </si>
  <si>
    <t>Castellón</t>
  </si>
  <si>
    <t>Chaam</t>
  </si>
  <si>
    <t>Ciudad Real</t>
  </si>
  <si>
    <t>Delft</t>
  </si>
  <si>
    <t>Coruña, A</t>
  </si>
  <si>
    <t>Deventer</t>
  </si>
  <si>
    <t>Girona</t>
  </si>
  <si>
    <t>Dokkum</t>
  </si>
  <si>
    <t>Madrid (Satellite; Guadalajara)</t>
  </si>
  <si>
    <t>Dongen</t>
  </si>
  <si>
    <t>Huelva</t>
  </si>
  <si>
    <t>Doorn</t>
  </si>
  <si>
    <t>Illes Balears (Ibiza)</t>
  </si>
  <si>
    <t>Dordrecht</t>
  </si>
  <si>
    <t>Jaén</t>
  </si>
  <si>
    <t>Doesburg</t>
  </si>
  <si>
    <t>Lugo</t>
  </si>
  <si>
    <t>Drunen</t>
  </si>
  <si>
    <t>Madrid</t>
  </si>
  <si>
    <t>Ede-Veenendaal</t>
  </si>
  <si>
    <t>Madrid (Satellite; Villalba)</t>
  </si>
  <si>
    <t>Eersel</t>
  </si>
  <si>
    <t>Málaga</t>
  </si>
  <si>
    <t>Eindhoven-Noord</t>
  </si>
  <si>
    <t>Ourense</t>
  </si>
  <si>
    <t>Eindhoven-Zuid</t>
  </si>
  <si>
    <t>Illes Balears (Mallorca)</t>
  </si>
  <si>
    <t>Emmeloord</t>
  </si>
  <si>
    <t>Navarra (Pamplona)</t>
  </si>
  <si>
    <t>Emmen</t>
  </si>
  <si>
    <t>Gipuzkoa (San Sebastián)</t>
  </si>
  <si>
    <t>Enschede</t>
  </si>
  <si>
    <t>Santiago (Coruña satellite)</t>
  </si>
  <si>
    <t>Epe</t>
  </si>
  <si>
    <t>Sevilla</t>
  </si>
  <si>
    <t xml:space="preserve">Ermelo </t>
  </si>
  <si>
    <t>Tarragona</t>
  </si>
  <si>
    <t>Doetinchem-Etten</t>
  </si>
  <si>
    <t>Valencia</t>
  </si>
  <si>
    <t>Goes</t>
  </si>
  <si>
    <t>Valladolid</t>
  </si>
  <si>
    <t>Goor</t>
  </si>
  <si>
    <t>Pontevedra (Vigo)</t>
  </si>
  <si>
    <t>Gravenhage Centrum</t>
  </si>
  <si>
    <t>Araba (Vitoria)</t>
  </si>
  <si>
    <t>Groningen</t>
  </si>
  <si>
    <t>Zaragoza</t>
  </si>
  <si>
    <t>Grave</t>
  </si>
  <si>
    <t>Groningen-West</t>
  </si>
  <si>
    <t>Groesbeek</t>
  </si>
  <si>
    <t>Gravenhage-Zuid</t>
  </si>
  <si>
    <t>Harlingen</t>
  </si>
  <si>
    <t>Haarlem-Noord</t>
  </si>
  <si>
    <t xml:space="preserve">Hardenberg </t>
  </si>
  <si>
    <t>s-Hertogenbosch</t>
  </si>
  <si>
    <t>Hoogeveen</t>
  </si>
  <si>
    <t>Hoofddorp</t>
  </si>
  <si>
    <t>Heerhugowaard</t>
  </si>
  <si>
    <t>Hilversum</t>
  </si>
  <si>
    <t>Hellevoetsluis</t>
  </si>
  <si>
    <t>Horn</t>
  </si>
  <si>
    <t>Houten</t>
  </si>
  <si>
    <t>Heerenveen</t>
  </si>
  <si>
    <t>Kampen</t>
  </si>
  <si>
    <t>Kerkrade</t>
  </si>
  <si>
    <t>Krimpen aan de Lek</t>
  </si>
  <si>
    <t>Krommenie</t>
  </si>
  <si>
    <t>Leeuwarden</t>
  </si>
  <si>
    <t>Leiden</t>
  </si>
  <si>
    <t>Lelystad</t>
  </si>
  <si>
    <t>Leusden</t>
  </si>
  <si>
    <t>Lichtenvoorde</t>
  </si>
  <si>
    <t xml:space="preserve">Lisse </t>
  </si>
  <si>
    <t>Loosdrecht</t>
  </si>
  <si>
    <t>Maastricht-Centrum</t>
  </si>
  <si>
    <t>Maastricht</t>
  </si>
  <si>
    <t>Maarssen</t>
  </si>
  <si>
    <t>Middelburg</t>
  </si>
  <si>
    <t>Middelharnis</t>
  </si>
  <si>
    <t>Mijnsheerenland</t>
  </si>
  <si>
    <t>Naaldwijk</t>
  </si>
  <si>
    <t>Nuenen</t>
  </si>
  <si>
    <t>Nijmegen</t>
  </si>
  <si>
    <t xml:space="preserve">Opperdoes </t>
  </si>
  <si>
    <t>Oss</t>
  </si>
  <si>
    <t>Zevenbergen</t>
  </si>
  <si>
    <t>Purmerend</t>
  </si>
  <si>
    <t>Raalte</t>
  </si>
  <si>
    <t>Venray</t>
  </si>
  <si>
    <t>Ridderkerk</t>
  </si>
  <si>
    <t>Rotterdam-Kralingen</t>
  </si>
  <si>
    <t>Rotterdam Noord</t>
  </si>
  <si>
    <t>Rotterdam-Pendrecht</t>
  </si>
  <si>
    <t>Rosmalen</t>
  </si>
  <si>
    <t>Rotterdam-Centrum</t>
  </si>
  <si>
    <t>Rotterdam-Zuid</t>
  </si>
  <si>
    <t>Rijswijk</t>
  </si>
  <si>
    <t>Schoondijke</t>
  </si>
  <si>
    <t xml:space="preserve">Schagen </t>
  </si>
  <si>
    <t>Sittard</t>
  </si>
  <si>
    <t xml:space="preserve">Sliedrecht </t>
  </si>
  <si>
    <t>Sneek</t>
  </si>
  <si>
    <t>Soest</t>
  </si>
  <si>
    <t>Spijkenisse</t>
  </si>
  <si>
    <t>Stadskanaal</t>
  </si>
  <si>
    <t>Steenwijk</t>
  </si>
  <si>
    <t>Terneuzen</t>
  </si>
  <si>
    <t>Texel</t>
  </si>
  <si>
    <t>Tiel</t>
  </si>
  <si>
    <t>Tilburg-Noord</t>
  </si>
  <si>
    <t>Tilburg-Zuid</t>
  </si>
  <si>
    <t>Tolbert</t>
  </si>
  <si>
    <t>Uden</t>
  </si>
  <si>
    <t>Uithoorn</t>
  </si>
  <si>
    <t>Utrecht-West + Centrum</t>
  </si>
  <si>
    <t>Veendam</t>
  </si>
  <si>
    <t>Vianen</t>
  </si>
  <si>
    <t>Vlaardingen</t>
  </si>
  <si>
    <t>Voorburg</t>
  </si>
  <si>
    <t>Voorschoten</t>
  </si>
  <si>
    <t>Vught</t>
  </si>
  <si>
    <t>Wageningen</t>
  </si>
  <si>
    <t xml:space="preserve">Weert </t>
  </si>
  <si>
    <t>Winschoten</t>
  </si>
  <si>
    <t>Woerden</t>
  </si>
  <si>
    <t>IJsselstein</t>
  </si>
  <si>
    <t>Zevenhuizen</t>
  </si>
  <si>
    <t>Zoetermeer</t>
  </si>
  <si>
    <t>Zutphen</t>
  </si>
  <si>
    <t>Zwanenburg</t>
  </si>
  <si>
    <t>Zaltbommel</t>
  </si>
  <si>
    <t>Piacenza-IT</t>
  </si>
  <si>
    <t>Milan-IT</t>
  </si>
  <si>
    <t>Verona-IT</t>
  </si>
  <si>
    <t>Napoli-IT</t>
  </si>
  <si>
    <t>Pesaro-IT</t>
  </si>
  <si>
    <t>Hagenbrunn-AT</t>
  </si>
  <si>
    <t>Allhaming-AT</t>
  </si>
  <si>
    <t>Enns-AT</t>
  </si>
  <si>
    <t>Wernberg-AT</t>
  </si>
  <si>
    <t>Wals-Siezenheim-AT</t>
  </si>
  <si>
    <t>Hall in Tirol-AT</t>
  </si>
  <si>
    <t>Kalsdorf bei Graz-AT</t>
  </si>
  <si>
    <t>Liesing-AT</t>
  </si>
  <si>
    <t>Wundschuh-AT</t>
  </si>
  <si>
    <t>Pecky-CZ</t>
  </si>
  <si>
    <t>Ricany - Jazlovice-CZ</t>
  </si>
  <si>
    <t>Ceske Budejovice-CZ</t>
  </si>
  <si>
    <t>Pilsen-CZ</t>
  </si>
  <si>
    <t>Teplice-CZ</t>
  </si>
  <si>
    <t>Hradec Kralove-CZ</t>
  </si>
  <si>
    <t>Brno-CZ</t>
  </si>
  <si>
    <t>Ostrava-CZ</t>
  </si>
  <si>
    <t>Zlin-CZ</t>
  </si>
  <si>
    <t>Olomouc-CZ</t>
  </si>
  <si>
    <t>Praha - Reporyje-CZ</t>
  </si>
  <si>
    <t>Liberec-CZ</t>
  </si>
  <si>
    <t>Humpolec-CZ</t>
  </si>
  <si>
    <t>Karlovy Vary-CZ</t>
  </si>
  <si>
    <t>Praha - Malesice-CZ</t>
  </si>
  <si>
    <t>Ricany - Jazlovice (Pallet)-CZ</t>
  </si>
  <si>
    <t>Ceske Budejovice (Pallet)-CZ</t>
  </si>
  <si>
    <t>Brno (Pallet)-CZ</t>
  </si>
  <si>
    <t>Liberec (Pallet)-CZ</t>
  </si>
  <si>
    <t>Pribram-CZ</t>
  </si>
  <si>
    <t>Ceske Budejovice - Vrbenska-CZ</t>
  </si>
  <si>
    <t>Namest nad Oslavou-CZ</t>
  </si>
  <si>
    <t>Vsetin-CZ</t>
  </si>
  <si>
    <t>Jesenik-CZ</t>
  </si>
  <si>
    <t>Kladno-CZ</t>
  </si>
  <si>
    <t>Blucina-CZ</t>
  </si>
  <si>
    <t>Dubec-CZ</t>
  </si>
  <si>
    <t>Nove Modlany-CZ</t>
  </si>
  <si>
    <t>Plzen-CZ</t>
  </si>
  <si>
    <t>Krupka 1-CZ</t>
  </si>
  <si>
    <t>Plzen 1-CZ</t>
  </si>
  <si>
    <t>Hradec Kralove - Brezhrad-CZ</t>
  </si>
  <si>
    <t>Budapest NPKK (OE)-HU</t>
  </si>
  <si>
    <t>Budapest OLK-HU</t>
  </si>
  <si>
    <t>Riga-LV</t>
  </si>
  <si>
    <t>Murcia-ES</t>
  </si>
  <si>
    <t>Ourense-ES</t>
  </si>
  <si>
    <t>Illes Balears (Mallorca)-ES</t>
  </si>
  <si>
    <t>Navarra (Pamplona)-ES</t>
  </si>
  <si>
    <t>Gipuzkoa (San Sebastián)-ES</t>
  </si>
  <si>
    <t>Santiago (Coruña satellite)-ES</t>
  </si>
  <si>
    <t>Sevilla-ES</t>
  </si>
  <si>
    <t>Tarragona-ES</t>
  </si>
  <si>
    <t>Valencia-ES</t>
  </si>
  <si>
    <t>Valladolid-ES</t>
  </si>
  <si>
    <t>Pontevedra (Vigo)-ES</t>
  </si>
  <si>
    <t>Araba (Vitoria)-ES</t>
  </si>
  <si>
    <t>Zaragoza-ES</t>
  </si>
  <si>
    <t>Oviedo-ES</t>
  </si>
  <si>
    <t>Coimbra-PT</t>
  </si>
  <si>
    <t>Évora-PT</t>
  </si>
  <si>
    <t>Faro-PT</t>
  </si>
  <si>
    <t>Lisboa-PT</t>
  </si>
  <si>
    <t>Porto-PT</t>
  </si>
  <si>
    <t>Vila Real-PT</t>
  </si>
  <si>
    <t>Albacete-ES</t>
  </si>
  <si>
    <t>Almeria-ES</t>
  </si>
  <si>
    <t>Ávila-ES</t>
  </si>
  <si>
    <t>Badajoz-ES</t>
  </si>
  <si>
    <t>Burgos-ES</t>
  </si>
  <si>
    <t>Navalmoral-ES</t>
  </si>
  <si>
    <t>Cádiz-ES</t>
  </si>
  <si>
    <t>Córdoba-ES</t>
  </si>
  <si>
    <t>Cuenca-ES</t>
  </si>
  <si>
    <t>Granada-ES</t>
  </si>
  <si>
    <t>Huesca-ES</t>
  </si>
  <si>
    <t>Las Palmas-ES</t>
  </si>
  <si>
    <t>León-ES</t>
  </si>
  <si>
    <t>Lleida-ES</t>
  </si>
  <si>
    <t>Logroño-ES</t>
  </si>
  <si>
    <t>Mahon-ES</t>
  </si>
  <si>
    <t>Mérida-ES</t>
  </si>
  <si>
    <t>Palencia-ES</t>
  </si>
  <si>
    <t>Salamanca-ES</t>
  </si>
  <si>
    <t>Segovia-ES</t>
  </si>
  <si>
    <t>Soria-ES</t>
  </si>
  <si>
    <t>Tenerife-ES</t>
  </si>
  <si>
    <t>Teruel-ES</t>
  </si>
  <si>
    <t>Toledo-ES</t>
  </si>
  <si>
    <t>Zamora-ES</t>
  </si>
  <si>
    <t>Alcoy-ES</t>
  </si>
  <si>
    <t>Cáceres-ES</t>
  </si>
  <si>
    <t>Puerto Real-ES</t>
  </si>
  <si>
    <t>Ponferrada-ES</t>
  </si>
  <si>
    <t>Talavera-ES</t>
  </si>
  <si>
    <t>Gandía-ES</t>
  </si>
  <si>
    <t>Onteniente-ES</t>
  </si>
  <si>
    <t>Alicante-ES</t>
  </si>
  <si>
    <t>Barcelona-ES</t>
  </si>
  <si>
    <t>Barcelona (Satellite; Manresa)-ES</t>
  </si>
  <si>
    <t>Barcelona (Satellite; Pineda)-ES</t>
  </si>
  <si>
    <t>Barcelona (Satellite; Vic)-ES</t>
  </si>
  <si>
    <t>Barcelona (Satellite; Igualada)-ES</t>
  </si>
  <si>
    <t>Barcelona (Satellite; Vilafranca)-ES</t>
  </si>
  <si>
    <t>Gipuzkoa (Bergara)-ES</t>
  </si>
  <si>
    <t>Bizkaia (Bilbao)-ES</t>
  </si>
  <si>
    <t>Cantabria (Santander)-ES</t>
  </si>
  <si>
    <t>Castellón-ES</t>
  </si>
  <si>
    <t>Ciudad Real-ES</t>
  </si>
  <si>
    <t>Coruña, A-ES</t>
  </si>
  <si>
    <t>Girona-ES</t>
  </si>
  <si>
    <t>Madrid (Satellite; Guadalajara)-ES</t>
  </si>
  <si>
    <t>Huelva-ES</t>
  </si>
  <si>
    <t>Illes Balears (Ibiza)-ES</t>
  </si>
  <si>
    <t>Jaén-ES</t>
  </si>
  <si>
    <t>Lugo-ES</t>
  </si>
  <si>
    <t>Madrid-ES</t>
  </si>
  <si>
    <t>Madrid (Satellite; Villalba)-ES</t>
  </si>
  <si>
    <t>Málaga-ES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</si>
</sst>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0.0000000"/>
    <numFmt numFmtId="166" formatCode="[h]:mm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7" tint="1.9989623706778162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7" tint="-1.9989623706778162E-2"/>
        <bgColor indexed="64"/>
      </patternFill>
    </fill>
  </fills>
  <borders count="24">
    <border>
      <left/>
      <right/>
      <top/>
      <bottom/>
      <diagonal/>
    </border>
    <border>
      <left style="dotted">
        <color theme="0" tint="-0.14999847407452621"/>
      </left>
      <right style="dotted">
        <color theme="0" tint="-0.14999847407452621"/>
      </right>
      <top style="dotted">
        <color theme="0" tint="-0.14999847407452621"/>
      </top>
      <bottom style="dotted">
        <color theme="0" tint="-0.1499984740745262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thin">
        <color indexed="64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thin">
        <color indexed="23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2" borderId="0" xfId="0" applyFill="1"/>
    <xf numFmtId="0" fontId="1" fillId="0" borderId="1" xfId="0" applyFont="1" applyBorder="1"/>
    <xf numFmtId="0" fontId="0" fillId="0" borderId="2" xfId="0" applyBorder="1" applyAlignment="1">
      <alignment horizontal="left"/>
    </xf>
    <xf numFmtId="49" fontId="0" fillId="0" borderId="2" xfId="0" applyNumberFormat="1" applyBorder="1"/>
    <xf numFmtId="49" fontId="0" fillId="0" borderId="0" xfId="0" applyNumberFormat="1"/>
    <xf numFmtId="0" fontId="0" fillId="3" borderId="0" xfId="0" applyFill="1"/>
    <xf numFmtId="0" fontId="0" fillId="3" borderId="3" xfId="0" applyFill="1" applyBorder="1" applyAlignment="1">
      <alignment vertical="top" wrapText="1"/>
    </xf>
    <xf numFmtId="49" fontId="0" fillId="3" borderId="4" xfId="0" applyNumberFormat="1" applyFill="1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49" fontId="0" fillId="0" borderId="6" xfId="0" applyNumberFormat="1" applyBorder="1"/>
    <xf numFmtId="49" fontId="0" fillId="0" borderId="7" xfId="0" applyNumberFormat="1" applyBorder="1"/>
    <xf numFmtId="0" fontId="2" fillId="0" borderId="2" xfId="0" applyFont="1" applyBorder="1" applyAlignment="1">
      <alignment horizontal="left"/>
    </xf>
    <xf numFmtId="49" fontId="2" fillId="0" borderId="2" xfId="0" applyNumberFormat="1" applyFont="1" applyBorder="1"/>
    <xf numFmtId="49" fontId="2" fillId="0" borderId="8" xfId="0" applyNumberFormat="1" applyFont="1" applyBorder="1"/>
    <xf numFmtId="49" fontId="0" fillId="0" borderId="8" xfId="0" applyNumberFormat="1" applyBorder="1"/>
    <xf numFmtId="49" fontId="0" fillId="0" borderId="5" xfId="0" applyNumberFormat="1" applyBorder="1"/>
    <xf numFmtId="49" fontId="0" fillId="0" borderId="9" xfId="0" applyNumberFormat="1" applyBorder="1"/>
    <xf numFmtId="0" fontId="0" fillId="2" borderId="8" xfId="0" applyFill="1" applyBorder="1" applyAlignment="1">
      <alignment horizontal="left"/>
    </xf>
    <xf numFmtId="49" fontId="1" fillId="0" borderId="2" xfId="0" applyNumberFormat="1" applyFont="1" applyBorder="1"/>
    <xf numFmtId="49" fontId="1" fillId="0" borderId="8" xfId="0" applyNumberFormat="1" applyFont="1" applyBorder="1"/>
    <xf numFmtId="0" fontId="0" fillId="0" borderId="0" xfId="0" applyAlignment="1">
      <alignment horizontal="left"/>
    </xf>
    <xf numFmtId="0" fontId="0" fillId="3" borderId="5" xfId="0" applyFill="1" applyBorder="1" applyAlignment="1">
      <alignment horizontal="left"/>
    </xf>
    <xf numFmtId="49" fontId="0" fillId="3" borderId="5" xfId="0" applyNumberFormat="1" applyFill="1" applyBorder="1"/>
    <xf numFmtId="49" fontId="0" fillId="3" borderId="9" xfId="0" applyNumberFormat="1" applyFill="1" applyBorder="1"/>
    <xf numFmtId="0" fontId="1" fillId="4" borderId="10" xfId="0" applyFont="1" applyFill="1" applyBorder="1"/>
    <xf numFmtId="0" fontId="2" fillId="0" borderId="5" xfId="0" applyFont="1" applyBorder="1" applyAlignment="1">
      <alignment horizontal="left"/>
    </xf>
    <xf numFmtId="49" fontId="2" fillId="0" borderId="5" xfId="0" applyNumberFormat="1" applyFont="1" applyBorder="1"/>
    <xf numFmtId="49" fontId="2" fillId="0" borderId="9" xfId="0" applyNumberFormat="1" applyFont="1" applyBorder="1"/>
    <xf numFmtId="164" fontId="1" fillId="4" borderId="10" xfId="0" applyNumberFormat="1" applyFont="1" applyFill="1" applyBorder="1"/>
    <xf numFmtId="0" fontId="3" fillId="0" borderId="2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49" fontId="3" fillId="0" borderId="11" xfId="0" applyNumberFormat="1" applyFont="1" applyBorder="1"/>
    <xf numFmtId="49" fontId="3" fillId="0" borderId="12" xfId="0" applyNumberFormat="1" applyFont="1" applyBorder="1"/>
    <xf numFmtId="0" fontId="0" fillId="4" borderId="10" xfId="0" applyFill="1" applyBorder="1"/>
    <xf numFmtId="165" fontId="4" fillId="5" borderId="13" xfId="0" applyNumberFormat="1" applyFont="1" applyFill="1" applyBorder="1"/>
    <xf numFmtId="0" fontId="0" fillId="3" borderId="4" xfId="0" applyFill="1" applyBorder="1"/>
    <xf numFmtId="0" fontId="0" fillId="3" borderId="4" xfId="0" applyFill="1" applyBorder="1" applyAlignment="1">
      <alignment horizontal="left"/>
    </xf>
    <xf numFmtId="0" fontId="5" fillId="3" borderId="1" xfId="0" applyFont="1" applyFill="1" applyBorder="1"/>
    <xf numFmtId="0" fontId="0" fillId="2" borderId="9" xfId="0" applyFill="1" applyBorder="1" applyAlignment="1">
      <alignment horizontal="left"/>
    </xf>
    <xf numFmtId="49" fontId="1" fillId="0" borderId="5" xfId="0" applyNumberFormat="1" applyFont="1" applyBorder="1"/>
    <xf numFmtId="49" fontId="1" fillId="0" borderId="9" xfId="0" applyNumberFormat="1" applyFont="1" applyBorder="1"/>
    <xf numFmtId="0" fontId="0" fillId="0" borderId="14" xfId="0" applyBorder="1" applyAlignment="1">
      <alignment horizontal="left"/>
    </xf>
    <xf numFmtId="49" fontId="0" fillId="0" borderId="15" xfId="0" applyNumberFormat="1" applyBorder="1"/>
    <xf numFmtId="0" fontId="3" fillId="0" borderId="16" xfId="0" applyFont="1" applyBorder="1" applyAlignment="1">
      <alignment horizontal="left"/>
    </xf>
    <xf numFmtId="49" fontId="3" fillId="0" borderId="16" xfId="0" applyNumberFormat="1" applyFont="1" applyBorder="1"/>
    <xf numFmtId="49" fontId="3" fillId="0" borderId="15" xfId="0" applyNumberFormat="1" applyFont="1" applyBorder="1"/>
    <xf numFmtId="0" fontId="0" fillId="3" borderId="2" xfId="0" applyFill="1" applyBorder="1" applyAlignment="1">
      <alignment horizontal="left"/>
    </xf>
    <xf numFmtId="49" fontId="0" fillId="0" borderId="12" xfId="0" applyNumberFormat="1" applyBorder="1"/>
    <xf numFmtId="0" fontId="2" fillId="0" borderId="4" xfId="0" applyFont="1" applyBorder="1" applyAlignment="1">
      <alignment horizontal="left"/>
    </xf>
    <xf numFmtId="49" fontId="2" fillId="0" borderId="4" xfId="0" applyNumberFormat="1" applyFont="1" applyBorder="1"/>
    <xf numFmtId="49" fontId="2" fillId="0" borderId="17" xfId="0" applyNumberFormat="1" applyFont="1" applyBorder="1"/>
    <xf numFmtId="0" fontId="0" fillId="2" borderId="17" xfId="0" applyFill="1" applyBorder="1" applyAlignment="1">
      <alignment horizontal="left"/>
    </xf>
    <xf numFmtId="49" fontId="1" fillId="0" borderId="4" xfId="0" applyNumberFormat="1" applyFont="1" applyBorder="1"/>
    <xf numFmtId="49" fontId="1" fillId="0" borderId="17" xfId="0" applyNumberFormat="1" applyFont="1" applyBorder="1"/>
    <xf numFmtId="0" fontId="2" fillId="3" borderId="2" xfId="0" applyFont="1" applyFill="1" applyBorder="1" applyAlignment="1">
      <alignment horizontal="left"/>
    </xf>
    <xf numFmtId="0" fontId="1" fillId="3" borderId="1" xfId="0" applyFont="1" applyFill="1" applyBorder="1"/>
    <xf numFmtId="49" fontId="1" fillId="3" borderId="4" xfId="0" applyNumberFormat="1" applyFont="1" applyFill="1" applyBorder="1"/>
    <xf numFmtId="49" fontId="1" fillId="3" borderId="17" xfId="0" applyNumberFormat="1" applyFont="1" applyFill="1" applyBorder="1"/>
    <xf numFmtId="0" fontId="0" fillId="2" borderId="6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4" xfId="0" applyNumberFormat="1" applyBorder="1"/>
    <xf numFmtId="49" fontId="0" fillId="0" borderId="17" xfId="0" applyNumberFormat="1" applyBorder="1"/>
    <xf numFmtId="49" fontId="2" fillId="6" borderId="5" xfId="0" applyNumberFormat="1" applyFont="1" applyFill="1" applyBorder="1"/>
    <xf numFmtId="49" fontId="2" fillId="6" borderId="9" xfId="0" applyNumberFormat="1" applyFont="1" applyFill="1" applyBorder="1"/>
    <xf numFmtId="49" fontId="0" fillId="7" borderId="12" xfId="0" applyNumberFormat="1" applyFill="1" applyBorder="1"/>
    <xf numFmtId="0" fontId="3" fillId="0" borderId="18" xfId="0" applyFont="1" applyBorder="1" applyAlignment="1">
      <alignment horizontal="left"/>
    </xf>
    <xf numFmtId="0" fontId="0" fillId="2" borderId="4" xfId="0" applyFill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0" fillId="8" borderId="5" xfId="0" applyFill="1" applyBorder="1" applyAlignment="1">
      <alignment horizontal="left"/>
    </xf>
    <xf numFmtId="49" fontId="0" fillId="0" borderId="20" xfId="0" applyNumberFormat="1" applyBorder="1"/>
    <xf numFmtId="0" fontId="1" fillId="0" borderId="21" xfId="0" applyFont="1" applyBorder="1" applyAlignment="1">
      <alignment vertical="top" wrapText="1"/>
    </xf>
    <xf numFmtId="0" fontId="1" fillId="3" borderId="10" xfId="0" applyFont="1" applyFill="1" applyBorder="1"/>
    <xf numFmtId="0" fontId="3" fillId="0" borderId="0" xfId="0" applyFont="1"/>
    <xf numFmtId="0" fontId="3" fillId="0" borderId="0" xfId="0" applyFont="1" applyAlignment="1">
      <alignment horizontal="left"/>
    </xf>
    <xf numFmtId="0" fontId="4" fillId="9" borderId="0" xfId="0" applyFont="1" applyFill="1"/>
    <xf numFmtId="2" fontId="4" fillId="5" borderId="0" xfId="0" applyNumberFormat="1" applyFont="1" applyFill="1"/>
    <xf numFmtId="166" fontId="4" fillId="5" borderId="0" xfId="0" applyNumberFormat="1" applyFont="1" applyFill="1"/>
    <xf numFmtId="0" fontId="4" fillId="9" borderId="22" xfId="0" applyFont="1" applyFill="1" applyBorder="1"/>
    <xf numFmtId="2" fontId="4" fillId="10" borderId="22" xfId="0" applyNumberFormat="1" applyFont="1" applyFill="1" applyBorder="1"/>
    <xf numFmtId="166" fontId="4" fillId="10" borderId="22" xfId="0" applyNumberFormat="1" applyFont="1" applyFill="1" applyBorder="1"/>
    <xf numFmtId="2" fontId="4" fillId="5" borderId="22" xfId="0" applyNumberFormat="1" applyFont="1" applyFill="1" applyBorder="1"/>
    <xf numFmtId="166" fontId="4" fillId="5" borderId="22" xfId="0" applyNumberFormat="1" applyFont="1" applyFill="1" applyBorder="1"/>
    <xf numFmtId="0" fontId="4" fillId="9" borderId="23" xfId="0" applyFont="1" applyFill="1" applyBorder="1"/>
    <xf numFmtId="2" fontId="4" fillId="10" borderId="23" xfId="0" applyNumberFormat="1" applyFont="1" applyFill="1" applyBorder="1"/>
    <xf numFmtId="166" fontId="4" fillId="10" borderId="23" xfId="0" applyNumberFormat="1" applyFont="1" applyFill="1" applyBorder="1"/>
  </cellXfs>
  <cellStyles count="1">
    <cellStyle name="Normal" xfId="0" builtinId="0"/>
  </cellStyles>
  <dxfs count="1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EU%20Operations%20Locations_20190114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sharenew.dhl.com/Users/pzareba/AppData/Local/Temp/1/7zO0F94CBD7/TBO%20Transport%20Plan_v143%20January_2020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uting Matrix"/>
      <sheetName val="1"/>
      <sheetName val="2"/>
      <sheetName val="3"/>
      <sheetName val="4"/>
      <sheetName val="5"/>
      <sheetName val="6"/>
      <sheetName val="Main Tab"/>
      <sheetName val="Distance"/>
      <sheetName val="Sheet3"/>
      <sheetName val="Combined_List"/>
      <sheetName val="Distances"/>
      <sheetName val="Gateways_NWP"/>
      <sheetName val="German PZ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utings"/>
      <sheetName val="Welcome"/>
      <sheetName val="User Manual"/>
      <sheetName val="drop down list"/>
      <sheetName val="Contact Partner"/>
      <sheetName val="Add new Line"/>
      <sheetName val="Change Routings"/>
      <sheetName val="Terminal List"/>
      <sheetName val="Holiday List"/>
      <sheetName val="Holiday Matrix"/>
      <sheetName val="Change log"/>
      <sheetName val="Line Plan"/>
      <sheetName val="Relation Transit Matri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AD6D5-6702-6D4B-A713-3788654A34CF}">
  <dimension ref="A1:OZ5477"/>
  <sheetViews>
    <sheetView tabSelected="1" topLeftCell="KX20" zoomScale="110" zoomScaleNormal="110" workbookViewId="0">
      <selection activeCell="A2" sqref="A2:XFD2"/>
    </sheetView>
  </sheetViews>
  <sheetFormatPr baseColWidth="10" defaultRowHeight="15" x14ac:dyDescent="0.2"/>
  <cols>
    <col min="1" max="1" width="29.83203125" bestFit="1" customWidth="1"/>
    <col min="2" max="2" width="27.5" bestFit="1" customWidth="1"/>
    <col min="3" max="4" width="10.83203125" bestFit="1" customWidth="1"/>
    <col min="6" max="6" width="23.83203125" customWidth="1"/>
    <col min="7" max="7" width="23.5" bestFit="1" customWidth="1"/>
    <col min="8" max="8" width="10.1640625" bestFit="1" customWidth="1"/>
    <col min="9" max="9" width="9.1640625" bestFit="1" customWidth="1"/>
    <col min="11" max="11" width="25.1640625" bestFit="1" customWidth="1"/>
    <col min="12" max="12" width="22.6640625" bestFit="1" customWidth="1"/>
    <col min="13" max="14" width="9.1640625" bestFit="1" customWidth="1"/>
    <col min="16" max="16" width="23.1640625" bestFit="1" customWidth="1"/>
    <col min="26" max="26" width="16.83203125" customWidth="1"/>
    <col min="27" max="27" width="22.33203125" bestFit="1" customWidth="1"/>
    <col min="31" max="31" width="28.6640625" bestFit="1" customWidth="1"/>
    <col min="37" max="37" width="18.33203125" customWidth="1"/>
    <col min="38" max="38" width="22.83203125" bestFit="1" customWidth="1"/>
    <col min="47" max="47" width="15.6640625" customWidth="1"/>
    <col min="52" max="52" width="25.33203125" bestFit="1" customWidth="1"/>
    <col min="56" max="56" width="16.6640625" bestFit="1" customWidth="1"/>
    <col min="78" max="78" width="10.33203125" customWidth="1"/>
    <col min="233" max="233" width="18.1640625" customWidth="1"/>
    <col min="299" max="299" width="13.5" customWidth="1"/>
    <col min="318" max="318" width="11" customWidth="1"/>
  </cols>
  <sheetData>
    <row r="1" spans="1:416" x14ac:dyDescent="0.2">
      <c r="F1" t="s">
        <v>0</v>
      </c>
    </row>
    <row r="2" spans="1:416" x14ac:dyDescent="0.2">
      <c r="A2" s="1"/>
      <c r="B2" s="1" t="s">
        <v>1</v>
      </c>
      <c r="C2" s="1" t="s">
        <v>2</v>
      </c>
      <c r="D2" s="1" t="s">
        <v>3</v>
      </c>
      <c r="F2" s="1"/>
      <c r="G2" s="1" t="s">
        <v>1</v>
      </c>
      <c r="H2" s="1" t="s">
        <v>4</v>
      </c>
      <c r="I2" s="1" t="s">
        <v>3</v>
      </c>
      <c r="K2" s="1"/>
      <c r="L2" s="1" t="s">
        <v>1</v>
      </c>
      <c r="M2" s="1" t="s">
        <v>5</v>
      </c>
      <c r="N2" s="1" t="s">
        <v>3</v>
      </c>
      <c r="P2" s="1"/>
      <c r="Q2" s="1" t="s">
        <v>1</v>
      </c>
      <c r="R2" s="1" t="s">
        <v>6</v>
      </c>
      <c r="S2" s="1" t="s">
        <v>3</v>
      </c>
      <c r="U2" s="1"/>
      <c r="V2" s="1" t="s">
        <v>7</v>
      </c>
      <c r="W2" s="1" t="s">
        <v>8</v>
      </c>
      <c r="X2" s="1" t="s">
        <v>3</v>
      </c>
      <c r="Z2" s="1"/>
      <c r="AA2" s="1" t="s">
        <v>4</v>
      </c>
      <c r="AB2" s="1" t="s">
        <v>2</v>
      </c>
      <c r="AC2" s="1" t="s">
        <v>3</v>
      </c>
      <c r="AE2" s="1"/>
      <c r="AF2" s="1" t="s">
        <v>9</v>
      </c>
      <c r="AG2" s="1" t="s">
        <v>2</v>
      </c>
      <c r="AH2" s="1" t="s">
        <v>3</v>
      </c>
      <c r="AK2" s="1"/>
      <c r="AL2" s="1" t="s">
        <v>8</v>
      </c>
      <c r="AM2" s="1" t="s">
        <v>2</v>
      </c>
      <c r="AN2" s="1" t="s">
        <v>3</v>
      </c>
      <c r="AP2" s="1"/>
      <c r="AQ2" s="1" t="s">
        <v>5</v>
      </c>
      <c r="AR2" s="1" t="s">
        <v>2</v>
      </c>
      <c r="AS2" s="1" t="s">
        <v>3</v>
      </c>
      <c r="AU2" s="1"/>
      <c r="AV2" s="1" t="s">
        <v>10</v>
      </c>
      <c r="AW2" s="1" t="s">
        <v>2</v>
      </c>
      <c r="AX2" s="1" t="s">
        <v>3</v>
      </c>
      <c r="AZ2" s="1"/>
      <c r="BA2" s="1" t="s">
        <v>11</v>
      </c>
      <c r="BB2" s="1" t="s">
        <v>4</v>
      </c>
      <c r="BC2" s="1" t="s">
        <v>3</v>
      </c>
      <c r="BE2" s="1"/>
      <c r="BF2" s="1" t="s">
        <v>12</v>
      </c>
      <c r="BG2" s="1" t="s">
        <v>2</v>
      </c>
      <c r="BH2" s="1" t="s">
        <v>3</v>
      </c>
      <c r="BJ2" s="1"/>
      <c r="BK2" s="1" t="s">
        <v>12</v>
      </c>
      <c r="BL2" s="1" t="s">
        <v>6</v>
      </c>
      <c r="BM2" s="1" t="s">
        <v>3</v>
      </c>
      <c r="BP2" s="1" t="s">
        <v>4</v>
      </c>
      <c r="BQ2" s="1" t="s">
        <v>5</v>
      </c>
      <c r="BR2" s="1" t="s">
        <v>3</v>
      </c>
      <c r="BS2" s="1"/>
      <c r="BU2" s="1" t="s">
        <v>4</v>
      </c>
      <c r="BV2" s="1" t="s">
        <v>6</v>
      </c>
      <c r="BW2" s="1" t="s">
        <v>3</v>
      </c>
      <c r="BX2" s="1"/>
      <c r="BZ2" s="1" t="s">
        <v>4</v>
      </c>
      <c r="CA2" s="1" t="s">
        <v>13</v>
      </c>
      <c r="CB2" s="1" t="s">
        <v>3</v>
      </c>
      <c r="CC2" s="1"/>
      <c r="CE2" s="1" t="s">
        <v>4</v>
      </c>
      <c r="CF2" s="1" t="s">
        <v>11</v>
      </c>
      <c r="CG2" s="1" t="s">
        <v>3</v>
      </c>
      <c r="CH2" s="1"/>
      <c r="CJ2" s="1" t="s">
        <v>2</v>
      </c>
      <c r="CK2" s="1" t="s">
        <v>7</v>
      </c>
      <c r="CL2" s="1" t="s">
        <v>3</v>
      </c>
      <c r="CM2" s="1"/>
      <c r="CO2" s="1" t="s">
        <v>2</v>
      </c>
      <c r="CP2" s="1" t="s">
        <v>12</v>
      </c>
      <c r="CQ2" s="1" t="s">
        <v>3</v>
      </c>
      <c r="CR2" s="1"/>
      <c r="CT2" s="1" t="s">
        <v>2</v>
      </c>
      <c r="CU2" s="1" t="s">
        <v>14</v>
      </c>
      <c r="CV2" s="1" t="s">
        <v>3</v>
      </c>
      <c r="CW2" s="1"/>
      <c r="CY2" s="1" t="s">
        <v>2</v>
      </c>
      <c r="CZ2" s="1" t="s">
        <v>6</v>
      </c>
      <c r="DA2" s="1" t="s">
        <v>3</v>
      </c>
      <c r="DB2" s="1"/>
      <c r="DD2" s="1" t="s">
        <v>2</v>
      </c>
      <c r="DE2" s="1" t="s">
        <v>15</v>
      </c>
      <c r="DF2" s="1" t="s">
        <v>3</v>
      </c>
      <c r="DG2" s="1"/>
      <c r="DI2" s="1" t="s">
        <v>2</v>
      </c>
      <c r="DJ2" s="1" t="s">
        <v>16</v>
      </c>
      <c r="DK2" s="1" t="s">
        <v>3</v>
      </c>
      <c r="DL2" s="1"/>
      <c r="DN2" s="1" t="s">
        <v>2</v>
      </c>
      <c r="DO2" s="1" t="s">
        <v>17</v>
      </c>
      <c r="DP2" s="1" t="s">
        <v>3</v>
      </c>
      <c r="DQ2" s="1"/>
      <c r="DS2" s="1" t="s">
        <v>2</v>
      </c>
      <c r="DT2" s="1" t="s">
        <v>18</v>
      </c>
      <c r="DU2" s="1" t="s">
        <v>3</v>
      </c>
      <c r="DV2" s="1"/>
      <c r="DX2" s="1" t="s">
        <v>2</v>
      </c>
      <c r="DY2" s="1" t="s">
        <v>19</v>
      </c>
      <c r="DZ2" s="1" t="s">
        <v>3</v>
      </c>
      <c r="EA2" s="1"/>
      <c r="EC2" s="1" t="s">
        <v>2</v>
      </c>
      <c r="ED2" s="1" t="s">
        <v>13</v>
      </c>
      <c r="EE2" s="1" t="s">
        <v>3</v>
      </c>
      <c r="EF2" s="1"/>
      <c r="EH2" s="1" t="s">
        <v>2</v>
      </c>
      <c r="EI2" s="1" t="s">
        <v>20</v>
      </c>
      <c r="EJ2" s="1" t="s">
        <v>3</v>
      </c>
      <c r="EK2" s="1"/>
      <c r="EM2" s="1" t="s">
        <v>2</v>
      </c>
      <c r="EN2" s="1" t="s">
        <v>21</v>
      </c>
      <c r="EO2" s="1" t="s">
        <v>3</v>
      </c>
      <c r="EP2" s="1"/>
      <c r="ER2" s="1" t="s">
        <v>6</v>
      </c>
      <c r="ES2" s="1" t="s">
        <v>22</v>
      </c>
      <c r="ET2" s="1" t="s">
        <v>3</v>
      </c>
      <c r="EU2" s="1"/>
      <c r="EW2" s="1" t="s">
        <v>2</v>
      </c>
      <c r="EX2" s="1" t="s">
        <v>23</v>
      </c>
      <c r="EY2" s="1" t="s">
        <v>3</v>
      </c>
      <c r="FB2" s="1" t="s">
        <v>2</v>
      </c>
      <c r="FC2" s="1" t="s">
        <v>24</v>
      </c>
      <c r="FD2" s="1" t="s">
        <v>3</v>
      </c>
      <c r="FE2" s="1"/>
      <c r="FG2" s="1" t="s">
        <v>2</v>
      </c>
      <c r="FH2" s="1" t="s">
        <v>10</v>
      </c>
      <c r="FI2" s="1" t="s">
        <v>3</v>
      </c>
      <c r="FJ2" s="1"/>
      <c r="FL2" s="1" t="s">
        <v>2</v>
      </c>
      <c r="FM2" s="1" t="s">
        <v>25</v>
      </c>
      <c r="FN2" s="1" t="s">
        <v>3</v>
      </c>
      <c r="FO2" s="1"/>
      <c r="FQ2" s="1" t="s">
        <v>2</v>
      </c>
      <c r="FR2" s="1" t="s">
        <v>11</v>
      </c>
      <c r="FS2" s="1" t="s">
        <v>3</v>
      </c>
      <c r="FT2" s="1"/>
      <c r="FV2" s="1" t="s">
        <v>2</v>
      </c>
      <c r="FW2" s="1" t="s">
        <v>26</v>
      </c>
      <c r="FX2" s="1"/>
      <c r="FY2" s="1"/>
      <c r="GA2" s="1" t="s">
        <v>9</v>
      </c>
      <c r="GB2" s="1" t="s">
        <v>6</v>
      </c>
      <c r="GC2" s="1"/>
      <c r="GD2" s="1"/>
      <c r="GF2" s="1" t="s">
        <v>9</v>
      </c>
      <c r="GG2" s="1" t="s">
        <v>16</v>
      </c>
      <c r="GH2" s="1"/>
      <c r="GI2" s="1"/>
      <c r="GK2" s="1" t="s">
        <v>9</v>
      </c>
      <c r="GL2" s="1" t="s">
        <v>24</v>
      </c>
      <c r="GM2" s="1"/>
      <c r="GN2" s="1"/>
      <c r="GP2" s="1" t="s">
        <v>27</v>
      </c>
      <c r="GQ2" s="1" t="s">
        <v>2</v>
      </c>
      <c r="GR2" s="1"/>
      <c r="GS2" s="1"/>
      <c r="GU2" s="1" t="s">
        <v>27</v>
      </c>
      <c r="GV2" s="1" t="s">
        <v>6</v>
      </c>
      <c r="GW2" s="1"/>
      <c r="GX2" s="1"/>
      <c r="GZ2" s="1" t="s">
        <v>27</v>
      </c>
      <c r="HA2" s="1" t="s">
        <v>15</v>
      </c>
      <c r="HB2" s="1"/>
      <c r="HC2" s="1"/>
      <c r="HE2" s="1" t="s">
        <v>17</v>
      </c>
      <c r="HF2" s="1" t="s">
        <v>6</v>
      </c>
      <c r="HG2" s="1"/>
      <c r="HH2" s="1"/>
      <c r="HJ2" s="1" t="s">
        <v>13</v>
      </c>
      <c r="HK2" s="1" t="s">
        <v>1</v>
      </c>
      <c r="HL2" s="1"/>
      <c r="HM2" s="1"/>
      <c r="HO2" s="1" t="s">
        <v>13</v>
      </c>
      <c r="HP2" s="1" t="s">
        <v>11</v>
      </c>
      <c r="HQ2" s="1"/>
      <c r="HR2" s="1"/>
      <c r="HT2" s="1" t="s">
        <v>13</v>
      </c>
      <c r="HU2" s="1" t="s">
        <v>6</v>
      </c>
      <c r="HV2" s="1"/>
      <c r="HW2" s="1"/>
      <c r="HY2" s="1" t="s">
        <v>13</v>
      </c>
      <c r="HZ2" s="1" t="s">
        <v>24</v>
      </c>
      <c r="IA2" s="1"/>
      <c r="IB2" s="1"/>
      <c r="ID2" s="1" t="s">
        <v>13</v>
      </c>
      <c r="IE2" s="1" t="s">
        <v>11</v>
      </c>
      <c r="IF2" s="1"/>
      <c r="IG2" s="1"/>
      <c r="II2" s="1" t="s">
        <v>22</v>
      </c>
      <c r="IJ2" s="1" t="s">
        <v>2</v>
      </c>
      <c r="IK2" s="1"/>
      <c r="IL2" s="1"/>
      <c r="IN2" s="1" t="s">
        <v>22</v>
      </c>
      <c r="IO2" s="1" t="s">
        <v>6</v>
      </c>
      <c r="IP2" s="1"/>
      <c r="IQ2" s="1"/>
      <c r="IS2" s="1" t="s">
        <v>8</v>
      </c>
      <c r="IT2" s="1" t="s">
        <v>4</v>
      </c>
      <c r="IU2" s="1"/>
      <c r="IV2" s="1"/>
      <c r="IX2" s="1" t="s">
        <v>8</v>
      </c>
      <c r="IY2" s="1" t="s">
        <v>5</v>
      </c>
      <c r="IZ2" s="1"/>
      <c r="JA2" s="1"/>
      <c r="JC2" s="1" t="s">
        <v>8</v>
      </c>
      <c r="JD2" s="1" t="s">
        <v>6</v>
      </c>
      <c r="JE2" s="1"/>
      <c r="JF2" s="1"/>
      <c r="JH2" s="1" t="s">
        <v>8</v>
      </c>
      <c r="JI2" s="1" t="s">
        <v>9</v>
      </c>
      <c r="JJ2" s="1"/>
      <c r="JK2" s="1"/>
      <c r="JM2" s="1" t="s">
        <v>8</v>
      </c>
      <c r="JN2" s="1" t="s">
        <v>16</v>
      </c>
      <c r="JO2" s="1"/>
      <c r="JP2" s="1"/>
      <c r="JR2" s="1" t="s">
        <v>8</v>
      </c>
      <c r="JS2" s="1" t="s">
        <v>17</v>
      </c>
      <c r="JT2" s="1"/>
      <c r="JU2" s="1"/>
      <c r="JW2" s="1" t="s">
        <v>8</v>
      </c>
      <c r="JX2" s="1" t="s">
        <v>20</v>
      </c>
      <c r="JY2" s="1"/>
      <c r="JZ2" s="1"/>
      <c r="KB2" s="1" t="s">
        <v>8</v>
      </c>
      <c r="KC2" s="1" t="s">
        <v>10</v>
      </c>
      <c r="KD2" s="1"/>
      <c r="KE2" s="1"/>
      <c r="KG2" s="1" t="s">
        <v>8</v>
      </c>
      <c r="KH2" s="1" t="s">
        <v>26</v>
      </c>
      <c r="KI2" s="1"/>
      <c r="KJ2" s="1"/>
      <c r="KL2" s="1" t="s">
        <v>5</v>
      </c>
      <c r="KM2" s="1" t="s">
        <v>6</v>
      </c>
      <c r="KN2" s="1"/>
      <c r="KO2" s="1"/>
      <c r="KQ2" s="1" t="s">
        <v>23</v>
      </c>
      <c r="KR2" s="1" t="s">
        <v>9</v>
      </c>
      <c r="KS2" s="1"/>
      <c r="KT2" s="1"/>
      <c r="KV2" s="1" t="s">
        <v>10</v>
      </c>
      <c r="KW2" s="1" t="s">
        <v>14</v>
      </c>
      <c r="KX2" s="1"/>
      <c r="KY2" s="1"/>
      <c r="LA2" s="1" t="s">
        <v>10</v>
      </c>
      <c r="LB2" s="1" t="s">
        <v>15</v>
      </c>
      <c r="LC2" s="1"/>
      <c r="LD2" s="1"/>
      <c r="LF2" s="1" t="s">
        <v>10</v>
      </c>
      <c r="LG2" s="1" t="s">
        <v>28</v>
      </c>
      <c r="LH2" s="1"/>
      <c r="LI2" s="1"/>
      <c r="LK2" s="1" t="s">
        <v>25</v>
      </c>
      <c r="LL2" s="1" t="s">
        <v>1</v>
      </c>
      <c r="LM2" s="1"/>
      <c r="LN2" s="1"/>
      <c r="LP2" s="1" t="s">
        <v>25</v>
      </c>
      <c r="LQ2" s="1" t="s">
        <v>4</v>
      </c>
      <c r="LR2" s="1"/>
      <c r="LS2" s="1"/>
      <c r="LU2" s="1" t="s">
        <v>25</v>
      </c>
      <c r="LV2" s="1" t="s">
        <v>2</v>
      </c>
      <c r="LW2" s="1"/>
      <c r="LX2" s="1"/>
      <c r="LZ2" s="1" t="s">
        <v>25</v>
      </c>
      <c r="MA2" s="1" t="s">
        <v>6</v>
      </c>
      <c r="MB2" s="1"/>
      <c r="MC2" s="1"/>
      <c r="ME2" s="1" t="s">
        <v>25</v>
      </c>
      <c r="MF2" s="1" t="s">
        <v>13</v>
      </c>
      <c r="MG2" s="1"/>
      <c r="MH2" s="1"/>
      <c r="MJ2" s="1" t="s">
        <v>25</v>
      </c>
      <c r="MK2" s="1" t="s">
        <v>11</v>
      </c>
      <c r="ML2" s="1"/>
      <c r="MM2" s="1"/>
      <c r="MO2" s="1" t="s">
        <v>5</v>
      </c>
      <c r="MP2" s="1" t="s">
        <v>22</v>
      </c>
      <c r="MQ2" s="1"/>
      <c r="MR2" s="1"/>
      <c r="MT2" s="1" t="s">
        <v>6</v>
      </c>
      <c r="MU2" s="1" t="s">
        <v>7</v>
      </c>
      <c r="MV2" s="1"/>
      <c r="MW2" s="1"/>
      <c r="MY2" s="1" t="s">
        <v>6</v>
      </c>
      <c r="MZ2" s="1" t="s">
        <v>14</v>
      </c>
      <c r="NA2" s="1"/>
      <c r="NB2" s="1"/>
      <c r="ND2" s="1" t="s">
        <v>6</v>
      </c>
      <c r="NE2" s="1" t="s">
        <v>16</v>
      </c>
      <c r="NF2" s="1"/>
      <c r="NG2" s="1"/>
      <c r="NI2" s="1" t="s">
        <v>6</v>
      </c>
      <c r="NJ2" s="1" t="s">
        <v>18</v>
      </c>
      <c r="NK2" s="1"/>
      <c r="NL2" s="1"/>
      <c r="NN2" s="1" t="s">
        <v>6</v>
      </c>
      <c r="NO2" s="1" t="s">
        <v>19</v>
      </c>
      <c r="NP2" s="1"/>
      <c r="NQ2" s="1"/>
      <c r="NS2" s="1" t="s">
        <v>6</v>
      </c>
      <c r="NT2" s="1" t="s">
        <v>20</v>
      </c>
      <c r="NU2" s="1"/>
      <c r="NV2" s="1"/>
      <c r="NX2" s="1" t="s">
        <v>6</v>
      </c>
      <c r="NY2" s="1" t="s">
        <v>21</v>
      </c>
      <c r="NZ2" s="1"/>
      <c r="OA2" s="1"/>
      <c r="OC2" s="1" t="s">
        <v>6</v>
      </c>
      <c r="OD2" s="1" t="s">
        <v>23</v>
      </c>
      <c r="OE2" s="1"/>
      <c r="OF2" s="1"/>
      <c r="OH2" s="1" t="s">
        <v>24</v>
      </c>
      <c r="OI2" s="1" t="s">
        <v>6</v>
      </c>
      <c r="OJ2" s="1"/>
      <c r="OK2" s="1"/>
      <c r="OM2" s="1" t="s">
        <v>6</v>
      </c>
      <c r="ON2" s="1" t="s">
        <v>11</v>
      </c>
      <c r="OO2" s="1"/>
      <c r="OP2" s="1"/>
      <c r="OR2" s="1" t="s">
        <v>6</v>
      </c>
      <c r="OS2" s="1" t="s">
        <v>26</v>
      </c>
      <c r="OT2" s="1"/>
      <c r="OU2" s="1"/>
      <c r="OW2" s="1" t="s">
        <v>11</v>
      </c>
      <c r="OX2" s="1" t="s">
        <v>1</v>
      </c>
      <c r="OY2" s="1"/>
      <c r="OZ2" s="1"/>
    </row>
    <row r="3" spans="1:416" ht="16" thickBot="1" x14ac:dyDescent="0.25">
      <c r="BD3" s="2"/>
    </row>
    <row r="4" spans="1:416" ht="17" thickBot="1" x14ac:dyDescent="0.25">
      <c r="A4" t="str">
        <f t="shared" ref="A4:A40" si="0">B4&amp;"-"&amp;"AT"</f>
        <v>Hub Graz-AT</v>
      </c>
      <c r="B4" s="3" t="s">
        <v>29</v>
      </c>
      <c r="C4" s="4">
        <v>46.92201</v>
      </c>
      <c r="D4" s="4">
        <v>15.434240000000001</v>
      </c>
      <c r="F4" t="str">
        <f t="shared" ref="F4:F39" si="1">G4&amp;"-"&amp;"AT"</f>
        <v>Hub Graz-AT</v>
      </c>
      <c r="G4" s="3" t="s">
        <v>29</v>
      </c>
      <c r="H4" s="4">
        <v>46.92201</v>
      </c>
      <c r="I4" s="4">
        <v>15.434240000000001</v>
      </c>
      <c r="K4" t="s">
        <v>30</v>
      </c>
      <c r="L4" s="3" t="s">
        <v>29</v>
      </c>
      <c r="M4" s="4">
        <v>46.92201</v>
      </c>
      <c r="N4" s="4">
        <v>15.434240000000001</v>
      </c>
      <c r="O4" s="5"/>
      <c r="P4" t="s">
        <v>30</v>
      </c>
      <c r="Q4" s="3" t="s">
        <v>29</v>
      </c>
      <c r="R4" s="4">
        <v>46.92201</v>
      </c>
      <c r="S4" s="4">
        <v>15.434240000000001</v>
      </c>
      <c r="U4" s="6" t="str">
        <f>V4&amp;"-"&amp;"BE"</f>
        <v>Ternat-BE</v>
      </c>
      <c r="V4" s="7" t="s">
        <v>31</v>
      </c>
      <c r="W4" s="8" t="s">
        <v>32</v>
      </c>
      <c r="X4" s="8">
        <v>4.1688239999999999</v>
      </c>
      <c r="Z4" s="9" t="str">
        <f>AA4&amp;"-"&amp;"CZ"</f>
        <v>Ricany - Jazlovice-CZ</v>
      </c>
      <c r="AA4" s="10" t="s">
        <v>33</v>
      </c>
      <c r="AB4" s="11">
        <v>49.959579699999999</v>
      </c>
      <c r="AC4" s="12">
        <v>14.6194881</v>
      </c>
      <c r="AE4" s="13" t="str">
        <f>AF4&amp;"-"&amp;"ES"</f>
        <v>Albacete-ES</v>
      </c>
      <c r="AF4" s="13" t="s">
        <v>34</v>
      </c>
      <c r="AG4" s="14">
        <v>39.019134999999999</v>
      </c>
      <c r="AH4" s="15">
        <v>-1.892728</v>
      </c>
      <c r="AK4" s="13" t="str">
        <f t="shared" ref="AK4:AK67" si="2">AL4&amp;"-"&amp;"NL"</f>
        <v>Alkmaar-NL</v>
      </c>
      <c r="AL4" s="3" t="s">
        <v>35</v>
      </c>
      <c r="AM4" s="4">
        <v>52.652875000000002</v>
      </c>
      <c r="AN4" s="4">
        <v>4.7900499999999999</v>
      </c>
      <c r="AP4" s="13" t="str">
        <f t="shared" ref="AP4:AP43" si="3">AQ4&amp;"-"&amp;"PL"</f>
        <v>Białystok-PL</v>
      </c>
      <c r="AQ4" s="3" t="s">
        <v>36</v>
      </c>
      <c r="AR4" s="4">
        <v>53.144710000000003</v>
      </c>
      <c r="AS4" s="16">
        <v>22.987410000000001</v>
      </c>
      <c r="AU4" s="13" t="str">
        <f t="shared" ref="AU4:AU27" si="4">AV4&amp;"-"&amp;"SE"</f>
        <v>Göteborg-SE</v>
      </c>
      <c r="AV4" s="9" t="s">
        <v>37</v>
      </c>
      <c r="AW4" s="17">
        <v>57.751950999999998</v>
      </c>
      <c r="AX4" s="18">
        <v>11.996843999999999</v>
      </c>
      <c r="AZ4" s="13" t="str">
        <f t="shared" ref="AZ4:AZ9" si="5">BA4&amp;"-"&amp;"SK"</f>
        <v>Bratislava - Raca-SK</v>
      </c>
      <c r="BA4" s="19" t="s">
        <v>38</v>
      </c>
      <c r="BB4" s="20">
        <v>48.213799999999999</v>
      </c>
      <c r="BC4" s="21">
        <v>17.173400000000001</v>
      </c>
      <c r="BD4" s="2"/>
      <c r="BE4" s="13" t="str">
        <f>BF4&amp;"-"&amp;"BG"</f>
        <v>Sofia-BG</v>
      </c>
      <c r="BF4" s="19" t="s">
        <v>39</v>
      </c>
      <c r="BG4" s="20">
        <v>42.697181701660156</v>
      </c>
      <c r="BH4" s="21">
        <v>23.324329376220703</v>
      </c>
      <c r="BJ4" s="13" t="str">
        <f>BK4&amp;"-"&amp;"BG"</f>
        <v>Sofia-BG</v>
      </c>
      <c r="BK4" s="19" t="s">
        <v>39</v>
      </c>
      <c r="BL4" s="20">
        <v>42.697181701660156</v>
      </c>
      <c r="BM4" s="21">
        <v>23.324329376220703</v>
      </c>
      <c r="BP4" t="str">
        <f>BQ4&amp;"-"&amp;"CZ"</f>
        <v>Ricany - Jazlovice-CZ</v>
      </c>
      <c r="BQ4" s="10" t="s">
        <v>33</v>
      </c>
      <c r="BR4" s="11">
        <v>49.959579699999999</v>
      </c>
      <c r="BS4" s="12">
        <v>14.6194881</v>
      </c>
      <c r="BU4" t="str">
        <f>BV4&amp;"-"&amp;"CZ"</f>
        <v>Ricany - Jazlovice-CZ</v>
      </c>
      <c r="BV4" s="10" t="s">
        <v>33</v>
      </c>
      <c r="BW4" s="11">
        <v>49.959579699999999</v>
      </c>
      <c r="BX4" s="12">
        <v>14.6194881</v>
      </c>
      <c r="BZ4" t="str">
        <f>CA4&amp;"-"&amp;"CZ"</f>
        <v>Ricany - Jazlovice-CZ</v>
      </c>
      <c r="CA4" s="10" t="s">
        <v>33</v>
      </c>
      <c r="CB4" s="11">
        <v>49.959579699999999</v>
      </c>
      <c r="CC4" s="12">
        <v>14.6194881</v>
      </c>
      <c r="CE4" t="str">
        <f>CF4&amp;"-"&amp;"CZ"</f>
        <v>Ricany - Jazlovice-CZ</v>
      </c>
      <c r="CF4" s="10" t="s">
        <v>33</v>
      </c>
      <c r="CG4" s="11">
        <v>49.959579699999999</v>
      </c>
      <c r="CH4" s="12">
        <v>14.6194881</v>
      </c>
      <c r="CJ4" t="str">
        <f>CK4&amp;"-"&amp;"DE"</f>
        <v>PZ 01 (Ottendorf-Okrilla)-DE</v>
      </c>
      <c r="CK4" t="s">
        <v>40</v>
      </c>
      <c r="CL4" s="22">
        <v>51.179870000000001</v>
      </c>
      <c r="CM4" s="22">
        <v>13.840704000000001</v>
      </c>
      <c r="CO4" t="str">
        <f>CP4&amp;"-"&amp;"DE"</f>
        <v>PZ 01 (Ottendorf-Okrilla)-DE</v>
      </c>
      <c r="CP4" t="s">
        <v>40</v>
      </c>
      <c r="CQ4" s="22">
        <v>51.179870000000001</v>
      </c>
      <c r="CR4" s="22">
        <v>13.840704000000001</v>
      </c>
      <c r="CT4" t="str">
        <f>CU4&amp;"-"&amp;"DE"</f>
        <v>PZ 01 (Ottendorf-Okrilla)-DE</v>
      </c>
      <c r="CU4" t="s">
        <v>40</v>
      </c>
      <c r="CV4" s="22">
        <v>51.179870000000001</v>
      </c>
      <c r="CW4" s="22">
        <v>13.840704000000001</v>
      </c>
      <c r="CY4" t="str">
        <f>CZ4&amp;"-"&amp;"DE"</f>
        <v>PZ 01 (Ottendorf-Okrilla)-DE</v>
      </c>
      <c r="CZ4" t="s">
        <v>40</v>
      </c>
      <c r="DA4" s="22">
        <v>51.179870000000001</v>
      </c>
      <c r="DB4" s="22">
        <v>13.840704000000001</v>
      </c>
      <c r="DD4" t="str">
        <f>DE4&amp;"-"&amp;"DE"</f>
        <v>PZ 01 (Ottendorf-Okrilla)-DE</v>
      </c>
      <c r="DE4" t="s">
        <v>40</v>
      </c>
      <c r="DF4" s="22">
        <v>51.179870000000001</v>
      </c>
      <c r="DG4" s="22">
        <v>13.840704000000001</v>
      </c>
      <c r="DI4" t="str">
        <f t="shared" ref="DI4:DI34" si="6">DJ4&amp;"-"&amp;"FR"</f>
        <v>Combs la ville-FR</v>
      </c>
      <c r="DJ4" s="3" t="s">
        <v>41</v>
      </c>
      <c r="DK4" s="4">
        <v>48.648353999999998</v>
      </c>
      <c r="DL4" s="16">
        <v>2.5530360000000001</v>
      </c>
      <c r="DN4" t="str">
        <f>DO4&amp;"-"&amp;"GB"</f>
        <v>Ryton Gateway-GB</v>
      </c>
      <c r="DO4" t="s">
        <v>42</v>
      </c>
      <c r="DP4" s="22">
        <v>54.972850799560547</v>
      </c>
      <c r="DQ4" s="22">
        <v>-1.7613099813461304</v>
      </c>
      <c r="DS4" t="str">
        <f>DT4&amp;"-"&amp;"GR"</f>
        <v>Spata-GR</v>
      </c>
      <c r="DT4" t="s">
        <v>43</v>
      </c>
      <c r="DU4" s="22">
        <v>37.962429046630859</v>
      </c>
      <c r="DV4" s="22">
        <v>23.910179138183594</v>
      </c>
      <c r="DX4" t="str">
        <f>DY4&amp;"-"&amp;"HR"</f>
        <v>Zagreb-HR</v>
      </c>
      <c r="DY4" t="s">
        <v>44</v>
      </c>
      <c r="DZ4" s="22">
        <v>45.807239532470703</v>
      </c>
      <c r="EA4" s="22">
        <v>15.967570304870605</v>
      </c>
      <c r="EC4" s="6" t="str">
        <f>ED4&amp;"-"&amp;"HU"</f>
        <v>Budapest NPKK (OE)-HU</v>
      </c>
      <c r="ED4" s="23" t="s">
        <v>45</v>
      </c>
      <c r="EE4" s="24">
        <v>47.428581999999999</v>
      </c>
      <c r="EF4" s="25">
        <v>19.267053000000001</v>
      </c>
      <c r="EH4" s="6" t="str">
        <f>EI4&amp;"-"&amp;"IE"</f>
        <v>Portlaoise-IE</v>
      </c>
      <c r="EI4" s="2" t="s">
        <v>46</v>
      </c>
      <c r="EJ4" s="22">
        <v>52.829025268554688</v>
      </c>
      <c r="EK4" s="22">
        <v>-7.2311868667602539</v>
      </c>
      <c r="EM4" t="s">
        <v>47</v>
      </c>
      <c r="EN4" t="s">
        <v>40</v>
      </c>
      <c r="EO4" s="22">
        <v>51.179870000000001</v>
      </c>
      <c r="EP4" s="22">
        <v>13.840704000000001</v>
      </c>
      <c r="ER4" s="23" t="str">
        <f>ES4&amp;"-"&amp;"LV"</f>
        <v>Riga-LV</v>
      </c>
      <c r="ES4" s="26" t="s">
        <v>48</v>
      </c>
      <c r="ET4" s="8" t="s">
        <v>49</v>
      </c>
      <c r="EU4" s="8" t="s">
        <v>50</v>
      </c>
      <c r="EW4" s="23" t="str">
        <f>EX4&amp;"-"&amp;"PT"</f>
        <v>Coimbra-PT</v>
      </c>
      <c r="EX4" s="27" t="s">
        <v>51</v>
      </c>
      <c r="EY4" s="28" t="s">
        <v>52</v>
      </c>
      <c r="EZ4" s="29" t="s">
        <v>53</v>
      </c>
      <c r="FB4" s="23" t="str">
        <f>FC4&amp;"-"&amp;"RO"</f>
        <v>Bucuresti-RO</v>
      </c>
      <c r="FC4" s="30" t="s">
        <v>54</v>
      </c>
      <c r="FD4" s="22">
        <v>44.434291839599609</v>
      </c>
      <c r="FE4" s="22">
        <v>26.10297966003418</v>
      </c>
      <c r="FG4" s="31" t="s">
        <v>55</v>
      </c>
      <c r="FH4" s="32" t="s">
        <v>37</v>
      </c>
      <c r="FI4" s="33" t="s">
        <v>56</v>
      </c>
      <c r="FJ4" s="34" t="s">
        <v>57</v>
      </c>
      <c r="FL4" t="str">
        <f>FM4&amp;"-"&amp;"SI"</f>
        <v>Ljubljana-SI</v>
      </c>
      <c r="FM4" t="s">
        <v>58</v>
      </c>
      <c r="FN4" s="22">
        <v>46.050621032714844</v>
      </c>
      <c r="FO4" s="22">
        <v>14.502820014953613</v>
      </c>
      <c r="FQ4" s="13" t="str">
        <f t="shared" ref="FQ4:FQ9" si="7">FR4&amp;"-"&amp;"SK"</f>
        <v>Bratislava - Raca-SK</v>
      </c>
      <c r="FR4" s="19" t="s">
        <v>38</v>
      </c>
      <c r="FS4" s="20">
        <v>48.213799999999999</v>
      </c>
      <c r="FT4" s="21">
        <v>17.173400000000001</v>
      </c>
      <c r="FV4" t="str">
        <f>FW4&amp;"-"&amp;"IT"</f>
        <v>Piacenza-IT</v>
      </c>
      <c r="FW4" t="s">
        <v>59</v>
      </c>
      <c r="FX4" s="22">
        <v>45.056598663330078</v>
      </c>
      <c r="FY4" s="22">
        <v>9.7017602920532227</v>
      </c>
      <c r="GA4" s="13" t="str">
        <f>GB4&amp;"-"&amp;"ES"</f>
        <v>Albacete-ES</v>
      </c>
      <c r="GB4" s="13" t="s">
        <v>34</v>
      </c>
      <c r="GC4" s="14">
        <v>39.019134999999999</v>
      </c>
      <c r="GD4" s="15">
        <v>-1.892728</v>
      </c>
      <c r="GF4" t="str">
        <f>GG4&amp;"-"&amp;"FR"</f>
        <v>Combs la ville-FR</v>
      </c>
      <c r="GG4" s="3" t="s">
        <v>41</v>
      </c>
      <c r="GH4" s="4">
        <v>48.648353999999998</v>
      </c>
      <c r="GI4" s="16">
        <v>2.5530360000000001</v>
      </c>
      <c r="GK4" s="23" t="str">
        <f>GL4&amp;"-"&amp;"RO"</f>
        <v>Bucuresti-RO</v>
      </c>
      <c r="GL4" s="30" t="s">
        <v>54</v>
      </c>
      <c r="GM4" s="22">
        <v>44.434291839599609</v>
      </c>
      <c r="GN4" s="22">
        <v>26.10297966003418</v>
      </c>
      <c r="GP4" s="23" t="str">
        <f>GQ4&amp;"-"&amp;"EE"</f>
        <v>Tallinn-EE</v>
      </c>
      <c r="GQ4" s="35" t="s">
        <v>60</v>
      </c>
      <c r="GR4" s="36">
        <v>59.436420440673828</v>
      </c>
      <c r="GS4" s="36">
        <v>24.752580642700195</v>
      </c>
      <c r="GU4" s="23" t="str">
        <f>GV4&amp;"-"&amp;"EE"</f>
        <v>Tallinn-EE</v>
      </c>
      <c r="GV4" s="35" t="s">
        <v>60</v>
      </c>
      <c r="GW4" s="36">
        <v>59.436420440673828</v>
      </c>
      <c r="GX4" s="36">
        <v>24.752580642700195</v>
      </c>
      <c r="GZ4" t="str">
        <f>HA4&amp;"-"&amp;"FI"</f>
        <v>Vantaa (Helsinki)-FI</v>
      </c>
      <c r="HA4" t="s">
        <v>61</v>
      </c>
      <c r="HB4" s="22">
        <v>60.289371490478516</v>
      </c>
      <c r="HC4" s="22">
        <v>25.029560089111328</v>
      </c>
      <c r="HE4" s="23" t="str">
        <f>HF4&amp;"-"&amp;"LT"</f>
        <v>Kaunas-LT</v>
      </c>
      <c r="HF4" s="6" t="s">
        <v>62</v>
      </c>
      <c r="HG4" s="8" t="s">
        <v>63</v>
      </c>
      <c r="HH4" s="8" t="s">
        <v>64</v>
      </c>
      <c r="HJ4" t="str">
        <f t="shared" ref="HJ4:HJ40" si="8">HK4&amp;"-"&amp;"AT"</f>
        <v>Hub Graz-AT</v>
      </c>
      <c r="HK4" s="3" t="s">
        <v>29</v>
      </c>
      <c r="HL4" s="4">
        <v>46.92201</v>
      </c>
      <c r="HM4" s="4">
        <v>15.434240000000001</v>
      </c>
      <c r="HO4" s="13" t="str">
        <f t="shared" ref="HO4:HO9" si="9">HP4&amp;"-"&amp;"SK"</f>
        <v>Bratislava - Raca-SK</v>
      </c>
      <c r="HP4" s="19" t="s">
        <v>38</v>
      </c>
      <c r="HQ4" s="20">
        <v>48.213799999999999</v>
      </c>
      <c r="HR4" s="21">
        <v>17.173400000000001</v>
      </c>
      <c r="HT4" s="23" t="str">
        <f>HU4&amp;"-"&amp;"LT"</f>
        <v>Kaunas-LT</v>
      </c>
      <c r="HU4" s="6" t="s">
        <v>62</v>
      </c>
      <c r="HV4" s="8" t="s">
        <v>63</v>
      </c>
      <c r="HW4" s="8" t="s">
        <v>64</v>
      </c>
      <c r="HY4" s="23" t="str">
        <f>HZ4&amp;"-"&amp;"RO"</f>
        <v>Bucuresti-RO</v>
      </c>
      <c r="HZ4" s="30" t="s">
        <v>54</v>
      </c>
      <c r="IA4" s="22">
        <v>44.434291839599609</v>
      </c>
      <c r="IB4" s="22">
        <v>26.10297966003418</v>
      </c>
      <c r="ID4" s="13" t="str">
        <f t="shared" ref="ID4:ID9" si="10">IE4&amp;"-"&amp;"SK"</f>
        <v>Bratislava - Raca-SK</v>
      </c>
      <c r="IE4" s="19" t="s">
        <v>38</v>
      </c>
      <c r="IF4" s="20">
        <v>48.213799999999999</v>
      </c>
      <c r="IG4" s="21">
        <v>17.173400000000001</v>
      </c>
      <c r="II4" s="23" t="str">
        <f>IJ4&amp;"-"&amp;"LV"</f>
        <v>Riga-LV</v>
      </c>
      <c r="IJ4" s="26" t="s">
        <v>48</v>
      </c>
      <c r="IK4" s="22">
        <v>56.956561999999998</v>
      </c>
      <c r="IL4" s="22">
        <v>24.116779999999999</v>
      </c>
      <c r="IN4" s="23" t="str">
        <f>IO4&amp;"-"&amp;"LV"</f>
        <v>Riga-LV</v>
      </c>
      <c r="IO4" s="26" t="s">
        <v>48</v>
      </c>
      <c r="IP4" s="37">
        <v>56.954493999999997</v>
      </c>
      <c r="IQ4" s="37">
        <v>24.116855000000001</v>
      </c>
      <c r="IS4" s="13" t="str">
        <f t="shared" ref="IS4:IS67" si="11">IT4&amp;"-"&amp;"NL"</f>
        <v>Alkmaar-NL</v>
      </c>
      <c r="IT4" s="3" t="s">
        <v>35</v>
      </c>
      <c r="IU4" s="4">
        <v>52.652875000000002</v>
      </c>
      <c r="IV4" s="4">
        <v>4.7900499999999999</v>
      </c>
      <c r="IX4" t="s">
        <v>65</v>
      </c>
      <c r="IY4" s="3" t="s">
        <v>36</v>
      </c>
      <c r="IZ4" s="4">
        <v>53.144710000000003</v>
      </c>
      <c r="JA4" s="16">
        <v>22.987410000000001</v>
      </c>
      <c r="JC4" s="23" t="str">
        <f>JD4&amp;"-"&amp;"LT"</f>
        <v>Kaunas-LT</v>
      </c>
      <c r="JD4" s="6" t="s">
        <v>62</v>
      </c>
      <c r="JE4" s="8" t="s">
        <v>63</v>
      </c>
      <c r="JF4" s="8" t="s">
        <v>64</v>
      </c>
      <c r="JH4" s="13" t="str">
        <f>JI4&amp;"-"&amp;"ES"</f>
        <v>Albacete-ES</v>
      </c>
      <c r="JI4" s="13" t="s">
        <v>34</v>
      </c>
      <c r="JJ4" s="14">
        <v>39.019134999999999</v>
      </c>
      <c r="JK4" s="15">
        <v>-1.892728</v>
      </c>
      <c r="JM4" s="13" t="str">
        <f t="shared" ref="JM4:JM67" si="12">JN4&amp;"-"&amp;"NL"</f>
        <v>Alkmaar-NL</v>
      </c>
      <c r="JN4" s="3" t="s">
        <v>35</v>
      </c>
      <c r="JO4" s="4">
        <v>52.652875000000002</v>
      </c>
      <c r="JP4" s="4">
        <v>4.7900499999999999</v>
      </c>
      <c r="JR4" s="13" t="str">
        <f t="shared" ref="JR4:JR67" si="13">JS4&amp;"-"&amp;"NL"</f>
        <v>Alkmaar-NL</v>
      </c>
      <c r="JS4" s="3" t="s">
        <v>35</v>
      </c>
      <c r="JT4" s="4">
        <v>52.652875000000002</v>
      </c>
      <c r="JU4" s="4">
        <v>4.7900499999999999</v>
      </c>
      <c r="JW4" s="6" t="str">
        <f>JX4&amp;"-"&amp;"IE"</f>
        <v>Portlaoise-IE</v>
      </c>
      <c r="JX4" s="2" t="s">
        <v>46</v>
      </c>
      <c r="JY4" s="22">
        <v>52.829025268554688</v>
      </c>
      <c r="JZ4" s="22">
        <v>-7.2311868667602539</v>
      </c>
      <c r="KB4" s="13" t="str">
        <f t="shared" ref="KB4:KB67" si="14">KC4&amp;"-"&amp;"NL"</f>
        <v>Alkmaar-NL</v>
      </c>
      <c r="KC4" s="3" t="s">
        <v>35</v>
      </c>
      <c r="KD4" s="4">
        <v>52.652875000000002</v>
      </c>
      <c r="KE4" s="4">
        <v>4.7900499999999999</v>
      </c>
      <c r="KG4" s="13" t="str">
        <f t="shared" ref="KG4:KG67" si="15">KH4&amp;"-"&amp;"NL"</f>
        <v>Alkmaar-NL</v>
      </c>
      <c r="KH4" s="3" t="s">
        <v>35</v>
      </c>
      <c r="KI4" s="4">
        <v>52.652875000000002</v>
      </c>
      <c r="KJ4" s="4">
        <v>4.7900499999999999</v>
      </c>
      <c r="KL4" s="23" t="str">
        <f>KM4&amp;"-"&amp;"LT"</f>
        <v>Kaunas-LT</v>
      </c>
      <c r="KM4" s="6" t="s">
        <v>62</v>
      </c>
      <c r="KN4" s="8" t="s">
        <v>63</v>
      </c>
      <c r="KO4" s="8" t="s">
        <v>64</v>
      </c>
      <c r="KQ4" s="23" t="str">
        <f>KR4&amp;"-"&amp;"PT"</f>
        <v>Coimbra-PT</v>
      </c>
      <c r="KR4" s="27" t="s">
        <v>51</v>
      </c>
      <c r="KS4" s="28">
        <v>40.366639999999997</v>
      </c>
      <c r="KT4" s="29">
        <v>-8.4876251000000007</v>
      </c>
      <c r="KV4" s="13" t="str">
        <f t="shared" ref="KV4:KV27" si="16">KW4&amp;"-"&amp;"SE"</f>
        <v>Göteborg-SE</v>
      </c>
      <c r="KW4" s="9" t="s">
        <v>37</v>
      </c>
      <c r="KX4" s="17">
        <v>57.751950999999998</v>
      </c>
      <c r="KY4" s="18">
        <v>11.996843999999999</v>
      </c>
      <c r="LA4" s="13" t="str">
        <f t="shared" ref="LA4:LA27" si="17">LB4&amp;"-"&amp;"SE"</f>
        <v>Göteborg-SE</v>
      </c>
      <c r="LB4" s="9" t="s">
        <v>37</v>
      </c>
      <c r="LC4" s="17">
        <v>57.751950999999998</v>
      </c>
      <c r="LD4" s="18">
        <v>11.996843999999999</v>
      </c>
      <c r="LF4" s="13" t="str">
        <f t="shared" ref="LF4:LF27" si="18">LG4&amp;"-"&amp;"SE"</f>
        <v>Göteborg-SE</v>
      </c>
      <c r="LG4" s="9" t="s">
        <v>37</v>
      </c>
      <c r="LH4" s="17">
        <v>57.751950999999998</v>
      </c>
      <c r="LI4" s="18">
        <v>11.996843999999999</v>
      </c>
      <c r="LK4" t="str">
        <f>LL4&amp;"-"&amp;"SI"</f>
        <v>Ljubljana-SI</v>
      </c>
      <c r="LL4" t="s">
        <v>58</v>
      </c>
      <c r="LM4" s="22">
        <v>46.050621032714844</v>
      </c>
      <c r="LN4" s="22">
        <v>14.502820014953613</v>
      </c>
      <c r="LP4" t="str">
        <f>LQ4&amp;"-"&amp;"SI"</f>
        <v>Ljubljana-SI</v>
      </c>
      <c r="LQ4" t="s">
        <v>58</v>
      </c>
      <c r="LR4" s="22">
        <v>46.050621032714844</v>
      </c>
      <c r="LS4" s="22">
        <v>14.502820014953613</v>
      </c>
      <c r="LU4" t="str">
        <f>LV4&amp;"-"&amp;"SI"</f>
        <v>Ljubljana-SI</v>
      </c>
      <c r="LV4" t="s">
        <v>58</v>
      </c>
      <c r="LW4" s="22">
        <v>46.050621032714844</v>
      </c>
      <c r="LX4" s="22">
        <v>14.502820014953613</v>
      </c>
      <c r="LZ4" s="23" t="str">
        <f>MA4&amp;"-"&amp;"LT"</f>
        <v>Kaunas-LT</v>
      </c>
      <c r="MA4" s="6" t="s">
        <v>62</v>
      </c>
      <c r="MB4" s="8" t="s">
        <v>63</v>
      </c>
      <c r="MC4" s="8" t="s">
        <v>64</v>
      </c>
      <c r="ME4" s="6" t="str">
        <f>MF4&amp;"-"&amp;"HU"</f>
        <v>Budapest NPKK (OE)-HU</v>
      </c>
      <c r="MF4" s="23" t="s">
        <v>45</v>
      </c>
      <c r="MG4" s="24">
        <v>47.428581999999999</v>
      </c>
      <c r="MH4" s="25">
        <v>19.267053000000001</v>
      </c>
      <c r="MJ4" s="13" t="str">
        <f t="shared" ref="MJ4:MJ9" si="19">MK4&amp;"-"&amp;"SK"</f>
        <v>Bratislava - Raca-SK</v>
      </c>
      <c r="MK4" s="19" t="s">
        <v>38</v>
      </c>
      <c r="ML4" s="20">
        <v>48.213799999999999</v>
      </c>
      <c r="MM4" s="21">
        <v>17.173400000000001</v>
      </c>
      <c r="MO4" t="s">
        <v>65</v>
      </c>
      <c r="MP4" s="3" t="s">
        <v>36</v>
      </c>
      <c r="MQ4" s="4">
        <v>53.144710000000003</v>
      </c>
      <c r="MR4" s="16">
        <v>22.987410000000001</v>
      </c>
      <c r="MT4" s="23" t="str">
        <f>MU4&amp;"-"&amp;"LT"</f>
        <v>Kaunas-LT</v>
      </c>
      <c r="MU4" s="6" t="s">
        <v>62</v>
      </c>
      <c r="MV4" s="8">
        <v>54.905293999999998</v>
      </c>
      <c r="MW4" s="8">
        <v>23.904596999999999</v>
      </c>
      <c r="MY4" s="23" t="str">
        <f>MZ4&amp;"-"&amp;"LT"</f>
        <v>Kaunas-LT</v>
      </c>
      <c r="MZ4" s="6" t="s">
        <v>62</v>
      </c>
      <c r="NA4" s="8" t="s">
        <v>63</v>
      </c>
      <c r="NB4" s="8" t="s">
        <v>64</v>
      </c>
      <c r="ND4" s="23" t="str">
        <f>NE4&amp;"-"&amp;"LT"</f>
        <v>Kaunas-LT</v>
      </c>
      <c r="NE4" s="6" t="s">
        <v>62</v>
      </c>
      <c r="NF4" s="38">
        <v>54.905293999999998</v>
      </c>
      <c r="NG4" s="38">
        <v>23.904596999999999</v>
      </c>
      <c r="NI4" t="str">
        <f>NJ4&amp;"-"&amp;"GR"</f>
        <v>Spata-GR</v>
      </c>
      <c r="NJ4" t="s">
        <v>43</v>
      </c>
      <c r="NK4" s="22">
        <v>37.962429046630859</v>
      </c>
      <c r="NL4" s="22">
        <v>23.910179138183594</v>
      </c>
      <c r="NN4" t="str">
        <f>NO4&amp;"-"&amp;"HR"</f>
        <v>Zagreb-HR</v>
      </c>
      <c r="NO4" t="s">
        <v>44</v>
      </c>
      <c r="NP4" s="22">
        <v>45.807239532470703</v>
      </c>
      <c r="NQ4" s="22">
        <v>15.967570304870605</v>
      </c>
      <c r="NS4" s="6" t="str">
        <f>NT4&amp;"-"&amp;"IE"</f>
        <v>Portlaoise-IE</v>
      </c>
      <c r="NT4" s="2" t="s">
        <v>46</v>
      </c>
      <c r="NU4" s="22">
        <v>52.829025268554688</v>
      </c>
      <c r="NV4" s="22">
        <v>-7.2311868667602539</v>
      </c>
      <c r="NX4" s="6" t="str">
        <f>NY4&amp;"-"&amp;"LU"</f>
        <v>Bettembourg-LU</v>
      </c>
      <c r="NY4" s="2" t="s">
        <v>66</v>
      </c>
      <c r="NZ4" s="36">
        <v>49.5206298828125</v>
      </c>
      <c r="OA4" s="36">
        <v>6.0992298126220703</v>
      </c>
      <c r="OC4" s="23" t="str">
        <f>OD4&amp;"-"&amp;"PT"</f>
        <v>Coimbra-PT</v>
      </c>
      <c r="OD4" s="27" t="s">
        <v>51</v>
      </c>
      <c r="OE4" s="28" t="s">
        <v>52</v>
      </c>
      <c r="OF4" s="29" t="s">
        <v>53</v>
      </c>
      <c r="OH4" s="23" t="str">
        <f>OI4&amp;"-"&amp;"RO"</f>
        <v>Bucuresti-RO</v>
      </c>
      <c r="OI4" s="30" t="s">
        <v>54</v>
      </c>
      <c r="OJ4" s="22">
        <v>44.434291839599609</v>
      </c>
      <c r="OK4" s="22">
        <v>26.10297966003418</v>
      </c>
      <c r="OM4" s="13" t="str">
        <f t="shared" ref="OM4:OM9" si="20">ON4&amp;"-"&amp;"SK"</f>
        <v>Bratislava - Raca-SK</v>
      </c>
      <c r="ON4" s="19" t="s">
        <v>38</v>
      </c>
      <c r="OO4" s="20">
        <v>48.213799999999999</v>
      </c>
      <c r="OP4" s="21">
        <v>17.173400000000001</v>
      </c>
      <c r="OR4" t="str">
        <f>OS4&amp;"-"&amp;"IT"</f>
        <v>Piacenza-IT</v>
      </c>
      <c r="OS4" t="s">
        <v>59</v>
      </c>
      <c r="OT4" s="22">
        <v>45.056598663330078</v>
      </c>
      <c r="OU4" s="22">
        <v>9.7017602920532227</v>
      </c>
      <c r="OW4" s="13" t="str">
        <f t="shared" ref="OW4:OW9" si="21">OX4&amp;"-"&amp;"SK"</f>
        <v>Bratislava - Raca-SK</v>
      </c>
      <c r="OX4" s="19" t="s">
        <v>38</v>
      </c>
      <c r="OY4" s="20">
        <v>48.213799999999999</v>
      </c>
      <c r="OZ4" s="21">
        <v>17.173400000000001</v>
      </c>
    </row>
    <row r="5" spans="1:416" ht="16" x14ac:dyDescent="0.2">
      <c r="A5" t="str">
        <f t="shared" si="0"/>
        <v>Hub Wien I-AT</v>
      </c>
      <c r="B5" s="9" t="s">
        <v>67</v>
      </c>
      <c r="C5" s="17">
        <v>48.14105</v>
      </c>
      <c r="D5" s="17">
        <v>16.293479999999999</v>
      </c>
      <c r="F5" t="str">
        <f t="shared" si="1"/>
        <v>Hub Wien I-AT</v>
      </c>
      <c r="G5" s="9" t="s">
        <v>67</v>
      </c>
      <c r="H5" s="17">
        <v>48.14105</v>
      </c>
      <c r="I5" s="17">
        <v>16.293479999999999</v>
      </c>
      <c r="K5" t="s">
        <v>68</v>
      </c>
      <c r="L5" s="9" t="s">
        <v>67</v>
      </c>
      <c r="M5" s="17">
        <v>48.14105</v>
      </c>
      <c r="N5" s="17">
        <v>16.293479999999999</v>
      </c>
      <c r="O5" s="5"/>
      <c r="P5" t="s">
        <v>68</v>
      </c>
      <c r="Q5" s="9" t="s">
        <v>67</v>
      </c>
      <c r="R5" s="17">
        <v>48.14105</v>
      </c>
      <c r="S5" s="17">
        <v>16.293479999999999</v>
      </c>
      <c r="U5" s="6" t="str">
        <f t="shared" ref="U5:U6" si="22">V5&amp;"-"&amp;"BE"</f>
        <v>Brüssel-BE</v>
      </c>
      <c r="V5" s="39" t="s">
        <v>69</v>
      </c>
      <c r="W5" s="8">
        <v>50.926913599999999</v>
      </c>
      <c r="X5" s="8">
        <v>4.3906879999999999</v>
      </c>
      <c r="Z5" s="9" t="str">
        <f>AA5&amp;"-"&amp;"CZ"</f>
        <v>Ceske Budejovice-CZ</v>
      </c>
      <c r="AA5" s="9" t="s">
        <v>70</v>
      </c>
      <c r="AB5" s="17">
        <v>48.979606699999998</v>
      </c>
      <c r="AC5" s="18">
        <v>14.506034700000001</v>
      </c>
      <c r="AE5" s="13" t="str">
        <f t="shared" ref="AE5:AE68" si="23">AF5&amp;"-"&amp;"ES"</f>
        <v>Almeria-ES</v>
      </c>
      <c r="AF5" s="27" t="s">
        <v>71</v>
      </c>
      <c r="AG5" s="28">
        <v>36.855612999999998</v>
      </c>
      <c r="AH5" s="29">
        <v>-2.4301780000000002</v>
      </c>
      <c r="AK5" s="13" t="str">
        <f t="shared" si="2"/>
        <v>Amersfoort-NL</v>
      </c>
      <c r="AL5" s="9" t="s">
        <v>72</v>
      </c>
      <c r="AM5" s="17">
        <v>52.176237</v>
      </c>
      <c r="AN5" s="17">
        <v>5.4184599999999996</v>
      </c>
      <c r="AP5" s="13" t="str">
        <f t="shared" si="3"/>
        <v>Bielsko-Biała-PL</v>
      </c>
      <c r="AQ5" s="9" t="s">
        <v>73</v>
      </c>
      <c r="AR5" s="17">
        <v>49.882869999999997</v>
      </c>
      <c r="AS5" s="18">
        <v>19.014479999999999</v>
      </c>
      <c r="AU5" s="13" t="str">
        <f t="shared" si="4"/>
        <v>Stockholm - Västberga-SE</v>
      </c>
      <c r="AV5" s="9" t="s">
        <v>74</v>
      </c>
      <c r="AW5" s="17">
        <v>59.293247999999998</v>
      </c>
      <c r="AX5" s="18">
        <v>18.016372</v>
      </c>
      <c r="AZ5" s="13" t="str">
        <f t="shared" si="5"/>
        <v>Nitra-SK</v>
      </c>
      <c r="BA5" s="40" t="s">
        <v>75</v>
      </c>
      <c r="BB5" s="41">
        <v>48.290500000000002</v>
      </c>
      <c r="BC5" s="42">
        <v>18.076599999999999</v>
      </c>
      <c r="BD5" s="2"/>
      <c r="BE5" t="str">
        <f>BF5&amp;"-"&amp;"DE"</f>
        <v>PZ 01 (Ottendorf-Okrilla)-DE</v>
      </c>
      <c r="BF5" t="s">
        <v>40</v>
      </c>
      <c r="BG5" s="22">
        <v>51.179870000000001</v>
      </c>
      <c r="BH5" s="22">
        <v>13.840704000000001</v>
      </c>
      <c r="BJ5" s="23" t="str">
        <f>BK5&amp;"-"&amp;"LT"</f>
        <v>Kaunas-LT</v>
      </c>
      <c r="BK5" s="6" t="s">
        <v>62</v>
      </c>
      <c r="BL5" s="8" t="s">
        <v>63</v>
      </c>
      <c r="BM5" s="8" t="s">
        <v>64</v>
      </c>
      <c r="BP5" t="str">
        <f t="shared" ref="BP5:BP35" si="24">BQ5&amp;"-"&amp;"CZ"</f>
        <v>Ceske Budejovice-CZ</v>
      </c>
      <c r="BQ5" s="9" t="s">
        <v>70</v>
      </c>
      <c r="BR5" s="17">
        <v>48.979606699999998</v>
      </c>
      <c r="BS5" s="18">
        <v>14.506034700000001</v>
      </c>
      <c r="BU5" t="str">
        <f t="shared" ref="BU5:BU35" si="25">BV5&amp;"-"&amp;"CZ"</f>
        <v>Ceske Budejovice-CZ</v>
      </c>
      <c r="BV5" s="9" t="s">
        <v>70</v>
      </c>
      <c r="BW5" s="17">
        <v>48.979606699999998</v>
      </c>
      <c r="BX5" s="18">
        <v>14.506034700000001</v>
      </c>
      <c r="BZ5" t="str">
        <f t="shared" ref="BZ5:BZ35" si="26">CA5&amp;"-"&amp;"CZ"</f>
        <v>Ceske Budejovice-CZ</v>
      </c>
      <c r="CA5" s="9" t="s">
        <v>70</v>
      </c>
      <c r="CB5" s="17">
        <v>48.979606699999998</v>
      </c>
      <c r="CC5" s="18">
        <v>14.506034700000001</v>
      </c>
      <c r="CE5" t="str">
        <f t="shared" ref="CE5:CE35" si="27">CF5&amp;"-"&amp;"CZ"</f>
        <v>Ceske Budejovice-CZ</v>
      </c>
      <c r="CF5" s="9" t="s">
        <v>70</v>
      </c>
      <c r="CG5" s="17">
        <v>48.979606699999998</v>
      </c>
      <c r="CH5" s="18">
        <v>14.506034700000001</v>
      </c>
      <c r="CJ5" t="str">
        <f t="shared" ref="CJ5:CJ39" si="28">CK5&amp;"-"&amp;"DE"</f>
        <v>PZ 04 (Radefeld/Leipzig)-DE</v>
      </c>
      <c r="CK5" t="s">
        <v>76</v>
      </c>
      <c r="CL5" s="22">
        <v>51.413752000000002</v>
      </c>
      <c r="CM5" s="22">
        <v>12.292598</v>
      </c>
      <c r="CO5" t="str">
        <f t="shared" ref="CO5:CO39" si="29">CP5&amp;"-"&amp;"DE"</f>
        <v>PZ 04 (Radefeld/Leipzig)-DE</v>
      </c>
      <c r="CP5" t="s">
        <v>76</v>
      </c>
      <c r="CQ5" s="22">
        <v>51.413752000000002</v>
      </c>
      <c r="CR5" s="22">
        <v>12.292598</v>
      </c>
      <c r="CT5" t="str">
        <f t="shared" ref="CT5:CT39" si="30">CU5&amp;"-"&amp;"DE"</f>
        <v>PZ 04 (Radefeld/Leipzig)-DE</v>
      </c>
      <c r="CU5" t="s">
        <v>76</v>
      </c>
      <c r="CV5" s="22">
        <v>51.413752000000002</v>
      </c>
      <c r="CW5" s="22">
        <v>12.292598</v>
      </c>
      <c r="CY5" t="str">
        <f t="shared" ref="CY5:CY39" si="31">CZ5&amp;"-"&amp;"DE"</f>
        <v>PZ 04 (Radefeld/Leipzig)-DE</v>
      </c>
      <c r="CZ5" t="s">
        <v>76</v>
      </c>
      <c r="DA5" s="22">
        <v>51.413752000000002</v>
      </c>
      <c r="DB5" s="22">
        <v>12.292598</v>
      </c>
      <c r="DD5" t="str">
        <f t="shared" ref="DD5:DD39" si="32">DE5&amp;"-"&amp;"DE"</f>
        <v>PZ 04 (Radefeld/Leipzig)-DE</v>
      </c>
      <c r="DE5" t="s">
        <v>76</v>
      </c>
      <c r="DF5" s="22">
        <v>51.413752000000002</v>
      </c>
      <c r="DG5" s="22">
        <v>12.292598</v>
      </c>
      <c r="DI5" t="str">
        <f t="shared" si="6"/>
        <v>BRIE COMTE ROBERT-FR</v>
      </c>
      <c r="DJ5" s="43" t="s">
        <v>77</v>
      </c>
      <c r="DK5" s="44">
        <v>48.703429</v>
      </c>
      <c r="DL5" s="44">
        <v>2.616914</v>
      </c>
      <c r="DN5" t="str">
        <f>DO5&amp;"-"&amp;"GB"</f>
        <v>Slough-GB</v>
      </c>
      <c r="DO5" t="s">
        <v>78</v>
      </c>
      <c r="DP5" s="22">
        <v>51.507999420166016</v>
      </c>
      <c r="DQ5" s="22">
        <v>-0.59634000062942505</v>
      </c>
      <c r="DS5" t="str">
        <f>DT5&amp;"-"&amp;"DE"</f>
        <v>PZ 01 (Ottendorf-Okrilla)-DE</v>
      </c>
      <c r="DT5" t="s">
        <v>40</v>
      </c>
      <c r="DU5" s="22">
        <v>51.179870000000001</v>
      </c>
      <c r="DV5" s="22">
        <v>13.840704000000001</v>
      </c>
      <c r="DX5" t="s">
        <v>47</v>
      </c>
      <c r="DY5" t="s">
        <v>40</v>
      </c>
      <c r="DZ5" s="22">
        <v>51.179870000000001</v>
      </c>
      <c r="EA5" s="22">
        <v>13.840704000000001</v>
      </c>
      <c r="EC5" s="6" t="str">
        <f>ED5&amp;"-"&amp;"HU"</f>
        <v>Budapest OLK-HU</v>
      </c>
      <c r="ED5" s="23" t="s">
        <v>79</v>
      </c>
      <c r="EE5" s="24">
        <v>47.463419999999999</v>
      </c>
      <c r="EF5" s="25">
        <v>18.898211</v>
      </c>
      <c r="EH5" s="6" t="str">
        <f>EI5&amp;"-"&amp;"IE"</f>
        <v>Dublin-IE</v>
      </c>
      <c r="EI5" s="2" t="s">
        <v>80</v>
      </c>
      <c r="EJ5" s="22">
        <v>53.348068237304688</v>
      </c>
      <c r="EK5" s="22">
        <v>-6.2482700347900391</v>
      </c>
      <c r="EM5" t="s">
        <v>81</v>
      </c>
      <c r="EN5" t="s">
        <v>76</v>
      </c>
      <c r="EO5" s="22">
        <v>51.413752000000002</v>
      </c>
      <c r="EP5" s="22">
        <v>12.292598</v>
      </c>
      <c r="ER5" s="23" t="str">
        <f>ES5&amp;"-"&amp;"LT"</f>
        <v>Kaunas-LT</v>
      </c>
      <c r="ES5" s="6" t="s">
        <v>62</v>
      </c>
      <c r="ET5" s="8" t="s">
        <v>63</v>
      </c>
      <c r="EU5" s="8" t="s">
        <v>64</v>
      </c>
      <c r="EW5" s="23" t="str">
        <f t="shared" ref="EW5:EW9" si="33">EX5&amp;"-"&amp;"PT"</f>
        <v>Évora-PT</v>
      </c>
      <c r="EX5" s="27" t="s">
        <v>82</v>
      </c>
      <c r="EY5" s="28" t="s">
        <v>83</v>
      </c>
      <c r="EZ5" s="29" t="s">
        <v>84</v>
      </c>
      <c r="FB5" s="23" t="str">
        <f>FC5&amp;"-"&amp;"RO"</f>
        <v>Oradea-RO</v>
      </c>
      <c r="FC5" s="30" t="s">
        <v>85</v>
      </c>
      <c r="FD5" s="22">
        <v>47.051841735839844</v>
      </c>
      <c r="FE5" s="22">
        <v>21.938730239868164</v>
      </c>
      <c r="FG5" s="31" t="s">
        <v>86</v>
      </c>
      <c r="FH5" s="45" t="s">
        <v>74</v>
      </c>
      <c r="FI5" s="46" t="s">
        <v>87</v>
      </c>
      <c r="FJ5" s="47" t="s">
        <v>88</v>
      </c>
      <c r="FL5" t="s">
        <v>47</v>
      </c>
      <c r="FM5" t="s">
        <v>40</v>
      </c>
      <c r="FN5" s="22">
        <v>51.179870000000001</v>
      </c>
      <c r="FO5" s="22">
        <v>13.840704000000001</v>
      </c>
      <c r="FQ5" s="13" t="str">
        <f t="shared" si="7"/>
        <v>Nitra-SK</v>
      </c>
      <c r="FR5" s="40" t="s">
        <v>75</v>
      </c>
      <c r="FS5" s="41">
        <v>48.290500000000002</v>
      </c>
      <c r="FT5" s="42">
        <v>18.076599999999999</v>
      </c>
      <c r="FV5" t="str">
        <f t="shared" ref="FV5:FV8" si="34">FW5&amp;"-"&amp;"IT"</f>
        <v>Milan-IT</v>
      </c>
      <c r="FW5" t="s">
        <v>89</v>
      </c>
      <c r="FX5" s="22">
        <v>45.467960357666016</v>
      </c>
      <c r="FY5" s="22">
        <v>9.1817798614501953</v>
      </c>
      <c r="GA5" s="13" t="str">
        <f>GB5&amp;"-"&amp;"ES"</f>
        <v>Almeria-ES</v>
      </c>
      <c r="GB5" s="27" t="s">
        <v>71</v>
      </c>
      <c r="GC5" s="28">
        <v>36.855612999999998</v>
      </c>
      <c r="GD5" s="29">
        <v>-2.4301780000000002</v>
      </c>
      <c r="GF5" t="str">
        <f t="shared" ref="GF5:GF34" si="35">GG5&amp;"-"&amp;"FR"</f>
        <v>BRIE COMTE ROBERT-FR</v>
      </c>
      <c r="GG5" s="43" t="s">
        <v>77</v>
      </c>
      <c r="GH5" s="44">
        <v>48.703429</v>
      </c>
      <c r="GI5" s="44">
        <v>2.616914</v>
      </c>
      <c r="GK5" s="23" t="str">
        <f>GL5&amp;"-"&amp;"RO"</f>
        <v>Oradea-RO</v>
      </c>
      <c r="GL5" s="30" t="s">
        <v>85</v>
      </c>
      <c r="GM5" s="22">
        <v>47.051841735839844</v>
      </c>
      <c r="GN5" s="22">
        <v>21.938730239868164</v>
      </c>
      <c r="GP5" t="s">
        <v>47</v>
      </c>
      <c r="GQ5" t="s">
        <v>40</v>
      </c>
      <c r="GR5" s="22">
        <v>51.179870000000001</v>
      </c>
      <c r="GS5" s="22">
        <v>13.840704000000001</v>
      </c>
      <c r="GU5" s="23" t="str">
        <f>GV5&amp;"-"&amp;"LT"</f>
        <v>Kaunas-LT</v>
      </c>
      <c r="GV5" s="6" t="s">
        <v>62</v>
      </c>
      <c r="GW5" s="8" t="s">
        <v>63</v>
      </c>
      <c r="GX5" s="8" t="s">
        <v>64</v>
      </c>
      <c r="GZ5" t="str">
        <f>HA5&amp;"-"&amp;"FI"</f>
        <v>Lieto (Turku)-FI</v>
      </c>
      <c r="HA5" t="s">
        <v>90</v>
      </c>
      <c r="HB5" s="22">
        <v>60.452800750732422</v>
      </c>
      <c r="HC5" s="22">
        <v>22.251550674438477</v>
      </c>
      <c r="HE5" t="str">
        <f>HF5&amp;"-"&amp;"GB"</f>
        <v>Ryton Gateway-GB</v>
      </c>
      <c r="HF5" t="s">
        <v>42</v>
      </c>
      <c r="HG5" s="22">
        <v>54.972850799560547</v>
      </c>
      <c r="HH5" s="22">
        <v>-1.7613099813461304</v>
      </c>
      <c r="HJ5" t="str">
        <f t="shared" si="8"/>
        <v>Hub Wien I-AT</v>
      </c>
      <c r="HK5" s="9" t="s">
        <v>67</v>
      </c>
      <c r="HL5" s="17">
        <v>48.14105</v>
      </c>
      <c r="HM5" s="17">
        <v>16.293479999999999</v>
      </c>
      <c r="HO5" s="13" t="str">
        <f t="shared" si="9"/>
        <v>Nitra-SK</v>
      </c>
      <c r="HP5" s="40" t="s">
        <v>75</v>
      </c>
      <c r="HQ5" s="41">
        <v>48.290500000000002</v>
      </c>
      <c r="HR5" s="42">
        <v>18.076599999999999</v>
      </c>
      <c r="HT5" s="6" t="str">
        <f>HU5&amp;"-"&amp;"HU"</f>
        <v>Budapest NPKK (OE)-HU</v>
      </c>
      <c r="HU5" s="23" t="s">
        <v>45</v>
      </c>
      <c r="HV5" s="24">
        <v>47.428581999999999</v>
      </c>
      <c r="HW5" s="25">
        <v>19.267053000000001</v>
      </c>
      <c r="HY5" s="23" t="str">
        <f>HZ5&amp;"-"&amp;"RO"</f>
        <v>Oradea-RO</v>
      </c>
      <c r="HZ5" s="30" t="s">
        <v>85</v>
      </c>
      <c r="IA5" s="22">
        <v>47.051841735839844</v>
      </c>
      <c r="IB5" s="22">
        <v>21.938730239868164</v>
      </c>
      <c r="ID5" s="13" t="str">
        <f t="shared" si="10"/>
        <v>Nitra-SK</v>
      </c>
      <c r="IE5" s="40" t="s">
        <v>75</v>
      </c>
      <c r="IF5" s="41">
        <v>48.290500000000002</v>
      </c>
      <c r="IG5" s="42">
        <v>18.076599999999999</v>
      </c>
      <c r="II5" t="s">
        <v>47</v>
      </c>
      <c r="IJ5" t="s">
        <v>40</v>
      </c>
      <c r="IK5" s="22">
        <v>51.179870000000001</v>
      </c>
      <c r="IL5" s="22">
        <v>13.840704000000001</v>
      </c>
      <c r="IN5" s="23" t="str">
        <f>IO5&amp;"-"&amp;"LT"</f>
        <v>Kaunas-LT</v>
      </c>
      <c r="IO5" s="6" t="s">
        <v>62</v>
      </c>
      <c r="IP5" s="37">
        <v>54.905293999999998</v>
      </c>
      <c r="IQ5" s="37">
        <v>23.904596999999999</v>
      </c>
      <c r="IS5" s="13" t="str">
        <f t="shared" si="11"/>
        <v>Amersfoort-NL</v>
      </c>
      <c r="IT5" s="9" t="s">
        <v>72</v>
      </c>
      <c r="IU5" s="17">
        <v>52.176237</v>
      </c>
      <c r="IV5" s="17">
        <v>5.4184599999999996</v>
      </c>
      <c r="IX5" t="s">
        <v>91</v>
      </c>
      <c r="IY5" s="9" t="s">
        <v>73</v>
      </c>
      <c r="IZ5" s="17">
        <v>49.882869999999997</v>
      </c>
      <c r="JA5" s="18">
        <v>19.014479999999999</v>
      </c>
      <c r="JC5" s="13" t="str">
        <f t="shared" ref="JC5:JC68" si="36">JD5&amp;"-"&amp;"NL"</f>
        <v>Alkmaar-NL</v>
      </c>
      <c r="JD5" s="3" t="s">
        <v>35</v>
      </c>
      <c r="JE5" s="4">
        <v>52.652875000000002</v>
      </c>
      <c r="JF5" s="4">
        <v>4.7900499999999999</v>
      </c>
      <c r="JH5" s="13" t="str">
        <f t="shared" ref="JH5:JH68" si="37">JI5&amp;"-"&amp;"ES"</f>
        <v>Almeria-ES</v>
      </c>
      <c r="JI5" s="27" t="s">
        <v>71</v>
      </c>
      <c r="JJ5" s="28">
        <v>36.855612999999998</v>
      </c>
      <c r="JK5" s="29">
        <v>-2.4301780000000002</v>
      </c>
      <c r="JM5" s="13" t="str">
        <f t="shared" si="12"/>
        <v>Amersfoort-NL</v>
      </c>
      <c r="JN5" s="9" t="s">
        <v>72</v>
      </c>
      <c r="JO5" s="17">
        <v>52.176237</v>
      </c>
      <c r="JP5" s="17">
        <v>5.4184599999999996</v>
      </c>
      <c r="JR5" s="13" t="str">
        <f t="shared" si="13"/>
        <v>Amersfoort-NL</v>
      </c>
      <c r="JS5" s="9" t="s">
        <v>72</v>
      </c>
      <c r="JT5" s="17">
        <v>52.176237</v>
      </c>
      <c r="JU5" s="17">
        <v>5.4184599999999996</v>
      </c>
      <c r="JW5" s="6" t="str">
        <f>JX5&amp;"-"&amp;"IE"</f>
        <v>Dublin-IE</v>
      </c>
      <c r="JX5" s="2" t="s">
        <v>80</v>
      </c>
      <c r="JY5" s="22">
        <v>53.348068237304688</v>
      </c>
      <c r="JZ5" s="22">
        <v>-6.2482700347900391</v>
      </c>
      <c r="KB5" s="13" t="str">
        <f t="shared" si="14"/>
        <v>Amersfoort-NL</v>
      </c>
      <c r="KC5" s="9" t="s">
        <v>72</v>
      </c>
      <c r="KD5" s="17">
        <v>52.176237</v>
      </c>
      <c r="KE5" s="17">
        <v>5.4184599999999996</v>
      </c>
      <c r="KG5" s="13" t="str">
        <f t="shared" si="15"/>
        <v>Amersfoort-NL</v>
      </c>
      <c r="KH5" s="9" t="s">
        <v>72</v>
      </c>
      <c r="KI5" s="17">
        <v>52.176237</v>
      </c>
      <c r="KJ5" s="17">
        <v>5.4184599999999996</v>
      </c>
      <c r="KL5" t="s">
        <v>65</v>
      </c>
      <c r="KM5" s="3" t="s">
        <v>36</v>
      </c>
      <c r="KN5" s="4">
        <v>53.144710000000003</v>
      </c>
      <c r="KO5" s="16">
        <v>22.987410000000001</v>
      </c>
      <c r="KQ5" s="23" t="str">
        <f t="shared" ref="KQ5:KQ9" si="38">KR5&amp;"-"&amp;"PT"</f>
        <v>Évora-PT</v>
      </c>
      <c r="KR5" s="27" t="s">
        <v>82</v>
      </c>
      <c r="KS5" s="28">
        <v>38.555683199999997</v>
      </c>
      <c r="KT5" s="29">
        <v>-7.8816604999999997</v>
      </c>
      <c r="KV5" s="13" t="str">
        <f t="shared" si="16"/>
        <v>Stockholm - Västberga-SE</v>
      </c>
      <c r="KW5" s="9" t="s">
        <v>74</v>
      </c>
      <c r="KX5" s="17">
        <v>59.293247999999998</v>
      </c>
      <c r="KY5" s="18">
        <v>18.016372</v>
      </c>
      <c r="LA5" s="13" t="str">
        <f t="shared" si="17"/>
        <v>Stockholm - Västberga-SE</v>
      </c>
      <c r="LB5" s="9" t="s">
        <v>74</v>
      </c>
      <c r="LC5" s="17">
        <v>59.293247999999998</v>
      </c>
      <c r="LD5" s="18">
        <v>18.016372</v>
      </c>
      <c r="LF5" s="13" t="str">
        <f t="shared" si="18"/>
        <v>Stockholm - Västberga-SE</v>
      </c>
      <c r="LG5" s="9" t="s">
        <v>74</v>
      </c>
      <c r="LH5" s="17">
        <v>59.293247999999998</v>
      </c>
      <c r="LI5" s="18">
        <v>18.016372</v>
      </c>
      <c r="LK5" t="str">
        <f t="shared" ref="LK5:LK41" si="39">LL5&amp;"-"&amp;"AT"</f>
        <v>Hub Graz-AT</v>
      </c>
      <c r="LL5" s="3" t="s">
        <v>29</v>
      </c>
      <c r="LM5" s="4">
        <v>46.92201</v>
      </c>
      <c r="LN5" s="4">
        <v>15.434240000000001</v>
      </c>
      <c r="LP5" t="str">
        <f>LQ5&amp;"-"&amp;"CZ"</f>
        <v>Ricany - Jazlovice-CZ</v>
      </c>
      <c r="LQ5" s="10" t="s">
        <v>33</v>
      </c>
      <c r="LR5" s="11">
        <v>49.959579699999999</v>
      </c>
      <c r="LS5" s="12">
        <v>14.6194881</v>
      </c>
      <c r="LU5" t="s">
        <v>47</v>
      </c>
      <c r="LV5" t="s">
        <v>40</v>
      </c>
      <c r="LW5" s="22">
        <v>51.179870000000001</v>
      </c>
      <c r="LX5" s="22">
        <v>13.840704000000001</v>
      </c>
      <c r="LZ5" t="str">
        <f>MA5&amp;"-"&amp;"SI"</f>
        <v>Ljubljana-SI</v>
      </c>
      <c r="MA5" t="s">
        <v>58</v>
      </c>
      <c r="MB5" s="22">
        <v>46.050621032714844</v>
      </c>
      <c r="MC5" s="22">
        <v>14.502820014953613</v>
      </c>
      <c r="ME5" s="6" t="str">
        <f>MF5&amp;"-"&amp;"HU"</f>
        <v>Budapest OLK-HU</v>
      </c>
      <c r="MF5" s="23" t="s">
        <v>79</v>
      </c>
      <c r="MG5" s="24">
        <v>47.463419999999999</v>
      </c>
      <c r="MH5" s="25">
        <v>18.898211</v>
      </c>
      <c r="MJ5" s="13" t="str">
        <f t="shared" si="19"/>
        <v>Nitra-SK</v>
      </c>
      <c r="MK5" s="40" t="s">
        <v>75</v>
      </c>
      <c r="ML5" s="41">
        <v>48.290500000000002</v>
      </c>
      <c r="MM5" s="42">
        <v>18.076599999999999</v>
      </c>
      <c r="MO5" t="s">
        <v>91</v>
      </c>
      <c r="MP5" s="9" t="s">
        <v>73</v>
      </c>
      <c r="MQ5" s="17">
        <v>49.882869999999997</v>
      </c>
      <c r="MR5" s="18">
        <v>19.014479999999999</v>
      </c>
      <c r="MT5" s="6" t="str">
        <f>MU5&amp;"-"&amp;"BE"</f>
        <v>Ternat-BE</v>
      </c>
      <c r="MU5" s="7" t="s">
        <v>31</v>
      </c>
      <c r="MV5" s="8" t="s">
        <v>32</v>
      </c>
      <c r="MW5" s="8">
        <v>4.1688239999999999</v>
      </c>
      <c r="MY5" t="str">
        <f>MZ5&amp;"-"&amp;"DK"</f>
        <v>Kolding-DK</v>
      </c>
      <c r="MZ5" t="s">
        <v>92</v>
      </c>
      <c r="NA5" s="22">
        <v>55.623167000000002</v>
      </c>
      <c r="NB5" s="22">
        <v>12.593658</v>
      </c>
      <c r="ND5" t="str">
        <f>NE5&amp;"-"&amp;"FR"</f>
        <v>Combs la ville-FR</v>
      </c>
      <c r="NE5" s="3" t="s">
        <v>41</v>
      </c>
      <c r="NF5" s="4">
        <v>48.648353999999998</v>
      </c>
      <c r="NG5" s="16">
        <v>2.5530360000000001</v>
      </c>
      <c r="NI5" s="23" t="str">
        <f>NJ5&amp;"-"&amp;"LT"</f>
        <v>Kaunas-LT</v>
      </c>
      <c r="NJ5" s="6" t="s">
        <v>62</v>
      </c>
      <c r="NK5" s="8" t="s">
        <v>63</v>
      </c>
      <c r="NL5" s="8" t="s">
        <v>64</v>
      </c>
      <c r="NN5" s="23" t="str">
        <f>NO5&amp;"-"&amp;"LT"</f>
        <v>Kaunas-LT</v>
      </c>
      <c r="NO5" s="6" t="s">
        <v>62</v>
      </c>
      <c r="NP5" s="8" t="s">
        <v>63</v>
      </c>
      <c r="NQ5" s="8" t="s">
        <v>64</v>
      </c>
      <c r="NS5" s="6" t="str">
        <f>NT5&amp;"-"&amp;"IE"</f>
        <v>Dublin-IE</v>
      </c>
      <c r="NT5" s="2" t="s">
        <v>80</v>
      </c>
      <c r="NU5" s="22">
        <v>53.348068237304688</v>
      </c>
      <c r="NV5" s="22">
        <v>-6.2482700347900391</v>
      </c>
      <c r="NX5" s="23" t="str">
        <f>NY5&amp;"-"&amp;"LT"</f>
        <v>Kaunas-LT</v>
      </c>
      <c r="NY5" s="6" t="s">
        <v>62</v>
      </c>
      <c r="NZ5" s="8" t="s">
        <v>63</v>
      </c>
      <c r="OA5" s="8" t="s">
        <v>64</v>
      </c>
      <c r="OC5" s="23" t="str">
        <f t="shared" ref="OC5:OC9" si="40">OD5&amp;"-"&amp;"PT"</f>
        <v>Évora-PT</v>
      </c>
      <c r="OD5" s="27" t="s">
        <v>82</v>
      </c>
      <c r="OE5" s="28" t="s">
        <v>83</v>
      </c>
      <c r="OF5" s="29" t="s">
        <v>84</v>
      </c>
      <c r="OH5" s="23" t="str">
        <f>OI5&amp;"-"&amp;"RO"</f>
        <v>Oradea-RO</v>
      </c>
      <c r="OI5" s="30" t="s">
        <v>85</v>
      </c>
      <c r="OJ5" s="22">
        <v>47.051841735839844</v>
      </c>
      <c r="OK5" s="22">
        <v>21.938730239868164</v>
      </c>
      <c r="OM5" s="13" t="str">
        <f t="shared" si="20"/>
        <v>Nitra-SK</v>
      </c>
      <c r="ON5" s="40" t="s">
        <v>75</v>
      </c>
      <c r="OO5" s="41">
        <v>48.290500000000002</v>
      </c>
      <c r="OP5" s="42">
        <v>18.076599999999999</v>
      </c>
      <c r="OR5" t="str">
        <f t="shared" ref="OR5:OR8" si="41">OS5&amp;"-"&amp;"IT"</f>
        <v>Milan-IT</v>
      </c>
      <c r="OS5" t="s">
        <v>89</v>
      </c>
      <c r="OT5" s="22">
        <v>45.467960357666016</v>
      </c>
      <c r="OU5" s="22">
        <v>9.1817798614501953</v>
      </c>
      <c r="OW5" s="13" t="str">
        <f t="shared" si="21"/>
        <v>Nitra-SK</v>
      </c>
      <c r="OX5" s="40" t="s">
        <v>75</v>
      </c>
      <c r="OY5" s="41">
        <v>48.290500000000002</v>
      </c>
      <c r="OZ5" s="42">
        <v>18.076599999999999</v>
      </c>
    </row>
    <row r="6" spans="1:416" x14ac:dyDescent="0.2">
      <c r="A6" t="str">
        <f t="shared" si="0"/>
        <v>Hub Linz-AT</v>
      </c>
      <c r="B6" s="9" t="s">
        <v>93</v>
      </c>
      <c r="C6" s="17">
        <v>48.234139999999996</v>
      </c>
      <c r="D6" s="17">
        <v>14.41799</v>
      </c>
      <c r="F6" t="str">
        <f t="shared" si="1"/>
        <v>Hub Linz-AT</v>
      </c>
      <c r="G6" s="9" t="s">
        <v>93</v>
      </c>
      <c r="H6" s="17">
        <v>48.234139999999996</v>
      </c>
      <c r="I6" s="17">
        <v>14.41799</v>
      </c>
      <c r="K6" t="s">
        <v>94</v>
      </c>
      <c r="L6" s="9" t="s">
        <v>93</v>
      </c>
      <c r="M6" s="17">
        <v>48.234139999999996</v>
      </c>
      <c r="N6" s="17">
        <v>14.41799</v>
      </c>
      <c r="O6" s="5"/>
      <c r="P6" t="s">
        <v>94</v>
      </c>
      <c r="Q6" s="9" t="s">
        <v>93</v>
      </c>
      <c r="R6" s="17">
        <v>48.234139999999996</v>
      </c>
      <c r="S6" s="17">
        <v>14.41799</v>
      </c>
      <c r="U6" s="6" t="str">
        <f t="shared" si="22"/>
        <v>Antwerpen-BE</v>
      </c>
      <c r="V6" s="48" t="s">
        <v>95</v>
      </c>
      <c r="W6" s="8">
        <v>51.240979000000003</v>
      </c>
      <c r="X6" s="8">
        <v>4.4100910000000004</v>
      </c>
      <c r="Z6" s="9" t="str">
        <f t="shared" ref="Z6:Z35" si="42">AA6&amp;"-"&amp;"CZ"</f>
        <v>Pilsen-CZ</v>
      </c>
      <c r="AA6" s="9" t="s">
        <v>96</v>
      </c>
      <c r="AB6" s="17">
        <v>49.7290803</v>
      </c>
      <c r="AC6" s="18">
        <v>13.317824399999999</v>
      </c>
      <c r="AE6" s="13" t="str">
        <f t="shared" si="23"/>
        <v>Ávila-ES</v>
      </c>
      <c r="AF6" s="27" t="s">
        <v>97</v>
      </c>
      <c r="AG6" s="28">
        <v>40.683303000000002</v>
      </c>
      <c r="AH6" s="29">
        <v>-4.6155549999999996</v>
      </c>
      <c r="AK6" s="13" t="str">
        <f t="shared" si="2"/>
        <v>Amsterdam-NL</v>
      </c>
      <c r="AL6" s="9" t="s">
        <v>98</v>
      </c>
      <c r="AM6" s="17">
        <v>52.396363000000001</v>
      </c>
      <c r="AN6" s="17">
        <v>4.805917</v>
      </c>
      <c r="AP6" s="13" t="str">
        <f t="shared" si="3"/>
        <v>Bydgoszcz (Solec Kujawski)-PL</v>
      </c>
      <c r="AQ6" s="9" t="s">
        <v>99</v>
      </c>
      <c r="AR6" s="17">
        <v>53.077500000000001</v>
      </c>
      <c r="AS6" s="18">
        <v>18.22437</v>
      </c>
      <c r="AU6" s="13" t="str">
        <f t="shared" si="4"/>
        <v>Malmö-SE</v>
      </c>
      <c r="AV6" s="9" t="s">
        <v>100</v>
      </c>
      <c r="AW6" s="17">
        <v>55.607601000000003</v>
      </c>
      <c r="AX6" s="18">
        <v>13.102273</v>
      </c>
      <c r="AZ6" s="13" t="str">
        <f t="shared" si="5"/>
        <v>Zilina- Strecno-SK</v>
      </c>
      <c r="BA6" s="40" t="s">
        <v>101</v>
      </c>
      <c r="BB6" s="41">
        <v>49.188800000000001</v>
      </c>
      <c r="BC6" s="42">
        <v>18.849499999999999</v>
      </c>
      <c r="BD6" s="2"/>
      <c r="BE6" t="str">
        <f t="shared" ref="BE6:BE40" si="43">BF6&amp;"-"&amp;"DE"</f>
        <v>PZ 04 (Radefeld/Leipzig)-DE</v>
      </c>
      <c r="BF6" t="s">
        <v>76</v>
      </c>
      <c r="BG6" s="22">
        <v>51.413752000000002</v>
      </c>
      <c r="BH6" s="22">
        <v>12.292598</v>
      </c>
      <c r="BP6" t="str">
        <f t="shared" si="24"/>
        <v>Pilsen-CZ</v>
      </c>
      <c r="BQ6" s="9" t="s">
        <v>96</v>
      </c>
      <c r="BR6" s="17">
        <v>49.7290803</v>
      </c>
      <c r="BS6" s="18">
        <v>13.317824399999999</v>
      </c>
      <c r="BU6" t="str">
        <f t="shared" si="25"/>
        <v>Pilsen-CZ</v>
      </c>
      <c r="BV6" s="9" t="s">
        <v>96</v>
      </c>
      <c r="BW6" s="17">
        <v>49.7290803</v>
      </c>
      <c r="BX6" s="18">
        <v>13.317824399999999</v>
      </c>
      <c r="BZ6" t="str">
        <f t="shared" si="26"/>
        <v>Pilsen-CZ</v>
      </c>
      <c r="CA6" s="9" t="s">
        <v>96</v>
      </c>
      <c r="CB6" s="17">
        <v>49.7290803</v>
      </c>
      <c r="CC6" s="18">
        <v>13.317824399999999</v>
      </c>
      <c r="CE6" t="str">
        <f t="shared" si="27"/>
        <v>Pilsen-CZ</v>
      </c>
      <c r="CF6" s="9" t="s">
        <v>96</v>
      </c>
      <c r="CG6" s="17">
        <v>49.7290803</v>
      </c>
      <c r="CH6" s="18">
        <v>13.317824399999999</v>
      </c>
      <c r="CJ6" t="str">
        <f t="shared" si="28"/>
        <v>PZ 08 (Neumark)-DE</v>
      </c>
      <c r="CK6" t="s">
        <v>102</v>
      </c>
      <c r="CL6" s="22">
        <v>50.667144</v>
      </c>
      <c r="CM6" s="22">
        <v>12.361216000000001</v>
      </c>
      <c r="CO6" t="str">
        <f t="shared" si="29"/>
        <v>PZ 08 (Neumark)-DE</v>
      </c>
      <c r="CP6" t="s">
        <v>102</v>
      </c>
      <c r="CQ6" s="22">
        <v>50.667144</v>
      </c>
      <c r="CR6" s="22">
        <v>12.361216000000001</v>
      </c>
      <c r="CT6" t="str">
        <f t="shared" si="30"/>
        <v>PZ 08 (Neumark)-DE</v>
      </c>
      <c r="CU6" t="s">
        <v>102</v>
      </c>
      <c r="CV6" s="22">
        <v>50.667144</v>
      </c>
      <c r="CW6" s="22">
        <v>12.361216000000001</v>
      </c>
      <c r="CY6" t="str">
        <f t="shared" si="31"/>
        <v>PZ 08 (Neumark)-DE</v>
      </c>
      <c r="CZ6" t="s">
        <v>102</v>
      </c>
      <c r="DA6" s="22">
        <v>50.667144</v>
      </c>
      <c r="DB6" s="22">
        <v>12.361216000000001</v>
      </c>
      <c r="DD6" t="str">
        <f t="shared" si="32"/>
        <v>PZ 08 (Neumark)-DE</v>
      </c>
      <c r="DE6" t="s">
        <v>102</v>
      </c>
      <c r="DF6" s="22">
        <v>50.667144</v>
      </c>
      <c r="DG6" s="22">
        <v>12.361216000000001</v>
      </c>
      <c r="DI6" t="str">
        <f t="shared" si="6"/>
        <v>REIMS-FR</v>
      </c>
      <c r="DJ6" s="9" t="s">
        <v>103</v>
      </c>
      <c r="DK6" s="49">
        <v>49.298927999999997</v>
      </c>
      <c r="DL6" s="49">
        <v>4.1280109999999999</v>
      </c>
      <c r="DN6" t="str">
        <f>DO6&amp;"-"&amp;"DE"</f>
        <v>PZ 01 (Ottendorf-Okrilla)-DE</v>
      </c>
      <c r="DO6" t="s">
        <v>40</v>
      </c>
      <c r="DP6" s="22">
        <v>51.179870000000001</v>
      </c>
      <c r="DQ6" s="22">
        <v>13.840704000000001</v>
      </c>
      <c r="DS6" t="str">
        <f t="shared" ref="DS6:DS40" si="44">DT6&amp;"-"&amp;"DE"</f>
        <v>PZ 04 (Radefeld/Leipzig)-DE</v>
      </c>
      <c r="DT6" t="s">
        <v>76</v>
      </c>
      <c r="DU6" s="22">
        <v>51.413752000000002</v>
      </c>
      <c r="DV6" s="22">
        <v>12.292598</v>
      </c>
      <c r="DX6" t="s">
        <v>81</v>
      </c>
      <c r="DY6" t="s">
        <v>76</v>
      </c>
      <c r="DZ6" s="22">
        <v>51.413752000000002</v>
      </c>
      <c r="EA6" s="22">
        <v>12.292598</v>
      </c>
      <c r="EC6" t="s">
        <v>47</v>
      </c>
      <c r="ED6" t="s">
        <v>40</v>
      </c>
      <c r="EE6" s="22">
        <v>51.179870000000001</v>
      </c>
      <c r="EF6" s="22">
        <v>13.840704000000001</v>
      </c>
      <c r="EH6" t="s">
        <v>47</v>
      </c>
      <c r="EI6" t="s">
        <v>40</v>
      </c>
      <c r="EJ6" s="22">
        <v>51.179870000000001</v>
      </c>
      <c r="EK6" s="22">
        <v>13.840704000000001</v>
      </c>
      <c r="EM6" t="s">
        <v>104</v>
      </c>
      <c r="EN6" t="s">
        <v>102</v>
      </c>
      <c r="EO6" s="22">
        <v>50.667144</v>
      </c>
      <c r="EP6" s="22">
        <v>12.361216000000001</v>
      </c>
      <c r="EW6" s="23" t="str">
        <f t="shared" si="33"/>
        <v>Faro-PT</v>
      </c>
      <c r="EX6" s="27" t="s">
        <v>105</v>
      </c>
      <c r="EY6" s="28" t="s">
        <v>106</v>
      </c>
      <c r="EZ6" s="29" t="s">
        <v>107</v>
      </c>
      <c r="FB6" t="s">
        <v>47</v>
      </c>
      <c r="FC6" t="s">
        <v>40</v>
      </c>
      <c r="FD6" s="22">
        <v>51.179870000000001</v>
      </c>
      <c r="FE6" s="22">
        <v>13.840704000000001</v>
      </c>
      <c r="FG6" s="31" t="s">
        <v>108</v>
      </c>
      <c r="FH6" s="45" t="s">
        <v>100</v>
      </c>
      <c r="FI6" s="46" t="s">
        <v>109</v>
      </c>
      <c r="FJ6" s="47" t="s">
        <v>110</v>
      </c>
      <c r="FL6" t="s">
        <v>81</v>
      </c>
      <c r="FM6" t="s">
        <v>76</v>
      </c>
      <c r="FN6" s="22">
        <v>51.413752000000002</v>
      </c>
      <c r="FO6" s="22">
        <v>12.292598</v>
      </c>
      <c r="FQ6" s="13" t="str">
        <f t="shared" si="7"/>
        <v>Zilina- Strecno-SK</v>
      </c>
      <c r="FR6" s="40" t="s">
        <v>101</v>
      </c>
      <c r="FS6" s="41">
        <v>49.188800000000001</v>
      </c>
      <c r="FT6" s="42">
        <v>18.849499999999999</v>
      </c>
      <c r="FV6" t="str">
        <f t="shared" si="34"/>
        <v>Verona-IT</v>
      </c>
      <c r="FW6" t="s">
        <v>111</v>
      </c>
      <c r="FX6" s="22">
        <v>45.438308715820312</v>
      </c>
      <c r="FY6" s="22">
        <v>10.99170970916748</v>
      </c>
      <c r="GA6" s="13" t="str">
        <f t="shared" ref="GA6:GA69" si="45">GB6&amp;"-"&amp;"ES"</f>
        <v>Ávila-ES</v>
      </c>
      <c r="GB6" s="27" t="s">
        <v>97</v>
      </c>
      <c r="GC6" s="28">
        <v>40.683303000000002</v>
      </c>
      <c r="GD6" s="29">
        <v>-4.6155549999999996</v>
      </c>
      <c r="GF6" t="str">
        <f t="shared" si="35"/>
        <v>REIMS-FR</v>
      </c>
      <c r="GG6" s="9" t="s">
        <v>103</v>
      </c>
      <c r="GH6" s="49">
        <v>49.298927999999997</v>
      </c>
      <c r="GI6" s="49">
        <v>4.1280109999999999</v>
      </c>
      <c r="GK6" s="13" t="str">
        <f>GL6&amp;"-"&amp;"ES"</f>
        <v>Albacete-ES</v>
      </c>
      <c r="GL6" s="13" t="s">
        <v>34</v>
      </c>
      <c r="GM6" s="14">
        <v>39.019134999999999</v>
      </c>
      <c r="GN6" s="15">
        <v>-1.892728</v>
      </c>
      <c r="GP6" t="s">
        <v>81</v>
      </c>
      <c r="GQ6" t="s">
        <v>76</v>
      </c>
      <c r="GR6" s="22">
        <v>51.413752000000002</v>
      </c>
      <c r="GS6" s="22">
        <v>12.292598</v>
      </c>
      <c r="GW6" s="22"/>
      <c r="GX6" s="22"/>
      <c r="GZ6" s="23" t="str">
        <f>HA6&amp;"-"&amp;"EE"</f>
        <v>Tallinn-EE</v>
      </c>
      <c r="HA6" s="35" t="s">
        <v>60</v>
      </c>
      <c r="HB6" s="36">
        <v>59.436420440673828</v>
      </c>
      <c r="HC6" s="36">
        <v>24.752580642700195</v>
      </c>
      <c r="HE6" t="str">
        <f>HF6&amp;"-"&amp;"GB"</f>
        <v>Slough-GB</v>
      </c>
      <c r="HF6" t="s">
        <v>78</v>
      </c>
      <c r="HG6" s="22">
        <v>51.507999420166016</v>
      </c>
      <c r="HH6" s="22">
        <v>-0.59634000062942505</v>
      </c>
      <c r="HJ6" t="str">
        <f t="shared" si="8"/>
        <v>Hub Linz-AT</v>
      </c>
      <c r="HK6" s="9" t="s">
        <v>93</v>
      </c>
      <c r="HL6" s="17">
        <v>48.234139999999996</v>
      </c>
      <c r="HM6" s="17">
        <v>14.41799</v>
      </c>
      <c r="HO6" s="13" t="str">
        <f t="shared" si="9"/>
        <v>Zilina- Strecno-SK</v>
      </c>
      <c r="HP6" s="40" t="s">
        <v>101</v>
      </c>
      <c r="HQ6" s="41">
        <v>49.188800000000001</v>
      </c>
      <c r="HR6" s="42">
        <v>18.849499999999999</v>
      </c>
      <c r="HT6" s="6" t="str">
        <f>HU6&amp;"-"&amp;"HU"</f>
        <v>Budapest OLK-HU</v>
      </c>
      <c r="HU6" s="23" t="s">
        <v>79</v>
      </c>
      <c r="HV6" s="24">
        <v>47.463419999999999</v>
      </c>
      <c r="HW6" s="25">
        <v>18.898211</v>
      </c>
      <c r="HY6" s="6" t="str">
        <f>HZ6&amp;"-"&amp;"HU"</f>
        <v>Budapest NPKK (OE)-HU</v>
      </c>
      <c r="HZ6" s="23" t="s">
        <v>45</v>
      </c>
      <c r="IA6" s="24">
        <v>47.428581999999999</v>
      </c>
      <c r="IB6" s="25">
        <v>19.267053000000001</v>
      </c>
      <c r="ID6" s="13" t="str">
        <f t="shared" si="10"/>
        <v>Zilina- Strecno-SK</v>
      </c>
      <c r="IE6" s="40" t="s">
        <v>101</v>
      </c>
      <c r="IF6" s="41">
        <v>49.188800000000001</v>
      </c>
      <c r="IG6" s="42">
        <v>18.849499999999999</v>
      </c>
      <c r="II6" t="s">
        <v>81</v>
      </c>
      <c r="IJ6" t="s">
        <v>76</v>
      </c>
      <c r="IK6" s="22">
        <v>51.413752000000002</v>
      </c>
      <c r="IL6" s="22">
        <v>12.292598</v>
      </c>
      <c r="IS6" s="13" t="str">
        <f t="shared" si="11"/>
        <v>Amsterdam-NL</v>
      </c>
      <c r="IT6" s="9" t="s">
        <v>98</v>
      </c>
      <c r="IU6" s="17">
        <v>52.396363000000001</v>
      </c>
      <c r="IV6" s="17">
        <v>4.805917</v>
      </c>
      <c r="IX6" t="s">
        <v>112</v>
      </c>
      <c r="IY6" s="9" t="s">
        <v>99</v>
      </c>
      <c r="IZ6" s="17">
        <v>53.077500000000001</v>
      </c>
      <c r="JA6" s="18">
        <v>18.22437</v>
      </c>
      <c r="JC6" s="13" t="str">
        <f t="shared" si="36"/>
        <v>Amersfoort-NL</v>
      </c>
      <c r="JD6" s="9" t="s">
        <v>72</v>
      </c>
      <c r="JE6" s="17">
        <v>52.176237</v>
      </c>
      <c r="JF6" s="17">
        <v>5.4184599999999996</v>
      </c>
      <c r="JH6" s="13" t="str">
        <f t="shared" si="37"/>
        <v>Ávila-ES</v>
      </c>
      <c r="JI6" s="27" t="s">
        <v>97</v>
      </c>
      <c r="JJ6" s="28">
        <v>40.683303000000002</v>
      </c>
      <c r="JK6" s="29">
        <v>-4.6155549999999996</v>
      </c>
      <c r="JM6" s="13" t="str">
        <f t="shared" si="12"/>
        <v>Amsterdam-NL</v>
      </c>
      <c r="JN6" s="9" t="s">
        <v>98</v>
      </c>
      <c r="JO6" s="17">
        <v>52.396363000000001</v>
      </c>
      <c r="JP6" s="17">
        <v>4.805917</v>
      </c>
      <c r="JR6" s="13" t="str">
        <f t="shared" si="13"/>
        <v>Amsterdam-NL</v>
      </c>
      <c r="JS6" s="9" t="s">
        <v>98</v>
      </c>
      <c r="JT6" s="17">
        <v>52.396363000000001</v>
      </c>
      <c r="JU6" s="17">
        <v>4.805917</v>
      </c>
      <c r="JW6" s="13" t="str">
        <f t="shared" ref="JW6:JW69" si="46">JX6&amp;"-"&amp;"NL"</f>
        <v>Alkmaar-NL</v>
      </c>
      <c r="JX6" s="3" t="s">
        <v>35</v>
      </c>
      <c r="JY6" s="4">
        <v>52.652875000000002</v>
      </c>
      <c r="JZ6" s="4">
        <v>4.7900499999999999</v>
      </c>
      <c r="KB6" s="13" t="str">
        <f t="shared" si="14"/>
        <v>Amsterdam-NL</v>
      </c>
      <c r="KC6" s="9" t="s">
        <v>98</v>
      </c>
      <c r="KD6" s="17">
        <v>52.396363000000001</v>
      </c>
      <c r="KE6" s="17">
        <v>4.805917</v>
      </c>
      <c r="KG6" s="13" t="str">
        <f t="shared" si="15"/>
        <v>Amsterdam-NL</v>
      </c>
      <c r="KH6" s="9" t="s">
        <v>98</v>
      </c>
      <c r="KI6" s="17">
        <v>52.396363000000001</v>
      </c>
      <c r="KJ6" s="17">
        <v>4.805917</v>
      </c>
      <c r="KL6" t="s">
        <v>91</v>
      </c>
      <c r="KM6" s="9" t="s">
        <v>73</v>
      </c>
      <c r="KN6" s="17">
        <v>49.882869999999997</v>
      </c>
      <c r="KO6" s="18">
        <v>19.014479999999999</v>
      </c>
      <c r="KQ6" s="23" t="str">
        <f t="shared" si="38"/>
        <v>Faro-PT</v>
      </c>
      <c r="KR6" s="27" t="s">
        <v>105</v>
      </c>
      <c r="KS6" s="28">
        <v>37.110913699999998</v>
      </c>
      <c r="KT6" s="29">
        <v>-8.1053352000000007</v>
      </c>
      <c r="KV6" s="13" t="str">
        <f t="shared" si="16"/>
        <v>Malmö-SE</v>
      </c>
      <c r="KW6" s="9" t="s">
        <v>100</v>
      </c>
      <c r="KX6" s="17">
        <v>55.607601000000003</v>
      </c>
      <c r="KY6" s="18">
        <v>13.102273</v>
      </c>
      <c r="LA6" s="13" t="str">
        <f t="shared" si="17"/>
        <v>Malmö-SE</v>
      </c>
      <c r="LB6" s="9" t="s">
        <v>100</v>
      </c>
      <c r="LC6" s="17">
        <v>55.607601000000003</v>
      </c>
      <c r="LD6" s="18">
        <v>13.102273</v>
      </c>
      <c r="LF6" s="13" t="str">
        <f t="shared" si="18"/>
        <v>Malmö-SE</v>
      </c>
      <c r="LG6" s="9" t="s">
        <v>100</v>
      </c>
      <c r="LH6" s="17">
        <v>55.607601000000003</v>
      </c>
      <c r="LI6" s="18">
        <v>13.102273</v>
      </c>
      <c r="LK6" t="str">
        <f t="shared" si="39"/>
        <v>Hub Wien I-AT</v>
      </c>
      <c r="LL6" s="9" t="s">
        <v>67</v>
      </c>
      <c r="LM6" s="17">
        <v>48.14105</v>
      </c>
      <c r="LN6" s="17">
        <v>16.293479999999999</v>
      </c>
      <c r="LP6" t="str">
        <f t="shared" ref="LP6:LP36" si="47">LQ6&amp;"-"&amp;"CZ"</f>
        <v>Ceske Budejovice-CZ</v>
      </c>
      <c r="LQ6" s="9" t="s">
        <v>70</v>
      </c>
      <c r="LR6" s="17">
        <v>48.979606699999998</v>
      </c>
      <c r="LS6" s="18">
        <v>14.506034700000001</v>
      </c>
      <c r="LU6" t="s">
        <v>81</v>
      </c>
      <c r="LV6" t="s">
        <v>76</v>
      </c>
      <c r="LW6" s="22">
        <v>51.413752000000002</v>
      </c>
      <c r="LX6" s="22">
        <v>12.292598</v>
      </c>
      <c r="ME6" t="str">
        <f>MF6&amp;"-"&amp;"SI"</f>
        <v>Ljubljana-SI</v>
      </c>
      <c r="MF6" t="s">
        <v>58</v>
      </c>
      <c r="MG6" s="22">
        <v>46.050621032714844</v>
      </c>
      <c r="MH6" s="22">
        <v>14.502820014953613</v>
      </c>
      <c r="MJ6" s="13" t="str">
        <f t="shared" si="19"/>
        <v>Zilina- Strecno-SK</v>
      </c>
      <c r="MK6" s="40" t="s">
        <v>101</v>
      </c>
      <c r="ML6" s="41">
        <v>49.188800000000001</v>
      </c>
      <c r="MM6" s="42">
        <v>18.849499999999999</v>
      </c>
      <c r="MO6" t="s">
        <v>112</v>
      </c>
      <c r="MP6" s="9" t="s">
        <v>99</v>
      </c>
      <c r="MQ6" s="17">
        <v>53.077500000000001</v>
      </c>
      <c r="MR6" s="18">
        <v>18.22437</v>
      </c>
      <c r="MT6" s="6" t="str">
        <f t="shared" ref="MT6:MT7" si="48">MU6&amp;"-"&amp;"BE"</f>
        <v>Brüssel-BE</v>
      </c>
      <c r="MU6" s="39" t="s">
        <v>69</v>
      </c>
      <c r="MV6" s="8">
        <v>50.926913599999999</v>
      </c>
      <c r="MW6" s="8">
        <v>4.3906879999999999</v>
      </c>
      <c r="MY6" t="str">
        <f>MZ6&amp;"-"&amp;"DK"</f>
        <v>Hägersten/ Kastrup-DK</v>
      </c>
      <c r="MZ6" t="s">
        <v>113</v>
      </c>
      <c r="NA6" s="22">
        <v>55.517068000000002</v>
      </c>
      <c r="NB6" s="22">
        <v>9.4428470000000004</v>
      </c>
      <c r="ND6" t="str">
        <f t="shared" ref="ND6:ND35" si="49">NE6&amp;"-"&amp;"FR"</f>
        <v>BRIE COMTE ROBERT-FR</v>
      </c>
      <c r="NE6" s="43" t="s">
        <v>77</v>
      </c>
      <c r="NF6" s="44">
        <v>48.703429</v>
      </c>
      <c r="NG6" s="44">
        <v>2.616914</v>
      </c>
      <c r="NS6" s="23" t="str">
        <f>NT6&amp;"-"&amp;"LT"</f>
        <v>Kaunas-LT</v>
      </c>
      <c r="NT6" s="6" t="s">
        <v>62</v>
      </c>
      <c r="NU6" s="8" t="s">
        <v>63</v>
      </c>
      <c r="NV6" s="8" t="s">
        <v>64</v>
      </c>
      <c r="OC6" s="23" t="str">
        <f t="shared" si="40"/>
        <v>Faro-PT</v>
      </c>
      <c r="OD6" s="27" t="s">
        <v>105</v>
      </c>
      <c r="OE6" s="28" t="s">
        <v>106</v>
      </c>
      <c r="OF6" s="29" t="s">
        <v>107</v>
      </c>
      <c r="OH6" s="23" t="str">
        <f>OI6&amp;"-"&amp;"LT"</f>
        <v>Kaunas-LT</v>
      </c>
      <c r="OI6" s="6" t="s">
        <v>62</v>
      </c>
      <c r="OJ6" s="22">
        <v>54.905293999999998</v>
      </c>
      <c r="OK6" s="22">
        <v>23.904596999999999</v>
      </c>
      <c r="OM6" s="13" t="str">
        <f t="shared" si="20"/>
        <v>Zilina- Strecno-SK</v>
      </c>
      <c r="ON6" s="40" t="s">
        <v>101</v>
      </c>
      <c r="OO6" s="41">
        <v>49.188800000000001</v>
      </c>
      <c r="OP6" s="42">
        <v>18.849499999999999</v>
      </c>
      <c r="OR6" t="str">
        <f t="shared" si="41"/>
        <v>Verona-IT</v>
      </c>
      <c r="OS6" t="s">
        <v>111</v>
      </c>
      <c r="OT6" s="22">
        <v>45.438308715820312</v>
      </c>
      <c r="OU6" s="22">
        <v>10.99170970916748</v>
      </c>
      <c r="OW6" s="13" t="str">
        <f t="shared" si="21"/>
        <v>Zilina- Strecno-SK</v>
      </c>
      <c r="OX6" s="40" t="s">
        <v>101</v>
      </c>
      <c r="OY6" s="41">
        <v>49.188800000000001</v>
      </c>
      <c r="OZ6" s="42">
        <v>18.849499999999999</v>
      </c>
    </row>
    <row r="7" spans="1:416" x14ac:dyDescent="0.2">
      <c r="A7" t="str">
        <f t="shared" si="0"/>
        <v>Hub Wien II-AT</v>
      </c>
      <c r="B7" s="9" t="s">
        <v>114</v>
      </c>
      <c r="C7" s="17">
        <v>48.336950000000002</v>
      </c>
      <c r="D7" s="17">
        <v>16.388819999999999</v>
      </c>
      <c r="F7" t="str">
        <f t="shared" si="1"/>
        <v>Hub Wien II-AT</v>
      </c>
      <c r="G7" s="9" t="s">
        <v>114</v>
      </c>
      <c r="H7" s="17">
        <v>48.336950000000002</v>
      </c>
      <c r="I7" s="17">
        <v>16.388819999999999</v>
      </c>
      <c r="K7" t="s">
        <v>115</v>
      </c>
      <c r="L7" s="9" t="s">
        <v>114</v>
      </c>
      <c r="M7" s="17">
        <v>48.336950000000002</v>
      </c>
      <c r="N7" s="17">
        <v>16.388819999999999</v>
      </c>
      <c r="O7" s="5"/>
      <c r="P7" t="s">
        <v>115</v>
      </c>
      <c r="Q7" s="9" t="s">
        <v>114</v>
      </c>
      <c r="R7" s="17">
        <v>48.336950000000002</v>
      </c>
      <c r="S7" s="17">
        <v>16.388819999999999</v>
      </c>
      <c r="U7" s="6" t="str">
        <f>V7&amp;"-"&amp;"BE"</f>
        <v>Awans-BE</v>
      </c>
      <c r="V7" s="23" t="s">
        <v>116</v>
      </c>
      <c r="W7" s="8">
        <v>50.676073000000002</v>
      </c>
      <c r="X7" s="8">
        <v>5.4760530000000003</v>
      </c>
      <c r="Z7" s="9" t="str">
        <f t="shared" si="42"/>
        <v>Teplice-CZ</v>
      </c>
      <c r="AA7" s="9" t="s">
        <v>117</v>
      </c>
      <c r="AB7" s="17">
        <v>50.6610297</v>
      </c>
      <c r="AC7" s="18">
        <v>13.8816442</v>
      </c>
      <c r="AE7" s="13" t="str">
        <f t="shared" si="23"/>
        <v>Badajoz-ES</v>
      </c>
      <c r="AF7" s="27" t="s">
        <v>118</v>
      </c>
      <c r="AG7" s="28">
        <v>38.892895000000003</v>
      </c>
      <c r="AH7" s="29">
        <v>-6.9962629999999999</v>
      </c>
      <c r="AK7" s="13" t="str">
        <f t="shared" si="2"/>
        <v>Arnhem-NL</v>
      </c>
      <c r="AL7" s="9" t="s">
        <v>119</v>
      </c>
      <c r="AM7" s="17">
        <v>51.949157</v>
      </c>
      <c r="AN7" s="17">
        <v>5.8814019999999996</v>
      </c>
      <c r="AP7" s="13" t="str">
        <f t="shared" si="3"/>
        <v>Ciechanów-PL</v>
      </c>
      <c r="AQ7" s="9" t="s">
        <v>120</v>
      </c>
      <c r="AR7" s="17">
        <v>52.875259999999997</v>
      </c>
      <c r="AS7" s="18">
        <v>20.620570000000001</v>
      </c>
      <c r="AU7" s="13" t="str">
        <f t="shared" si="4"/>
        <v>Växjö-SE</v>
      </c>
      <c r="AV7" s="9" t="s">
        <v>121</v>
      </c>
      <c r="AW7" s="17">
        <v>56.889642000000002</v>
      </c>
      <c r="AX7" s="18">
        <v>14.772546999999999</v>
      </c>
      <c r="AZ7" s="13" t="str">
        <f t="shared" si="5"/>
        <v>Banska Bystrica-SK</v>
      </c>
      <c r="BA7" s="40" t="s">
        <v>122</v>
      </c>
      <c r="BB7" s="41">
        <v>48.7</v>
      </c>
      <c r="BC7" s="42">
        <v>19.136500000000002</v>
      </c>
      <c r="BD7" s="2"/>
      <c r="BE7" t="str">
        <f t="shared" si="43"/>
        <v>PZ 08 (Neumark)-DE</v>
      </c>
      <c r="BF7" t="s">
        <v>102</v>
      </c>
      <c r="BG7" s="22">
        <v>50.667144</v>
      </c>
      <c r="BH7" s="22">
        <v>12.361216000000001</v>
      </c>
      <c r="BP7" t="str">
        <f t="shared" si="24"/>
        <v>Teplice-CZ</v>
      </c>
      <c r="BQ7" s="9" t="s">
        <v>117</v>
      </c>
      <c r="BR7" s="17">
        <v>50.6610297</v>
      </c>
      <c r="BS7" s="18">
        <v>13.8816442</v>
      </c>
      <c r="BU7" t="str">
        <f t="shared" si="25"/>
        <v>Teplice-CZ</v>
      </c>
      <c r="BV7" s="9" t="s">
        <v>117</v>
      </c>
      <c r="BW7" s="17">
        <v>50.6610297</v>
      </c>
      <c r="BX7" s="18">
        <v>13.8816442</v>
      </c>
      <c r="BZ7" t="str">
        <f t="shared" si="26"/>
        <v>Teplice-CZ</v>
      </c>
      <c r="CA7" s="9" t="s">
        <v>117</v>
      </c>
      <c r="CB7" s="17">
        <v>50.6610297</v>
      </c>
      <c r="CC7" s="18">
        <v>13.8816442</v>
      </c>
      <c r="CE7" t="str">
        <f t="shared" si="27"/>
        <v>Teplice-CZ</v>
      </c>
      <c r="CF7" s="9" t="s">
        <v>117</v>
      </c>
      <c r="CG7" s="17">
        <v>50.6610297</v>
      </c>
      <c r="CH7" s="18">
        <v>13.8816442</v>
      </c>
      <c r="CJ7" t="str">
        <f t="shared" si="28"/>
        <v>PZ 14 (Börnicke)-DE</v>
      </c>
      <c r="CK7" t="s">
        <v>123</v>
      </c>
      <c r="CL7" s="22">
        <v>52.677110999999996</v>
      </c>
      <c r="CM7" s="22">
        <v>12.927426000000001</v>
      </c>
      <c r="CO7" t="str">
        <f t="shared" si="29"/>
        <v>PZ 14 (Börnicke)-DE</v>
      </c>
      <c r="CP7" t="s">
        <v>123</v>
      </c>
      <c r="CQ7" s="22">
        <v>52.677110999999996</v>
      </c>
      <c r="CR7" s="22">
        <v>12.927426000000001</v>
      </c>
      <c r="CT7" t="str">
        <f t="shared" si="30"/>
        <v>PZ 14 (Börnicke)-DE</v>
      </c>
      <c r="CU7" t="s">
        <v>123</v>
      </c>
      <c r="CV7" s="22">
        <v>52.677110999999996</v>
      </c>
      <c r="CW7" s="22">
        <v>12.927426000000001</v>
      </c>
      <c r="CY7" t="str">
        <f t="shared" si="31"/>
        <v>PZ 14 (Börnicke)-DE</v>
      </c>
      <c r="CZ7" t="s">
        <v>123</v>
      </c>
      <c r="DA7" s="22">
        <v>52.677110999999996</v>
      </c>
      <c r="DB7" s="22">
        <v>12.927426000000001</v>
      </c>
      <c r="DD7" t="str">
        <f t="shared" si="32"/>
        <v>PZ 14 (Börnicke)-DE</v>
      </c>
      <c r="DE7" t="s">
        <v>123</v>
      </c>
      <c r="DF7" s="22">
        <v>52.677110999999996</v>
      </c>
      <c r="DG7" s="22">
        <v>12.927426000000001</v>
      </c>
      <c r="DI7" t="str">
        <f t="shared" si="6"/>
        <v>ST OUEN-FR</v>
      </c>
      <c r="DJ7" s="9" t="s">
        <v>124</v>
      </c>
      <c r="DK7" s="49">
        <v>49.026162999999997</v>
      </c>
      <c r="DL7" s="49">
        <v>2.1255000000000002</v>
      </c>
      <c r="DN7" t="str">
        <f t="shared" ref="DN7:DN41" si="50">DO7&amp;"-"&amp;"DE"</f>
        <v>PZ 04 (Radefeld/Leipzig)-DE</v>
      </c>
      <c r="DO7" t="s">
        <v>76</v>
      </c>
      <c r="DP7" s="22">
        <v>51.413752000000002</v>
      </c>
      <c r="DQ7" s="22">
        <v>12.292598</v>
      </c>
      <c r="DS7" t="str">
        <f t="shared" si="44"/>
        <v>PZ 08 (Neumark)-DE</v>
      </c>
      <c r="DT7" t="s">
        <v>102</v>
      </c>
      <c r="DU7" s="22">
        <v>50.667144</v>
      </c>
      <c r="DV7" s="22">
        <v>12.361216000000001</v>
      </c>
      <c r="DX7" t="s">
        <v>104</v>
      </c>
      <c r="DY7" t="s">
        <v>102</v>
      </c>
      <c r="DZ7" s="22">
        <v>50.667144</v>
      </c>
      <c r="EA7" s="22">
        <v>12.361216000000001</v>
      </c>
      <c r="EC7" t="s">
        <v>81</v>
      </c>
      <c r="ED7" t="s">
        <v>76</v>
      </c>
      <c r="EE7" s="22">
        <v>51.413752000000002</v>
      </c>
      <c r="EF7" s="22">
        <v>12.292598</v>
      </c>
      <c r="EH7" t="s">
        <v>81</v>
      </c>
      <c r="EI7" t="s">
        <v>76</v>
      </c>
      <c r="EJ7" s="22">
        <v>51.413752000000002</v>
      </c>
      <c r="EK7" s="22">
        <v>12.292598</v>
      </c>
      <c r="EM7" t="s">
        <v>125</v>
      </c>
      <c r="EN7" t="s">
        <v>123</v>
      </c>
      <c r="EO7" s="22">
        <v>52.677110999999996</v>
      </c>
      <c r="EP7" s="22">
        <v>12.927426000000001</v>
      </c>
      <c r="EW7" s="23" t="str">
        <f t="shared" si="33"/>
        <v>Lisboa-PT</v>
      </c>
      <c r="EX7" s="27" t="s">
        <v>126</v>
      </c>
      <c r="EY7" s="28" t="s">
        <v>127</v>
      </c>
      <c r="EZ7" s="29" t="s">
        <v>128</v>
      </c>
      <c r="FB7" t="s">
        <v>81</v>
      </c>
      <c r="FC7" t="s">
        <v>76</v>
      </c>
      <c r="FD7" s="22">
        <v>51.413752000000002</v>
      </c>
      <c r="FE7" s="22">
        <v>12.292598</v>
      </c>
      <c r="FG7" s="31" t="s">
        <v>129</v>
      </c>
      <c r="FH7" s="45" t="s">
        <v>121</v>
      </c>
      <c r="FI7" s="46" t="s">
        <v>130</v>
      </c>
      <c r="FJ7" s="47" t="s">
        <v>131</v>
      </c>
      <c r="FL7" t="s">
        <v>104</v>
      </c>
      <c r="FM7" t="s">
        <v>102</v>
      </c>
      <c r="FN7" s="22">
        <v>50.667144</v>
      </c>
      <c r="FO7" s="22">
        <v>12.361216000000001</v>
      </c>
      <c r="FQ7" s="13" t="str">
        <f t="shared" si="7"/>
        <v>Banska Bystrica-SK</v>
      </c>
      <c r="FR7" s="40" t="s">
        <v>122</v>
      </c>
      <c r="FS7" s="41">
        <v>48.7</v>
      </c>
      <c r="FT7" s="42">
        <v>19.136500000000002</v>
      </c>
      <c r="FV7" t="str">
        <f t="shared" si="34"/>
        <v>Napoli-IT</v>
      </c>
      <c r="FW7" t="s">
        <v>132</v>
      </c>
      <c r="FX7" s="22">
        <v>40.840141296386719</v>
      </c>
      <c r="FY7" s="22">
        <v>14.252260208129883</v>
      </c>
      <c r="GA7" s="13" t="str">
        <f t="shared" si="45"/>
        <v>Badajoz-ES</v>
      </c>
      <c r="GB7" s="27" t="s">
        <v>118</v>
      </c>
      <c r="GC7" s="28">
        <v>38.892895000000003</v>
      </c>
      <c r="GD7" s="29">
        <v>-6.9962629999999999</v>
      </c>
      <c r="GF7" t="str">
        <f t="shared" si="35"/>
        <v>ST OUEN-FR</v>
      </c>
      <c r="GG7" s="9" t="s">
        <v>124</v>
      </c>
      <c r="GH7" s="49">
        <v>49.026162999999997</v>
      </c>
      <c r="GI7" s="49">
        <v>2.1255000000000002</v>
      </c>
      <c r="GK7" s="13" t="str">
        <f t="shared" ref="GK7:GK70" si="51">GL7&amp;"-"&amp;"ES"</f>
        <v>Almeria-ES</v>
      </c>
      <c r="GL7" s="27" t="s">
        <v>71</v>
      </c>
      <c r="GM7" s="28">
        <v>36.855612999999998</v>
      </c>
      <c r="GN7" s="29">
        <v>-2.4301780000000002</v>
      </c>
      <c r="GP7" t="s">
        <v>104</v>
      </c>
      <c r="GQ7" t="s">
        <v>102</v>
      </c>
      <c r="GR7" s="22">
        <v>50.667144</v>
      </c>
      <c r="GS7" s="22">
        <v>12.361216000000001</v>
      </c>
      <c r="HJ7" t="str">
        <f t="shared" si="8"/>
        <v>Hub Wien II-AT</v>
      </c>
      <c r="HK7" s="9" t="s">
        <v>114</v>
      </c>
      <c r="HL7" s="17">
        <v>48.336950000000002</v>
      </c>
      <c r="HM7" s="17">
        <v>16.388819999999999</v>
      </c>
      <c r="HO7" s="13" t="str">
        <f t="shared" si="9"/>
        <v>Banska Bystrica-SK</v>
      </c>
      <c r="HP7" s="40" t="s">
        <v>122</v>
      </c>
      <c r="HQ7" s="41">
        <v>48.7</v>
      </c>
      <c r="HR7" s="42">
        <v>19.136500000000002</v>
      </c>
      <c r="HY7" s="6" t="str">
        <f>HZ7&amp;"-"&amp;"HU"</f>
        <v>Budapest OLK-HU</v>
      </c>
      <c r="HZ7" s="23" t="s">
        <v>79</v>
      </c>
      <c r="IA7" s="24">
        <v>47.463419999999999</v>
      </c>
      <c r="IB7" s="25">
        <v>18.898211</v>
      </c>
      <c r="ID7" s="13" t="str">
        <f t="shared" si="10"/>
        <v>Banska Bystrica-SK</v>
      </c>
      <c r="IE7" s="40" t="s">
        <v>122</v>
      </c>
      <c r="IF7" s="41">
        <v>48.7</v>
      </c>
      <c r="IG7" s="42">
        <v>19.136500000000002</v>
      </c>
      <c r="II7" t="s">
        <v>104</v>
      </c>
      <c r="IJ7" t="s">
        <v>102</v>
      </c>
      <c r="IK7" s="22">
        <v>50.667144</v>
      </c>
      <c r="IL7" s="22">
        <v>12.361216000000001</v>
      </c>
      <c r="IS7" s="13" t="str">
        <f t="shared" si="11"/>
        <v>Arnhem-NL</v>
      </c>
      <c r="IT7" s="9" t="s">
        <v>119</v>
      </c>
      <c r="IU7" s="17">
        <v>51.949157</v>
      </c>
      <c r="IV7" s="17">
        <v>5.8814019999999996</v>
      </c>
      <c r="IX7" t="s">
        <v>133</v>
      </c>
      <c r="IY7" s="9" t="s">
        <v>120</v>
      </c>
      <c r="IZ7" s="17">
        <v>52.875259999999997</v>
      </c>
      <c r="JA7" s="18">
        <v>20.620570000000001</v>
      </c>
      <c r="JC7" s="13" t="str">
        <f t="shared" si="36"/>
        <v>Amsterdam-NL</v>
      </c>
      <c r="JD7" s="9" t="s">
        <v>98</v>
      </c>
      <c r="JE7" s="17">
        <v>52.396363000000001</v>
      </c>
      <c r="JF7" s="17">
        <v>4.805917</v>
      </c>
      <c r="JH7" s="13" t="str">
        <f t="shared" si="37"/>
        <v>Badajoz-ES</v>
      </c>
      <c r="JI7" s="27" t="s">
        <v>118</v>
      </c>
      <c r="JJ7" s="28">
        <v>38.892895000000003</v>
      </c>
      <c r="JK7" s="29">
        <v>-6.9962629999999999</v>
      </c>
      <c r="JM7" s="13" t="str">
        <f t="shared" si="12"/>
        <v>Arnhem-NL</v>
      </c>
      <c r="JN7" s="9" t="s">
        <v>119</v>
      </c>
      <c r="JO7" s="17">
        <v>51.949157</v>
      </c>
      <c r="JP7" s="17">
        <v>5.8814019999999996</v>
      </c>
      <c r="JR7" s="13" t="str">
        <f t="shared" si="13"/>
        <v>Arnhem-NL</v>
      </c>
      <c r="JS7" s="9" t="s">
        <v>119</v>
      </c>
      <c r="JT7" s="17">
        <v>51.949157</v>
      </c>
      <c r="JU7" s="17">
        <v>5.8814019999999996</v>
      </c>
      <c r="JW7" s="13" t="str">
        <f t="shared" si="46"/>
        <v>Amersfoort-NL</v>
      </c>
      <c r="JX7" s="9" t="s">
        <v>72</v>
      </c>
      <c r="JY7" s="17">
        <v>52.176237</v>
      </c>
      <c r="JZ7" s="17">
        <v>5.4184599999999996</v>
      </c>
      <c r="KB7" s="13" t="str">
        <f t="shared" si="14"/>
        <v>Arnhem-NL</v>
      </c>
      <c r="KC7" s="9" t="s">
        <v>119</v>
      </c>
      <c r="KD7" s="17">
        <v>51.949157</v>
      </c>
      <c r="KE7" s="17">
        <v>5.8814019999999996</v>
      </c>
      <c r="KG7" s="13" t="str">
        <f t="shared" si="15"/>
        <v>Arnhem-NL</v>
      </c>
      <c r="KH7" s="9" t="s">
        <v>119</v>
      </c>
      <c r="KI7" s="17">
        <v>51.949157</v>
      </c>
      <c r="KJ7" s="17">
        <v>5.8814019999999996</v>
      </c>
      <c r="KL7" t="s">
        <v>112</v>
      </c>
      <c r="KM7" s="9" t="s">
        <v>99</v>
      </c>
      <c r="KN7" s="17">
        <v>53.077500000000001</v>
      </c>
      <c r="KO7" s="18">
        <v>18.22437</v>
      </c>
      <c r="KQ7" s="23" t="str">
        <f t="shared" si="38"/>
        <v>Lisboa-PT</v>
      </c>
      <c r="KR7" s="27" t="s">
        <v>126</v>
      </c>
      <c r="KS7" s="28">
        <v>38.730317700000001</v>
      </c>
      <c r="KT7" s="29">
        <v>-8.9210700999999997</v>
      </c>
      <c r="KV7" s="13" t="str">
        <f t="shared" si="16"/>
        <v>Växjö-SE</v>
      </c>
      <c r="KW7" s="9" t="s">
        <v>121</v>
      </c>
      <c r="KX7" s="17">
        <v>56.889642000000002</v>
      </c>
      <c r="KY7" s="18">
        <v>14.772546999999999</v>
      </c>
      <c r="LA7" s="13" t="str">
        <f t="shared" si="17"/>
        <v>Växjö-SE</v>
      </c>
      <c r="LB7" s="9" t="s">
        <v>121</v>
      </c>
      <c r="LC7" s="17">
        <v>56.889642000000002</v>
      </c>
      <c r="LD7" s="18">
        <v>14.772546999999999</v>
      </c>
      <c r="LF7" s="13" t="str">
        <f t="shared" si="18"/>
        <v>Växjö-SE</v>
      </c>
      <c r="LG7" s="9" t="s">
        <v>121</v>
      </c>
      <c r="LH7" s="17">
        <v>56.889642000000002</v>
      </c>
      <c r="LI7" s="18">
        <v>14.772546999999999</v>
      </c>
      <c r="LK7" t="str">
        <f t="shared" si="39"/>
        <v>Hub Linz-AT</v>
      </c>
      <c r="LL7" s="9" t="s">
        <v>93</v>
      </c>
      <c r="LM7" s="17">
        <v>48.234139999999996</v>
      </c>
      <c r="LN7" s="17">
        <v>14.41799</v>
      </c>
      <c r="LP7" t="str">
        <f t="shared" si="47"/>
        <v>Pilsen-CZ</v>
      </c>
      <c r="LQ7" s="9" t="s">
        <v>96</v>
      </c>
      <c r="LR7" s="17">
        <v>49.7290803</v>
      </c>
      <c r="LS7" s="18">
        <v>13.317824399999999</v>
      </c>
      <c r="LU7" t="s">
        <v>104</v>
      </c>
      <c r="LV7" t="s">
        <v>102</v>
      </c>
      <c r="LW7" s="22">
        <v>50.667144</v>
      </c>
      <c r="LX7" s="22">
        <v>12.361216000000001</v>
      </c>
      <c r="MJ7" s="13" t="str">
        <f t="shared" si="19"/>
        <v>Banska Bystrica-SK</v>
      </c>
      <c r="MK7" s="40" t="s">
        <v>122</v>
      </c>
      <c r="ML7" s="41">
        <v>48.7</v>
      </c>
      <c r="MM7" s="42">
        <v>19.136500000000002</v>
      </c>
      <c r="MO7" t="s">
        <v>133</v>
      </c>
      <c r="MP7" s="9" t="s">
        <v>120</v>
      </c>
      <c r="MQ7" s="17">
        <v>52.875259999999997</v>
      </c>
      <c r="MR7" s="18">
        <v>20.620570000000001</v>
      </c>
      <c r="MT7" s="6" t="str">
        <f t="shared" si="48"/>
        <v>Antwerpen-BE</v>
      </c>
      <c r="MU7" s="48" t="s">
        <v>95</v>
      </c>
      <c r="MV7" s="8">
        <v>51.240979000000003</v>
      </c>
      <c r="MW7" s="8">
        <v>4.4100910000000004</v>
      </c>
      <c r="MY7" t="str">
        <f>MZ7&amp;"-"&amp;"DK"</f>
        <v>Brøndby-DK</v>
      </c>
      <c r="MZ7" t="s">
        <v>134</v>
      </c>
      <c r="NA7" s="22">
        <v>55.652969360351562</v>
      </c>
      <c r="NB7" s="22">
        <v>12.420109748840332</v>
      </c>
      <c r="ND7" t="str">
        <f t="shared" si="49"/>
        <v>REIMS-FR</v>
      </c>
      <c r="NE7" s="9" t="s">
        <v>103</v>
      </c>
      <c r="NF7" s="49">
        <v>49.298927999999997</v>
      </c>
      <c r="NG7" s="49">
        <v>4.1280109999999999</v>
      </c>
      <c r="OC7" s="23" t="str">
        <f t="shared" si="40"/>
        <v>Lisboa-PT</v>
      </c>
      <c r="OD7" s="27" t="s">
        <v>126</v>
      </c>
      <c r="OE7" s="28" t="s">
        <v>127</v>
      </c>
      <c r="OF7" s="29" t="s">
        <v>128</v>
      </c>
      <c r="OM7" s="13" t="str">
        <f t="shared" si="20"/>
        <v>Banska Bystrica-SK</v>
      </c>
      <c r="ON7" s="40" t="s">
        <v>122</v>
      </c>
      <c r="OO7" s="41">
        <v>48.7</v>
      </c>
      <c r="OP7" s="42">
        <v>19.136500000000002</v>
      </c>
      <c r="OR7" t="str">
        <f t="shared" si="41"/>
        <v>Napoli-IT</v>
      </c>
      <c r="OS7" t="s">
        <v>132</v>
      </c>
      <c r="OT7" s="22">
        <v>40.840141296386719</v>
      </c>
      <c r="OU7" s="22">
        <v>14.252260208129883</v>
      </c>
      <c r="OW7" s="13" t="str">
        <f t="shared" si="21"/>
        <v>Banska Bystrica-SK</v>
      </c>
      <c r="OX7" s="40" t="s">
        <v>122</v>
      </c>
      <c r="OY7" s="41">
        <v>48.7</v>
      </c>
      <c r="OZ7" s="42">
        <v>19.136500000000002</v>
      </c>
    </row>
    <row r="8" spans="1:416" x14ac:dyDescent="0.2">
      <c r="A8" t="str">
        <f t="shared" si="0"/>
        <v>Meiningen-AT</v>
      </c>
      <c r="B8" s="9" t="s">
        <v>135</v>
      </c>
      <c r="C8" s="17">
        <v>47.301349999999999</v>
      </c>
      <c r="D8" s="17">
        <v>9.5767000000000007</v>
      </c>
      <c r="F8" t="str">
        <f t="shared" si="1"/>
        <v>Meiningen-AT</v>
      </c>
      <c r="G8" s="9" t="s">
        <v>135</v>
      </c>
      <c r="H8" s="17">
        <v>47.301349999999999</v>
      </c>
      <c r="I8" s="17">
        <v>9.5767000000000007</v>
      </c>
      <c r="K8" t="s">
        <v>136</v>
      </c>
      <c r="L8" s="9" t="s">
        <v>135</v>
      </c>
      <c r="M8" s="17">
        <v>47.301349999999999</v>
      </c>
      <c r="N8" s="17">
        <v>9.5767000000000007</v>
      </c>
      <c r="O8" s="5"/>
      <c r="P8" t="s">
        <v>136</v>
      </c>
      <c r="Q8" s="9" t="s">
        <v>135</v>
      </c>
      <c r="R8" s="17">
        <v>47.301349999999999</v>
      </c>
      <c r="S8" s="17">
        <v>9.5767000000000007</v>
      </c>
      <c r="U8" s="6" t="str">
        <f>V8&amp;"-"&amp;"BE"</f>
        <v>Opglabbeek-BE</v>
      </c>
      <c r="V8" s="23" t="s">
        <v>137</v>
      </c>
      <c r="W8" s="8">
        <v>51.036414000000001</v>
      </c>
      <c r="X8" s="8">
        <v>5.5283949999999997</v>
      </c>
      <c r="Z8" s="9" t="str">
        <f t="shared" si="42"/>
        <v>Hradec Kralove-CZ</v>
      </c>
      <c r="AA8" s="9" t="s">
        <v>138</v>
      </c>
      <c r="AB8" s="17">
        <v>50.178344699999997</v>
      </c>
      <c r="AC8" s="18">
        <v>15.7972144</v>
      </c>
      <c r="AE8" s="13" t="str">
        <f t="shared" si="23"/>
        <v>Burgos-ES</v>
      </c>
      <c r="AF8" s="27" t="s">
        <v>139</v>
      </c>
      <c r="AG8" s="28">
        <v>42.351435000000002</v>
      </c>
      <c r="AH8" s="29">
        <v>-3.6457060000000001</v>
      </c>
      <c r="AK8" s="13" t="str">
        <f t="shared" si="2"/>
        <v>Den Haag-NL</v>
      </c>
      <c r="AL8" s="9" t="s">
        <v>140</v>
      </c>
      <c r="AM8" s="17">
        <v>52.042274999999997</v>
      </c>
      <c r="AN8" s="17">
        <v>4.3594889999999999</v>
      </c>
      <c r="AP8" s="13" t="str">
        <f t="shared" si="3"/>
        <v>Częstochowa-PL</v>
      </c>
      <c r="AQ8" s="9" t="s">
        <v>141</v>
      </c>
      <c r="AR8" s="17">
        <v>50.80874</v>
      </c>
      <c r="AS8" s="18">
        <v>19.121939999999999</v>
      </c>
      <c r="AU8" s="13" t="str">
        <f t="shared" si="4"/>
        <v>Stockholm - Rosersberg-SE</v>
      </c>
      <c r="AV8" s="9" t="s">
        <v>142</v>
      </c>
      <c r="AW8" s="17">
        <v>59.573726999999998</v>
      </c>
      <c r="AX8" s="18">
        <v>17.878696000000001</v>
      </c>
      <c r="AZ8" s="13" t="str">
        <f t="shared" si="5"/>
        <v>Kosice-SK</v>
      </c>
      <c r="BA8" s="40" t="s">
        <v>143</v>
      </c>
      <c r="BB8" s="41">
        <v>48.7288</v>
      </c>
      <c r="BC8" s="42">
        <v>21.275099999999998</v>
      </c>
      <c r="BD8" s="2"/>
      <c r="BE8" t="str">
        <f t="shared" si="43"/>
        <v>PZ 14 (Börnicke)-DE</v>
      </c>
      <c r="BF8" t="s">
        <v>123</v>
      </c>
      <c r="BG8" s="22">
        <v>52.677110999999996</v>
      </c>
      <c r="BH8" s="22">
        <v>12.927426000000001</v>
      </c>
      <c r="BP8" t="str">
        <f t="shared" si="24"/>
        <v>Hradec Kralove-CZ</v>
      </c>
      <c r="BQ8" s="9" t="s">
        <v>138</v>
      </c>
      <c r="BR8" s="17">
        <v>50.178344699999997</v>
      </c>
      <c r="BS8" s="18">
        <v>15.7972144</v>
      </c>
      <c r="BU8" t="str">
        <f t="shared" si="25"/>
        <v>Hradec Kralove-CZ</v>
      </c>
      <c r="BV8" s="9" t="s">
        <v>138</v>
      </c>
      <c r="BW8" s="17">
        <v>50.178344699999997</v>
      </c>
      <c r="BX8" s="18">
        <v>15.7972144</v>
      </c>
      <c r="BZ8" t="str">
        <f t="shared" si="26"/>
        <v>Hradec Kralove-CZ</v>
      </c>
      <c r="CA8" s="9" t="s">
        <v>138</v>
      </c>
      <c r="CB8" s="17">
        <v>50.178344699999997</v>
      </c>
      <c r="CC8" s="18">
        <v>15.7972144</v>
      </c>
      <c r="CE8" t="str">
        <f t="shared" si="27"/>
        <v>Hradec Kralove-CZ</v>
      </c>
      <c r="CF8" s="9" t="s">
        <v>138</v>
      </c>
      <c r="CG8" s="17">
        <v>50.178344699999997</v>
      </c>
      <c r="CH8" s="18">
        <v>15.7972144</v>
      </c>
      <c r="CJ8" t="str">
        <f t="shared" si="28"/>
        <v>PZ 15 (Rüdersdorf)-DE</v>
      </c>
      <c r="CK8" t="s">
        <v>144</v>
      </c>
      <c r="CL8" s="22">
        <v>52.484594000000001</v>
      </c>
      <c r="CM8" s="22">
        <v>13.775442999999999</v>
      </c>
      <c r="CO8" t="str">
        <f t="shared" si="29"/>
        <v>PZ 15 (Rüdersdorf)-DE</v>
      </c>
      <c r="CP8" t="s">
        <v>144</v>
      </c>
      <c r="CQ8" s="22">
        <v>52.484594000000001</v>
      </c>
      <c r="CR8" s="22">
        <v>13.775442999999999</v>
      </c>
      <c r="CT8" t="str">
        <f t="shared" si="30"/>
        <v>PZ 15 (Rüdersdorf)-DE</v>
      </c>
      <c r="CU8" t="s">
        <v>144</v>
      </c>
      <c r="CV8" s="22">
        <v>52.484594000000001</v>
      </c>
      <c r="CW8" s="22">
        <v>13.775442999999999</v>
      </c>
      <c r="CY8" t="str">
        <f t="shared" si="31"/>
        <v>PZ 15 (Rüdersdorf)-DE</v>
      </c>
      <c r="CZ8" t="s">
        <v>144</v>
      </c>
      <c r="DA8" s="22">
        <v>52.484594000000001</v>
      </c>
      <c r="DB8" s="22">
        <v>13.775442999999999</v>
      </c>
      <c r="DD8" t="str">
        <f t="shared" si="32"/>
        <v>PZ 15 (Rüdersdorf)-DE</v>
      </c>
      <c r="DE8" t="s">
        <v>144</v>
      </c>
      <c r="DF8" s="22">
        <v>52.484594000000001</v>
      </c>
      <c r="DG8" s="22">
        <v>13.775442999999999</v>
      </c>
      <c r="DI8" t="str">
        <f t="shared" si="6"/>
        <v>PLAISIR-FR</v>
      </c>
      <c r="DJ8" s="9" t="s">
        <v>145</v>
      </c>
      <c r="DK8" s="49">
        <v>48.799343</v>
      </c>
      <c r="DL8" s="49">
        <v>1.9524250000000001</v>
      </c>
      <c r="DN8" t="str">
        <f t="shared" si="50"/>
        <v>PZ 08 (Neumark)-DE</v>
      </c>
      <c r="DO8" t="s">
        <v>102</v>
      </c>
      <c r="DP8" s="22">
        <v>50.667144</v>
      </c>
      <c r="DQ8" s="22">
        <v>12.361216000000001</v>
      </c>
      <c r="DS8" t="str">
        <f t="shared" si="44"/>
        <v>PZ 14 (Börnicke)-DE</v>
      </c>
      <c r="DT8" t="s">
        <v>123</v>
      </c>
      <c r="DU8" s="22">
        <v>52.677110999999996</v>
      </c>
      <c r="DV8" s="22">
        <v>12.927426000000001</v>
      </c>
      <c r="DX8" t="s">
        <v>125</v>
      </c>
      <c r="DY8" t="s">
        <v>123</v>
      </c>
      <c r="DZ8" s="22">
        <v>52.677110999999996</v>
      </c>
      <c r="EA8" s="22">
        <v>12.927426000000001</v>
      </c>
      <c r="EC8" t="s">
        <v>104</v>
      </c>
      <c r="ED8" t="s">
        <v>102</v>
      </c>
      <c r="EE8" s="22">
        <v>50.667144</v>
      </c>
      <c r="EF8" s="22">
        <v>12.361216000000001</v>
      </c>
      <c r="EH8" t="s">
        <v>104</v>
      </c>
      <c r="EI8" t="s">
        <v>102</v>
      </c>
      <c r="EJ8" s="22">
        <v>50.667144</v>
      </c>
      <c r="EK8" s="22">
        <v>12.361216000000001</v>
      </c>
      <c r="EM8" t="s">
        <v>146</v>
      </c>
      <c r="EN8" t="s">
        <v>144</v>
      </c>
      <c r="EO8" s="22">
        <v>52.484594000000001</v>
      </c>
      <c r="EP8" s="22">
        <v>13.775442999999999</v>
      </c>
      <c r="EW8" s="23" t="str">
        <f t="shared" si="33"/>
        <v>Porto-PT</v>
      </c>
      <c r="EX8" s="27" t="s">
        <v>147</v>
      </c>
      <c r="EY8" s="28" t="s">
        <v>148</v>
      </c>
      <c r="EZ8" s="29" t="s">
        <v>149</v>
      </c>
      <c r="FB8" t="s">
        <v>104</v>
      </c>
      <c r="FC8" t="s">
        <v>102</v>
      </c>
      <c r="FD8" s="22">
        <v>50.667144</v>
      </c>
      <c r="FE8" s="22">
        <v>12.361216000000001</v>
      </c>
      <c r="FG8" s="31" t="s">
        <v>150</v>
      </c>
      <c r="FH8" s="45" t="s">
        <v>142</v>
      </c>
      <c r="FI8" s="46" t="s">
        <v>151</v>
      </c>
      <c r="FJ8" s="47" t="s">
        <v>152</v>
      </c>
      <c r="FL8" t="s">
        <v>125</v>
      </c>
      <c r="FM8" t="s">
        <v>123</v>
      </c>
      <c r="FN8" s="22">
        <v>52.677110999999996</v>
      </c>
      <c r="FO8" s="22">
        <v>12.927426000000001</v>
      </c>
      <c r="FQ8" s="13" t="str">
        <f t="shared" si="7"/>
        <v>Kosice-SK</v>
      </c>
      <c r="FR8" s="40" t="s">
        <v>143</v>
      </c>
      <c r="FS8" s="41">
        <v>48.7288</v>
      </c>
      <c r="FT8" s="42">
        <v>21.275099999999998</v>
      </c>
      <c r="FV8" t="str">
        <f t="shared" si="34"/>
        <v>Pesaro-IT</v>
      </c>
      <c r="FW8" t="s">
        <v>153</v>
      </c>
      <c r="FX8" s="22">
        <v>43.912609100341797</v>
      </c>
      <c r="FY8" s="22">
        <v>12.905610084533691</v>
      </c>
      <c r="GA8" s="13" t="str">
        <f t="shared" si="45"/>
        <v>Burgos-ES</v>
      </c>
      <c r="GB8" s="27" t="s">
        <v>139</v>
      </c>
      <c r="GC8" s="28">
        <v>42.351435000000002</v>
      </c>
      <c r="GD8" s="29">
        <v>-3.6457060000000001</v>
      </c>
      <c r="GF8" t="str">
        <f t="shared" si="35"/>
        <v>PLAISIR-FR</v>
      </c>
      <c r="GG8" s="9" t="s">
        <v>145</v>
      </c>
      <c r="GH8" s="49">
        <v>48.799343</v>
      </c>
      <c r="GI8" s="49">
        <v>1.9524250000000001</v>
      </c>
      <c r="GK8" s="13" t="str">
        <f t="shared" si="51"/>
        <v>Ávila-ES</v>
      </c>
      <c r="GL8" s="27" t="s">
        <v>97</v>
      </c>
      <c r="GM8" s="28">
        <v>40.683303000000002</v>
      </c>
      <c r="GN8" s="29">
        <v>-4.6155549999999996</v>
      </c>
      <c r="GP8" t="s">
        <v>125</v>
      </c>
      <c r="GQ8" t="s">
        <v>123</v>
      </c>
      <c r="GR8" s="22">
        <v>52.677110999999996</v>
      </c>
      <c r="GS8" s="22">
        <v>12.927426000000001</v>
      </c>
      <c r="HJ8" t="str">
        <f t="shared" si="8"/>
        <v>Meiningen-AT</v>
      </c>
      <c r="HK8" s="9" t="s">
        <v>135</v>
      </c>
      <c r="HL8" s="17">
        <v>47.301349999999999</v>
      </c>
      <c r="HM8" s="17">
        <v>9.5767000000000007</v>
      </c>
      <c r="HO8" s="13" t="str">
        <f t="shared" si="9"/>
        <v>Kosice-SK</v>
      </c>
      <c r="HP8" s="40" t="s">
        <v>143</v>
      </c>
      <c r="HQ8" s="41">
        <v>48.7288</v>
      </c>
      <c r="HR8" s="42">
        <v>21.275099999999998</v>
      </c>
      <c r="ID8" s="13" t="str">
        <f t="shared" si="10"/>
        <v>Kosice-SK</v>
      </c>
      <c r="IE8" s="40" t="s">
        <v>143</v>
      </c>
      <c r="IF8" s="41">
        <v>48.7288</v>
      </c>
      <c r="IG8" s="42">
        <v>21.275099999999998</v>
      </c>
      <c r="II8" t="s">
        <v>125</v>
      </c>
      <c r="IJ8" t="s">
        <v>123</v>
      </c>
      <c r="IK8" s="22">
        <v>52.677110999999996</v>
      </c>
      <c r="IL8" s="22">
        <v>12.927426000000001</v>
      </c>
      <c r="IS8" s="13" t="str">
        <f t="shared" si="11"/>
        <v>Den Haag-NL</v>
      </c>
      <c r="IT8" s="9" t="s">
        <v>140</v>
      </c>
      <c r="IU8" s="17">
        <v>52.042274999999997</v>
      </c>
      <c r="IV8" s="17">
        <v>4.3594889999999999</v>
      </c>
      <c r="IX8" t="s">
        <v>154</v>
      </c>
      <c r="IY8" s="9" t="s">
        <v>141</v>
      </c>
      <c r="IZ8" s="17">
        <v>50.80874</v>
      </c>
      <c r="JA8" s="18">
        <v>19.121939999999999</v>
      </c>
      <c r="JC8" s="13" t="str">
        <f t="shared" si="36"/>
        <v>Arnhem-NL</v>
      </c>
      <c r="JD8" s="9" t="s">
        <v>119</v>
      </c>
      <c r="JE8" s="17">
        <v>51.949157</v>
      </c>
      <c r="JF8" s="17">
        <v>5.8814019999999996</v>
      </c>
      <c r="JH8" s="13" t="str">
        <f t="shared" si="37"/>
        <v>Burgos-ES</v>
      </c>
      <c r="JI8" s="27" t="s">
        <v>139</v>
      </c>
      <c r="JJ8" s="28">
        <v>42.351435000000002</v>
      </c>
      <c r="JK8" s="29">
        <v>-3.6457060000000001</v>
      </c>
      <c r="JM8" s="13" t="str">
        <f t="shared" si="12"/>
        <v>Den Haag-NL</v>
      </c>
      <c r="JN8" s="9" t="s">
        <v>140</v>
      </c>
      <c r="JO8" s="17">
        <v>52.042274999999997</v>
      </c>
      <c r="JP8" s="17">
        <v>4.3594889999999999</v>
      </c>
      <c r="JR8" s="13" t="str">
        <f t="shared" si="13"/>
        <v>Den Haag-NL</v>
      </c>
      <c r="JS8" s="9" t="s">
        <v>140</v>
      </c>
      <c r="JT8" s="17">
        <v>52.042274999999997</v>
      </c>
      <c r="JU8" s="17">
        <v>4.3594889999999999</v>
      </c>
      <c r="JW8" s="13" t="str">
        <f t="shared" si="46"/>
        <v>Amsterdam-NL</v>
      </c>
      <c r="JX8" s="9" t="s">
        <v>98</v>
      </c>
      <c r="JY8" s="17">
        <v>52.396363000000001</v>
      </c>
      <c r="JZ8" s="17">
        <v>4.805917</v>
      </c>
      <c r="KB8" s="13" t="str">
        <f t="shared" si="14"/>
        <v>Den Haag-NL</v>
      </c>
      <c r="KC8" s="9" t="s">
        <v>140</v>
      </c>
      <c r="KD8" s="17">
        <v>52.042274999999997</v>
      </c>
      <c r="KE8" s="17">
        <v>4.3594889999999999</v>
      </c>
      <c r="KG8" s="13" t="str">
        <f t="shared" si="15"/>
        <v>Den Haag-NL</v>
      </c>
      <c r="KH8" s="9" t="s">
        <v>140</v>
      </c>
      <c r="KI8" s="17">
        <v>52.042274999999997</v>
      </c>
      <c r="KJ8" s="17">
        <v>4.3594889999999999</v>
      </c>
      <c r="KL8" t="s">
        <v>133</v>
      </c>
      <c r="KM8" s="9" t="s">
        <v>120</v>
      </c>
      <c r="KN8" s="17">
        <v>52.875259999999997</v>
      </c>
      <c r="KO8" s="18">
        <v>20.620570000000001</v>
      </c>
      <c r="KQ8" s="23" t="str">
        <f t="shared" si="38"/>
        <v>Porto-PT</v>
      </c>
      <c r="KR8" s="27" t="s">
        <v>147</v>
      </c>
      <c r="KS8" s="28">
        <v>41.230976200000001</v>
      </c>
      <c r="KT8" s="29">
        <v>-8.6648226000000008</v>
      </c>
      <c r="KV8" s="13" t="str">
        <f t="shared" si="16"/>
        <v>Stockholm - Rosersberg-SE</v>
      </c>
      <c r="KW8" s="9" t="s">
        <v>142</v>
      </c>
      <c r="KX8" s="17">
        <v>59.573726999999998</v>
      </c>
      <c r="KY8" s="18">
        <v>17.878696000000001</v>
      </c>
      <c r="LA8" s="13" t="str">
        <f t="shared" si="17"/>
        <v>Stockholm - Rosersberg-SE</v>
      </c>
      <c r="LB8" s="9" t="s">
        <v>142</v>
      </c>
      <c r="LC8" s="17">
        <v>59.573726999999998</v>
      </c>
      <c r="LD8" s="18">
        <v>17.878696000000001</v>
      </c>
      <c r="LF8" s="13" t="str">
        <f t="shared" si="18"/>
        <v>Stockholm - Rosersberg-SE</v>
      </c>
      <c r="LG8" s="9" t="s">
        <v>142</v>
      </c>
      <c r="LH8" s="17">
        <v>59.573726999999998</v>
      </c>
      <c r="LI8" s="18">
        <v>17.878696000000001</v>
      </c>
      <c r="LK8" t="str">
        <f t="shared" si="39"/>
        <v>Hub Wien II-AT</v>
      </c>
      <c r="LL8" s="9" t="s">
        <v>114</v>
      </c>
      <c r="LM8" s="17">
        <v>48.336950000000002</v>
      </c>
      <c r="LN8" s="17">
        <v>16.388819999999999</v>
      </c>
      <c r="LP8" t="str">
        <f t="shared" si="47"/>
        <v>Teplice-CZ</v>
      </c>
      <c r="LQ8" s="9" t="s">
        <v>117</v>
      </c>
      <c r="LR8" s="17">
        <v>50.6610297</v>
      </c>
      <c r="LS8" s="18">
        <v>13.8816442</v>
      </c>
      <c r="LU8" t="s">
        <v>125</v>
      </c>
      <c r="LV8" t="s">
        <v>123</v>
      </c>
      <c r="LW8" s="22">
        <v>52.677110999999996</v>
      </c>
      <c r="LX8" s="22">
        <v>12.927426000000001</v>
      </c>
      <c r="MJ8" s="13" t="str">
        <f t="shared" si="19"/>
        <v>Kosice-SK</v>
      </c>
      <c r="MK8" s="40" t="s">
        <v>143</v>
      </c>
      <c r="ML8" s="41">
        <v>48.7288</v>
      </c>
      <c r="MM8" s="42">
        <v>21.275099999999998</v>
      </c>
      <c r="MO8" t="s">
        <v>154</v>
      </c>
      <c r="MP8" s="9" t="s">
        <v>141</v>
      </c>
      <c r="MQ8" s="17">
        <v>50.80874</v>
      </c>
      <c r="MR8" s="18">
        <v>19.121939999999999</v>
      </c>
      <c r="MT8" s="6" t="str">
        <f>MU8&amp;"-"&amp;"BE"</f>
        <v>Awans-BE</v>
      </c>
      <c r="MU8" s="23" t="s">
        <v>116</v>
      </c>
      <c r="MV8" s="8">
        <v>50.676073000000002</v>
      </c>
      <c r="MW8" s="8">
        <v>5.4760530000000003</v>
      </c>
      <c r="ND8" t="str">
        <f t="shared" si="49"/>
        <v>ST OUEN-FR</v>
      </c>
      <c r="NE8" s="9" t="s">
        <v>124</v>
      </c>
      <c r="NF8" s="49">
        <v>49.026162999999997</v>
      </c>
      <c r="NG8" s="49">
        <v>2.1255000000000002</v>
      </c>
      <c r="OC8" s="23" t="str">
        <f t="shared" si="40"/>
        <v>Porto-PT</v>
      </c>
      <c r="OD8" s="27" t="s">
        <v>147</v>
      </c>
      <c r="OE8" s="28" t="s">
        <v>148</v>
      </c>
      <c r="OF8" s="29" t="s">
        <v>149</v>
      </c>
      <c r="OM8" s="13" t="str">
        <f t="shared" si="20"/>
        <v>Kosice-SK</v>
      </c>
      <c r="ON8" s="40" t="s">
        <v>143</v>
      </c>
      <c r="OO8" s="41">
        <v>48.7288</v>
      </c>
      <c r="OP8" s="42">
        <v>21.275099999999998</v>
      </c>
      <c r="OR8" t="str">
        <f t="shared" si="41"/>
        <v>Pesaro-IT</v>
      </c>
      <c r="OS8" t="s">
        <v>153</v>
      </c>
      <c r="OT8" s="22">
        <v>43.912609100341797</v>
      </c>
      <c r="OU8" s="22">
        <v>12.905610084533691</v>
      </c>
      <c r="OW8" s="13" t="str">
        <f t="shared" si="21"/>
        <v>Kosice-SK</v>
      </c>
      <c r="OX8" s="40" t="s">
        <v>143</v>
      </c>
      <c r="OY8" s="41">
        <v>48.7288</v>
      </c>
      <c r="OZ8" s="42">
        <v>21.275099999999998</v>
      </c>
    </row>
    <row r="9" spans="1:416" x14ac:dyDescent="0.2">
      <c r="A9" t="str">
        <f t="shared" si="0"/>
        <v>Wels-AT</v>
      </c>
      <c r="B9" s="9" t="s">
        <v>155</v>
      </c>
      <c r="C9" s="17">
        <v>48.160870000000003</v>
      </c>
      <c r="D9" s="17">
        <v>14.029199999999999</v>
      </c>
      <c r="F9" t="str">
        <f t="shared" si="1"/>
        <v>Wels-AT</v>
      </c>
      <c r="G9" s="9" t="s">
        <v>155</v>
      </c>
      <c r="H9" s="17">
        <v>48.160870000000003</v>
      </c>
      <c r="I9" s="17">
        <v>14.029199999999999</v>
      </c>
      <c r="K9" t="s">
        <v>156</v>
      </c>
      <c r="L9" s="9" t="s">
        <v>155</v>
      </c>
      <c r="M9" s="17">
        <v>48.160870000000003</v>
      </c>
      <c r="N9" s="17">
        <v>14.029199999999999</v>
      </c>
      <c r="O9" s="5"/>
      <c r="P9" t="s">
        <v>156</v>
      </c>
      <c r="Q9" s="9" t="s">
        <v>155</v>
      </c>
      <c r="R9" s="17">
        <v>48.160870000000003</v>
      </c>
      <c r="S9" s="17">
        <v>14.029199999999999</v>
      </c>
      <c r="U9" s="6" t="str">
        <f>V9&amp;"-"&amp;"BE"</f>
        <v>Wevelgem-BE</v>
      </c>
      <c r="V9" s="37" t="s">
        <v>157</v>
      </c>
      <c r="W9" s="8">
        <v>50.855373999999998</v>
      </c>
      <c r="X9" s="8">
        <v>3.173546</v>
      </c>
      <c r="Z9" s="9" t="str">
        <f t="shared" si="42"/>
        <v>Brno-CZ</v>
      </c>
      <c r="AA9" s="9" t="s">
        <v>158</v>
      </c>
      <c r="AB9" s="17">
        <v>49.199714700000001</v>
      </c>
      <c r="AC9" s="18">
        <v>16.688800799999999</v>
      </c>
      <c r="AE9" s="13" t="str">
        <f t="shared" si="23"/>
        <v>Navalmoral-ES</v>
      </c>
      <c r="AF9" s="27" t="s">
        <v>159</v>
      </c>
      <c r="AG9" s="28">
        <v>39.918515999999997</v>
      </c>
      <c r="AH9" s="29">
        <v>-5.5664309999999997</v>
      </c>
      <c r="AK9" s="13" t="str">
        <f t="shared" si="2"/>
        <v>Drachten-NL</v>
      </c>
      <c r="AL9" s="9" t="s">
        <v>160</v>
      </c>
      <c r="AM9" s="17">
        <v>53.100662999999997</v>
      </c>
      <c r="AN9" s="17">
        <v>6.1316870000000003</v>
      </c>
      <c r="AP9" s="13" t="str">
        <f t="shared" si="3"/>
        <v>Gdańsk-PL</v>
      </c>
      <c r="AQ9" s="9" t="s">
        <v>161</v>
      </c>
      <c r="AR9" s="17">
        <v>54.317929999999997</v>
      </c>
      <c r="AS9" s="18">
        <v>18.58953</v>
      </c>
      <c r="AU9" s="13" t="str">
        <f t="shared" si="4"/>
        <v>Borlänge-SE</v>
      </c>
      <c r="AV9" s="9" t="s">
        <v>162</v>
      </c>
      <c r="AW9" s="17">
        <v>60.466062000000001</v>
      </c>
      <c r="AX9" s="18">
        <v>15.404776999999999</v>
      </c>
      <c r="AZ9" s="13" t="str">
        <f t="shared" si="5"/>
        <v>Poprad-SK</v>
      </c>
      <c r="BA9" s="40" t="s">
        <v>163</v>
      </c>
      <c r="BB9" s="41">
        <v>49.046999999999997</v>
      </c>
      <c r="BC9" s="42">
        <v>20.324000000000002</v>
      </c>
      <c r="BD9" s="2"/>
      <c r="BE9" t="str">
        <f t="shared" si="43"/>
        <v>PZ 15 (Rüdersdorf)-DE</v>
      </c>
      <c r="BF9" t="s">
        <v>144</v>
      </c>
      <c r="BG9" s="22">
        <v>52.484594000000001</v>
      </c>
      <c r="BH9" s="22">
        <v>13.775442999999999</v>
      </c>
      <c r="BP9" t="str">
        <f t="shared" si="24"/>
        <v>Brno-CZ</v>
      </c>
      <c r="BQ9" s="9" t="s">
        <v>158</v>
      </c>
      <c r="BR9" s="17">
        <v>49.199714700000001</v>
      </c>
      <c r="BS9" s="18">
        <v>16.688800799999999</v>
      </c>
      <c r="BU9" t="str">
        <f t="shared" si="25"/>
        <v>Brno-CZ</v>
      </c>
      <c r="BV9" s="9" t="s">
        <v>158</v>
      </c>
      <c r="BW9" s="17">
        <v>49.199714700000001</v>
      </c>
      <c r="BX9" s="18">
        <v>16.688800799999999</v>
      </c>
      <c r="BZ9" t="str">
        <f t="shared" si="26"/>
        <v>Brno-CZ</v>
      </c>
      <c r="CA9" s="9" t="s">
        <v>158</v>
      </c>
      <c r="CB9" s="17">
        <v>49.199714700000001</v>
      </c>
      <c r="CC9" s="18">
        <v>16.688800799999999</v>
      </c>
      <c r="CE9" t="str">
        <f t="shared" si="27"/>
        <v>Brno-CZ</v>
      </c>
      <c r="CF9" s="9" t="s">
        <v>158</v>
      </c>
      <c r="CG9" s="17">
        <v>49.199714700000001</v>
      </c>
      <c r="CH9" s="18">
        <v>16.688800799999999</v>
      </c>
      <c r="CJ9" t="str">
        <f t="shared" si="28"/>
        <v>PZ 17 (Neustrelitz)-DE</v>
      </c>
      <c r="CK9" t="s">
        <v>164</v>
      </c>
      <c r="CL9" s="22">
        <v>53.336685000000003</v>
      </c>
      <c r="CM9" s="22">
        <v>13.055797</v>
      </c>
      <c r="CO9" t="str">
        <f t="shared" si="29"/>
        <v>PZ 17 (Neustrelitz)-DE</v>
      </c>
      <c r="CP9" t="s">
        <v>164</v>
      </c>
      <c r="CQ9" s="22">
        <v>53.336685000000003</v>
      </c>
      <c r="CR9" s="22">
        <v>13.055797</v>
      </c>
      <c r="CT9" t="str">
        <f t="shared" si="30"/>
        <v>PZ 17 (Neustrelitz)-DE</v>
      </c>
      <c r="CU9" t="s">
        <v>164</v>
      </c>
      <c r="CV9" s="22">
        <v>53.336685000000003</v>
      </c>
      <c r="CW9" s="22">
        <v>13.055797</v>
      </c>
      <c r="CY9" t="str">
        <f t="shared" si="31"/>
        <v>PZ 17 (Neustrelitz)-DE</v>
      </c>
      <c r="CZ9" t="s">
        <v>164</v>
      </c>
      <c r="DA9" s="22">
        <v>53.336685000000003</v>
      </c>
      <c r="DB9" s="22">
        <v>13.055797</v>
      </c>
      <c r="DD9" t="str">
        <f t="shared" si="32"/>
        <v>PZ 17 (Neustrelitz)-DE</v>
      </c>
      <c r="DE9" t="s">
        <v>164</v>
      </c>
      <c r="DF9" s="22">
        <v>53.336685000000003</v>
      </c>
      <c r="DG9" s="22">
        <v>13.055797</v>
      </c>
      <c r="DI9" t="str">
        <f t="shared" si="6"/>
        <v>MITRY-FR</v>
      </c>
      <c r="DJ9" s="9" t="s">
        <v>165</v>
      </c>
      <c r="DK9" s="49">
        <v>48.983874</v>
      </c>
      <c r="DL9" s="49">
        <v>2.6430630000000002</v>
      </c>
      <c r="DN9" t="str">
        <f t="shared" si="50"/>
        <v>PZ 14 (Börnicke)-DE</v>
      </c>
      <c r="DO9" t="s">
        <v>123</v>
      </c>
      <c r="DP9" s="22">
        <v>52.677110999999996</v>
      </c>
      <c r="DQ9" s="22">
        <v>12.927426000000001</v>
      </c>
      <c r="DS9" t="str">
        <f t="shared" si="44"/>
        <v>PZ 15 (Rüdersdorf)-DE</v>
      </c>
      <c r="DT9" t="s">
        <v>144</v>
      </c>
      <c r="DU9" s="22">
        <v>52.484594000000001</v>
      </c>
      <c r="DV9" s="22">
        <v>13.775442999999999</v>
      </c>
      <c r="DX9" t="s">
        <v>146</v>
      </c>
      <c r="DY9" t="s">
        <v>144</v>
      </c>
      <c r="DZ9" s="22">
        <v>52.484594000000001</v>
      </c>
      <c r="EA9" s="22">
        <v>13.775442999999999</v>
      </c>
      <c r="EC9" t="s">
        <v>125</v>
      </c>
      <c r="ED9" t="s">
        <v>123</v>
      </c>
      <c r="EE9" s="22">
        <v>52.677110999999996</v>
      </c>
      <c r="EF9" s="22">
        <v>12.927426000000001</v>
      </c>
      <c r="EH9" t="s">
        <v>125</v>
      </c>
      <c r="EI9" t="s">
        <v>123</v>
      </c>
      <c r="EJ9" s="22">
        <v>52.677110999999996</v>
      </c>
      <c r="EK9" s="22">
        <v>12.927426000000001</v>
      </c>
      <c r="EM9" t="s">
        <v>166</v>
      </c>
      <c r="EN9" t="s">
        <v>164</v>
      </c>
      <c r="EO9" s="22">
        <v>53.336685000000003</v>
      </c>
      <c r="EP9" s="22">
        <v>13.055797</v>
      </c>
      <c r="EW9" s="23" t="str">
        <f t="shared" si="33"/>
        <v>Vila Real-PT</v>
      </c>
      <c r="EX9" s="50" t="s">
        <v>167</v>
      </c>
      <c r="EY9" s="51" t="s">
        <v>168</v>
      </c>
      <c r="EZ9" s="52" t="s">
        <v>169</v>
      </c>
      <c r="FB9" t="s">
        <v>125</v>
      </c>
      <c r="FC9" t="s">
        <v>123</v>
      </c>
      <c r="FD9" s="22">
        <v>52.677110999999996</v>
      </c>
      <c r="FE9" s="22">
        <v>12.927426000000001</v>
      </c>
      <c r="FG9" s="31" t="s">
        <v>170</v>
      </c>
      <c r="FH9" s="45" t="s">
        <v>162</v>
      </c>
      <c r="FI9" s="46" t="s">
        <v>171</v>
      </c>
      <c r="FJ9" s="47" t="s">
        <v>172</v>
      </c>
      <c r="FL9" t="s">
        <v>146</v>
      </c>
      <c r="FM9" t="s">
        <v>144</v>
      </c>
      <c r="FN9" s="22">
        <v>52.484594000000001</v>
      </c>
      <c r="FO9" s="22">
        <v>13.775442999999999</v>
      </c>
      <c r="FQ9" s="13" t="str">
        <f t="shared" si="7"/>
        <v>Poprad-SK</v>
      </c>
      <c r="FR9" s="40" t="s">
        <v>163</v>
      </c>
      <c r="FS9" s="41">
        <v>49.046999999999997</v>
      </c>
      <c r="FT9" s="42">
        <v>20.324000000000002</v>
      </c>
      <c r="FV9" t="s">
        <v>47</v>
      </c>
      <c r="FW9" t="s">
        <v>40</v>
      </c>
      <c r="FX9" s="22">
        <v>51.179870000000001</v>
      </c>
      <c r="FY9" s="22">
        <v>13.840704000000001</v>
      </c>
      <c r="GA9" s="13" t="str">
        <f t="shared" si="45"/>
        <v>Navalmoral-ES</v>
      </c>
      <c r="GB9" s="27" t="s">
        <v>159</v>
      </c>
      <c r="GC9" s="28">
        <v>39.918515999999997</v>
      </c>
      <c r="GD9" s="29">
        <v>-5.5664309999999997</v>
      </c>
      <c r="GF9" t="str">
        <f t="shared" si="35"/>
        <v>MITRY-FR</v>
      </c>
      <c r="GG9" s="9" t="s">
        <v>165</v>
      </c>
      <c r="GH9" s="49">
        <v>48.983874</v>
      </c>
      <c r="GI9" s="49">
        <v>2.6430630000000002</v>
      </c>
      <c r="GK9" s="13" t="str">
        <f t="shared" si="51"/>
        <v>Badajoz-ES</v>
      </c>
      <c r="GL9" s="27" t="s">
        <v>118</v>
      </c>
      <c r="GM9" s="28">
        <v>38.892895000000003</v>
      </c>
      <c r="GN9" s="29">
        <v>-6.9962629999999999</v>
      </c>
      <c r="GP9" t="s">
        <v>146</v>
      </c>
      <c r="GQ9" t="s">
        <v>144</v>
      </c>
      <c r="GR9" s="22">
        <v>52.484594000000001</v>
      </c>
      <c r="GS9" s="22">
        <v>13.775442999999999</v>
      </c>
      <c r="HJ9" t="str">
        <f t="shared" si="8"/>
        <v>Wels-AT</v>
      </c>
      <c r="HK9" s="9" t="s">
        <v>155</v>
      </c>
      <c r="HL9" s="17">
        <v>48.160870000000003</v>
      </c>
      <c r="HM9" s="17">
        <v>14.029199999999999</v>
      </c>
      <c r="HO9" s="13" t="str">
        <f t="shared" si="9"/>
        <v>Poprad-SK</v>
      </c>
      <c r="HP9" s="40" t="s">
        <v>163</v>
      </c>
      <c r="HQ9" s="41">
        <v>49.046999999999997</v>
      </c>
      <c r="HR9" s="42">
        <v>20.324000000000002</v>
      </c>
      <c r="ID9" s="13" t="str">
        <f t="shared" si="10"/>
        <v>Poprad-SK</v>
      </c>
      <c r="IE9" s="40" t="s">
        <v>163</v>
      </c>
      <c r="IF9" s="41">
        <v>49.046999999999997</v>
      </c>
      <c r="IG9" s="42">
        <v>20.324000000000002</v>
      </c>
      <c r="II9" t="s">
        <v>146</v>
      </c>
      <c r="IJ9" t="s">
        <v>144</v>
      </c>
      <c r="IK9" s="22">
        <v>52.484594000000001</v>
      </c>
      <c r="IL9" s="22">
        <v>13.775442999999999</v>
      </c>
      <c r="IS9" s="13" t="str">
        <f t="shared" si="11"/>
        <v>Drachten-NL</v>
      </c>
      <c r="IT9" s="9" t="s">
        <v>160</v>
      </c>
      <c r="IU9" s="17">
        <v>53.100662999999997</v>
      </c>
      <c r="IV9" s="17">
        <v>6.1316870000000003</v>
      </c>
      <c r="IX9" t="s">
        <v>173</v>
      </c>
      <c r="IY9" s="9" t="s">
        <v>161</v>
      </c>
      <c r="IZ9" s="17">
        <v>54.317929999999997</v>
      </c>
      <c r="JA9" s="18">
        <v>18.58953</v>
      </c>
      <c r="JC9" s="13" t="str">
        <f t="shared" si="36"/>
        <v>Den Haag-NL</v>
      </c>
      <c r="JD9" s="9" t="s">
        <v>140</v>
      </c>
      <c r="JE9" s="17">
        <v>52.042274999999997</v>
      </c>
      <c r="JF9" s="17">
        <v>4.3594889999999999</v>
      </c>
      <c r="JH9" s="13" t="str">
        <f t="shared" si="37"/>
        <v>Navalmoral-ES</v>
      </c>
      <c r="JI9" s="27" t="s">
        <v>159</v>
      </c>
      <c r="JJ9" s="28">
        <v>39.918515999999997</v>
      </c>
      <c r="JK9" s="29">
        <v>-5.5664309999999997</v>
      </c>
      <c r="JM9" s="13" t="str">
        <f t="shared" si="12"/>
        <v>Drachten-NL</v>
      </c>
      <c r="JN9" s="9" t="s">
        <v>160</v>
      </c>
      <c r="JO9" s="17">
        <v>53.100662999999997</v>
      </c>
      <c r="JP9" s="17">
        <v>6.1316870000000003</v>
      </c>
      <c r="JR9" s="13" t="str">
        <f t="shared" si="13"/>
        <v>Drachten-NL</v>
      </c>
      <c r="JS9" s="9" t="s">
        <v>160</v>
      </c>
      <c r="JT9" s="17">
        <v>53.100662999999997</v>
      </c>
      <c r="JU9" s="17">
        <v>6.1316870000000003</v>
      </c>
      <c r="JW9" s="13" t="str">
        <f t="shared" si="46"/>
        <v>Arnhem-NL</v>
      </c>
      <c r="JX9" s="9" t="s">
        <v>119</v>
      </c>
      <c r="JY9" s="17">
        <v>51.949157</v>
      </c>
      <c r="JZ9" s="17">
        <v>5.8814019999999996</v>
      </c>
      <c r="KB9" s="13" t="str">
        <f t="shared" si="14"/>
        <v>Drachten-NL</v>
      </c>
      <c r="KC9" s="9" t="s">
        <v>160</v>
      </c>
      <c r="KD9" s="17">
        <v>53.100662999999997</v>
      </c>
      <c r="KE9" s="17">
        <v>6.1316870000000003</v>
      </c>
      <c r="KG9" s="13" t="str">
        <f t="shared" si="15"/>
        <v>Drachten-NL</v>
      </c>
      <c r="KH9" s="9" t="s">
        <v>160</v>
      </c>
      <c r="KI9" s="17">
        <v>53.100662999999997</v>
      </c>
      <c r="KJ9" s="17">
        <v>6.1316870000000003</v>
      </c>
      <c r="KL9" t="s">
        <v>154</v>
      </c>
      <c r="KM9" s="9" t="s">
        <v>141</v>
      </c>
      <c r="KN9" s="17">
        <v>50.80874</v>
      </c>
      <c r="KO9" s="18">
        <v>19.121939999999999</v>
      </c>
      <c r="KQ9" s="23" t="str">
        <f t="shared" si="38"/>
        <v>Vila Real-PT</v>
      </c>
      <c r="KR9" s="50" t="s">
        <v>167</v>
      </c>
      <c r="KS9" s="51">
        <v>41.276903400000002</v>
      </c>
      <c r="KT9" s="52">
        <v>-7.7046776000000001</v>
      </c>
      <c r="KV9" s="13" t="str">
        <f t="shared" si="16"/>
        <v>Borlänge-SE</v>
      </c>
      <c r="KW9" s="9" t="s">
        <v>162</v>
      </c>
      <c r="KX9" s="17">
        <v>60.466062000000001</v>
      </c>
      <c r="KY9" s="18">
        <v>15.404776999999999</v>
      </c>
      <c r="LA9" s="13" t="str">
        <f t="shared" si="17"/>
        <v>Borlänge-SE</v>
      </c>
      <c r="LB9" s="9" t="s">
        <v>162</v>
      </c>
      <c r="LC9" s="17">
        <v>60.466062000000001</v>
      </c>
      <c r="LD9" s="18">
        <v>15.404776999999999</v>
      </c>
      <c r="LF9" s="13" t="str">
        <f t="shared" si="18"/>
        <v>Borlänge-SE</v>
      </c>
      <c r="LG9" s="9" t="s">
        <v>162</v>
      </c>
      <c r="LH9" s="17">
        <v>60.466062000000001</v>
      </c>
      <c r="LI9" s="18">
        <v>15.404776999999999</v>
      </c>
      <c r="LK9" t="str">
        <f t="shared" si="39"/>
        <v>Meiningen-AT</v>
      </c>
      <c r="LL9" s="9" t="s">
        <v>135</v>
      </c>
      <c r="LM9" s="17">
        <v>47.301349999999999</v>
      </c>
      <c r="LN9" s="17">
        <v>9.5767000000000007</v>
      </c>
      <c r="LP9" t="str">
        <f t="shared" si="47"/>
        <v>Hradec Kralove-CZ</v>
      </c>
      <c r="LQ9" s="9" t="s">
        <v>138</v>
      </c>
      <c r="LR9" s="17">
        <v>50.178344699999997</v>
      </c>
      <c r="LS9" s="18">
        <v>15.7972144</v>
      </c>
      <c r="LU9" t="s">
        <v>146</v>
      </c>
      <c r="LV9" t="s">
        <v>144</v>
      </c>
      <c r="LW9" s="22">
        <v>52.484594000000001</v>
      </c>
      <c r="LX9" s="22">
        <v>13.775442999999999</v>
      </c>
      <c r="MJ9" s="13" t="str">
        <f t="shared" si="19"/>
        <v>Poprad-SK</v>
      </c>
      <c r="MK9" s="40" t="s">
        <v>163</v>
      </c>
      <c r="ML9" s="41">
        <v>49.046999999999997</v>
      </c>
      <c r="MM9" s="42">
        <v>20.324000000000002</v>
      </c>
      <c r="MO9" t="s">
        <v>173</v>
      </c>
      <c r="MP9" s="9" t="s">
        <v>161</v>
      </c>
      <c r="MQ9" s="17">
        <v>54.317929999999997</v>
      </c>
      <c r="MR9" s="18">
        <v>18.58953</v>
      </c>
      <c r="MT9" s="6" t="str">
        <f>MU9&amp;"-"&amp;"BE"</f>
        <v>Opglabbeek-BE</v>
      </c>
      <c r="MU9" s="23" t="s">
        <v>137</v>
      </c>
      <c r="MV9" s="8">
        <v>51.036414000000001</v>
      </c>
      <c r="MW9" s="8">
        <v>5.5283949999999997</v>
      </c>
      <c r="ND9" t="str">
        <f t="shared" si="49"/>
        <v>PLAISIR-FR</v>
      </c>
      <c r="NE9" s="9" t="s">
        <v>145</v>
      </c>
      <c r="NF9" s="49">
        <v>48.799343</v>
      </c>
      <c r="NG9" s="49">
        <v>1.9524250000000001</v>
      </c>
      <c r="OC9" s="23" t="str">
        <f t="shared" si="40"/>
        <v>Vila Real-PT</v>
      </c>
      <c r="OD9" s="50" t="s">
        <v>167</v>
      </c>
      <c r="OE9" s="51" t="s">
        <v>168</v>
      </c>
      <c r="OF9" s="52" t="s">
        <v>169</v>
      </c>
      <c r="OM9" s="13" t="str">
        <f t="shared" si="20"/>
        <v>Poprad-SK</v>
      </c>
      <c r="ON9" s="40" t="s">
        <v>163</v>
      </c>
      <c r="OO9" s="41">
        <v>49.046999999999997</v>
      </c>
      <c r="OP9" s="42">
        <v>20.324000000000002</v>
      </c>
      <c r="OR9" s="23" t="str">
        <f>OS9&amp;"-"&amp;"LT"</f>
        <v>Kaunas-LT</v>
      </c>
      <c r="OS9" s="6" t="s">
        <v>62</v>
      </c>
      <c r="OT9" s="8" t="s">
        <v>63</v>
      </c>
      <c r="OU9" s="8" t="s">
        <v>64</v>
      </c>
      <c r="OW9" s="13" t="str">
        <f t="shared" si="21"/>
        <v>Poprad-SK</v>
      </c>
      <c r="OX9" s="40" t="s">
        <v>163</v>
      </c>
      <c r="OY9" s="41">
        <v>49.046999999999997</v>
      </c>
      <c r="OZ9" s="42">
        <v>20.324000000000002</v>
      </c>
    </row>
    <row r="10" spans="1:416" x14ac:dyDescent="0.2">
      <c r="A10" t="str">
        <f t="shared" si="0"/>
        <v>Herzogenburg -AT</v>
      </c>
      <c r="B10" s="9" t="s">
        <v>174</v>
      </c>
      <c r="C10" s="17">
        <v>48.293030000000002</v>
      </c>
      <c r="D10" s="17">
        <v>15.70809</v>
      </c>
      <c r="F10" t="str">
        <f t="shared" si="1"/>
        <v>Herzogenburg -AT</v>
      </c>
      <c r="G10" s="9" t="s">
        <v>174</v>
      </c>
      <c r="H10" s="17">
        <v>48.293030000000002</v>
      </c>
      <c r="I10" s="17">
        <v>15.70809</v>
      </c>
      <c r="K10" t="s">
        <v>175</v>
      </c>
      <c r="L10" s="9" t="s">
        <v>174</v>
      </c>
      <c r="M10" s="17">
        <v>48.293030000000002</v>
      </c>
      <c r="N10" s="17">
        <v>15.70809</v>
      </c>
      <c r="O10" s="5"/>
      <c r="P10" t="s">
        <v>175</v>
      </c>
      <c r="Q10" s="9" t="s">
        <v>174</v>
      </c>
      <c r="R10" s="17">
        <v>48.293030000000002</v>
      </c>
      <c r="S10" s="17">
        <v>15.70809</v>
      </c>
      <c r="U10" s="13" t="str">
        <f t="shared" ref="U10:U73" si="52">V10&amp;"-"&amp;"NL"</f>
        <v>Alkmaar-NL</v>
      </c>
      <c r="V10" s="3" t="s">
        <v>35</v>
      </c>
      <c r="W10" s="4">
        <v>52.652875000000002</v>
      </c>
      <c r="X10" s="4">
        <v>4.7900499999999999</v>
      </c>
      <c r="Z10" s="9" t="str">
        <f t="shared" si="42"/>
        <v>Ostrava-CZ</v>
      </c>
      <c r="AA10" s="9" t="s">
        <v>176</v>
      </c>
      <c r="AB10" s="17">
        <v>49.817863299999999</v>
      </c>
      <c r="AC10" s="18">
        <v>18.211749999999999</v>
      </c>
      <c r="AE10" s="13" t="str">
        <f t="shared" si="23"/>
        <v>Cádiz-ES</v>
      </c>
      <c r="AF10" s="27" t="s">
        <v>177</v>
      </c>
      <c r="AG10" s="28">
        <v>36.180962999999998</v>
      </c>
      <c r="AH10" s="29">
        <v>-5.435746</v>
      </c>
      <c r="AK10" s="13" t="str">
        <f t="shared" si="2"/>
        <v>Eindhoven-NL</v>
      </c>
      <c r="AL10" s="9" t="s">
        <v>178</v>
      </c>
      <c r="AM10" s="17">
        <v>51.472413000000003</v>
      </c>
      <c r="AN10" s="17">
        <v>5.4213579999999997</v>
      </c>
      <c r="AP10" s="13" t="str">
        <f t="shared" si="3"/>
        <v>Gorzów Wielkopolski-PL</v>
      </c>
      <c r="AQ10" s="9" t="s">
        <v>179</v>
      </c>
      <c r="AR10" s="17">
        <v>52.669359999999998</v>
      </c>
      <c r="AS10" s="18">
        <v>15.315530000000001</v>
      </c>
      <c r="AU10" s="13" t="str">
        <f t="shared" si="4"/>
        <v>Borås-SE</v>
      </c>
      <c r="AV10" s="9" t="s">
        <v>180</v>
      </c>
      <c r="AW10" s="17">
        <v>57.716127</v>
      </c>
      <c r="AX10" s="18">
        <v>12.879856999999999</v>
      </c>
      <c r="AZ10" s="13" t="str">
        <f>BA10&amp;"-"&amp;"SK"</f>
        <v>Bratislava - Petrzalka-SK</v>
      </c>
      <c r="BA10" s="53" t="s">
        <v>181</v>
      </c>
      <c r="BB10" s="54">
        <v>48.1223375</v>
      </c>
      <c r="BC10" s="55">
        <v>17.0922956</v>
      </c>
      <c r="BD10" s="2"/>
      <c r="BE10" t="str">
        <f t="shared" si="43"/>
        <v>PZ 17 (Neustrelitz)-DE</v>
      </c>
      <c r="BF10" t="s">
        <v>164</v>
      </c>
      <c r="BG10" s="22">
        <v>53.336685000000003</v>
      </c>
      <c r="BH10" s="22">
        <v>13.055797</v>
      </c>
      <c r="BP10" t="str">
        <f t="shared" si="24"/>
        <v>Ostrava-CZ</v>
      </c>
      <c r="BQ10" s="9" t="s">
        <v>176</v>
      </c>
      <c r="BR10" s="17">
        <v>49.817863299999999</v>
      </c>
      <c r="BS10" s="18">
        <v>18.211749999999999</v>
      </c>
      <c r="BU10" t="str">
        <f t="shared" si="25"/>
        <v>Ostrava-CZ</v>
      </c>
      <c r="BV10" s="9" t="s">
        <v>176</v>
      </c>
      <c r="BW10" s="17">
        <v>49.817863299999999</v>
      </c>
      <c r="BX10" s="18">
        <v>18.211749999999999</v>
      </c>
      <c r="BZ10" t="str">
        <f t="shared" si="26"/>
        <v>Ostrava-CZ</v>
      </c>
      <c r="CA10" s="9" t="s">
        <v>176</v>
      </c>
      <c r="CB10" s="17">
        <v>49.817863299999999</v>
      </c>
      <c r="CC10" s="18">
        <v>18.211749999999999</v>
      </c>
      <c r="CE10" t="str">
        <f t="shared" si="27"/>
        <v>Ostrava-CZ</v>
      </c>
      <c r="CF10" s="9" t="s">
        <v>176</v>
      </c>
      <c r="CG10" s="17">
        <v>49.817863299999999</v>
      </c>
      <c r="CH10" s="18">
        <v>18.211749999999999</v>
      </c>
      <c r="CJ10" t="str">
        <f t="shared" si="28"/>
        <v>PZ 21 (Hamburg)-DE</v>
      </c>
      <c r="CK10" t="s">
        <v>182</v>
      </c>
      <c r="CL10" s="22">
        <v>53.497011999999998</v>
      </c>
      <c r="CM10" s="22">
        <v>10.112660999999999</v>
      </c>
      <c r="CO10" t="str">
        <f t="shared" si="29"/>
        <v>PZ 21 (Hamburg)-DE</v>
      </c>
      <c r="CP10" t="s">
        <v>182</v>
      </c>
      <c r="CQ10" s="22">
        <v>53.497011999999998</v>
      </c>
      <c r="CR10" s="22">
        <v>10.112660999999999</v>
      </c>
      <c r="CT10" t="str">
        <f t="shared" si="30"/>
        <v>PZ 21 (Hamburg)-DE</v>
      </c>
      <c r="CU10" t="s">
        <v>182</v>
      </c>
      <c r="CV10" s="22">
        <v>53.497011999999998</v>
      </c>
      <c r="CW10" s="22">
        <v>10.112660999999999</v>
      </c>
      <c r="CY10" t="str">
        <f t="shared" si="31"/>
        <v>PZ 21 (Hamburg)-DE</v>
      </c>
      <c r="CZ10" t="s">
        <v>182</v>
      </c>
      <c r="DA10" s="22">
        <v>53.497011999999998</v>
      </c>
      <c r="DB10" s="22">
        <v>10.112660999999999</v>
      </c>
      <c r="DD10" t="str">
        <f t="shared" si="32"/>
        <v>PZ 21 (Hamburg)-DE</v>
      </c>
      <c r="DE10" t="s">
        <v>182</v>
      </c>
      <c r="DF10" s="22">
        <v>53.497011999999998</v>
      </c>
      <c r="DG10" s="22">
        <v>10.112660999999999</v>
      </c>
      <c r="DI10" t="str">
        <f t="shared" si="6"/>
        <v>METZ-FR</v>
      </c>
      <c r="DJ10" s="9" t="s">
        <v>183</v>
      </c>
      <c r="DK10" s="49">
        <v>49.184477999999999</v>
      </c>
      <c r="DL10" s="49">
        <v>6.1473519999999997</v>
      </c>
      <c r="DN10" t="str">
        <f t="shared" si="50"/>
        <v>PZ 15 (Rüdersdorf)-DE</v>
      </c>
      <c r="DO10" t="s">
        <v>144</v>
      </c>
      <c r="DP10" s="22">
        <v>52.484594000000001</v>
      </c>
      <c r="DQ10" s="22">
        <v>13.775442999999999</v>
      </c>
      <c r="DS10" t="str">
        <f t="shared" si="44"/>
        <v>PZ 17 (Neustrelitz)-DE</v>
      </c>
      <c r="DT10" t="s">
        <v>164</v>
      </c>
      <c r="DU10" s="22">
        <v>53.336685000000003</v>
      </c>
      <c r="DV10" s="22">
        <v>13.055797</v>
      </c>
      <c r="DX10" t="s">
        <v>166</v>
      </c>
      <c r="DY10" t="s">
        <v>164</v>
      </c>
      <c r="DZ10" s="22">
        <v>53.336685000000003</v>
      </c>
      <c r="EA10" s="22">
        <v>13.055797</v>
      </c>
      <c r="EC10" t="s">
        <v>146</v>
      </c>
      <c r="ED10" t="s">
        <v>144</v>
      </c>
      <c r="EE10" s="22">
        <v>52.484594000000001</v>
      </c>
      <c r="EF10" s="22">
        <v>13.775442999999999</v>
      </c>
      <c r="EH10" t="s">
        <v>146</v>
      </c>
      <c r="EI10" t="s">
        <v>144</v>
      </c>
      <c r="EJ10" s="22">
        <v>52.484594000000001</v>
      </c>
      <c r="EK10" s="22">
        <v>13.775442999999999</v>
      </c>
      <c r="EM10" t="s">
        <v>184</v>
      </c>
      <c r="EN10" t="s">
        <v>182</v>
      </c>
      <c r="EO10" s="22">
        <v>53.497011999999998</v>
      </c>
      <c r="EP10" s="22">
        <v>10.112660999999999</v>
      </c>
      <c r="EW10" t="s">
        <v>47</v>
      </c>
      <c r="EX10" t="s">
        <v>40</v>
      </c>
      <c r="EY10" s="22">
        <v>51.179870000000001</v>
      </c>
      <c r="EZ10" s="22">
        <v>13.840704000000001</v>
      </c>
      <c r="FB10" t="s">
        <v>146</v>
      </c>
      <c r="FC10" t="s">
        <v>144</v>
      </c>
      <c r="FD10" s="22">
        <v>52.484594000000001</v>
      </c>
      <c r="FE10" s="22">
        <v>13.775442999999999</v>
      </c>
      <c r="FG10" s="31" t="s">
        <v>185</v>
      </c>
      <c r="FH10" s="45" t="s">
        <v>180</v>
      </c>
      <c r="FI10" s="46" t="s">
        <v>186</v>
      </c>
      <c r="FJ10" s="47" t="s">
        <v>187</v>
      </c>
      <c r="FL10" t="s">
        <v>166</v>
      </c>
      <c r="FM10" t="s">
        <v>164</v>
      </c>
      <c r="FN10" s="22">
        <v>53.336685000000003</v>
      </c>
      <c r="FO10" s="22">
        <v>13.055797</v>
      </c>
      <c r="FQ10" s="13" t="str">
        <f>FR10&amp;"-"&amp;"SK"</f>
        <v>Bratislava - Petrzalka-SK</v>
      </c>
      <c r="FR10" s="53" t="s">
        <v>181</v>
      </c>
      <c r="FS10" s="54">
        <v>48.1223375</v>
      </c>
      <c r="FT10" s="55">
        <v>17.0922956</v>
      </c>
      <c r="FV10" t="s">
        <v>81</v>
      </c>
      <c r="FW10" t="s">
        <v>76</v>
      </c>
      <c r="FX10" s="22">
        <v>51.413752000000002</v>
      </c>
      <c r="FY10" s="22">
        <v>12.292598</v>
      </c>
      <c r="GA10" s="13" t="str">
        <f t="shared" si="45"/>
        <v>Cádiz-ES</v>
      </c>
      <c r="GB10" s="27" t="s">
        <v>177</v>
      </c>
      <c r="GC10" s="28">
        <v>36.180962999999998</v>
      </c>
      <c r="GD10" s="29">
        <v>-5.435746</v>
      </c>
      <c r="GF10" t="str">
        <f t="shared" si="35"/>
        <v>METZ-FR</v>
      </c>
      <c r="GG10" s="9" t="s">
        <v>183</v>
      </c>
      <c r="GH10" s="49">
        <v>49.184477999999999</v>
      </c>
      <c r="GI10" s="49">
        <v>6.1473519999999997</v>
      </c>
      <c r="GK10" s="13" t="str">
        <f t="shared" si="51"/>
        <v>Burgos-ES</v>
      </c>
      <c r="GL10" s="27" t="s">
        <v>139</v>
      </c>
      <c r="GM10" s="28">
        <v>42.351435000000002</v>
      </c>
      <c r="GN10" s="29">
        <v>-3.6457060000000001</v>
      </c>
      <c r="GP10" t="s">
        <v>166</v>
      </c>
      <c r="GQ10" t="s">
        <v>164</v>
      </c>
      <c r="GR10" s="22">
        <v>53.336685000000003</v>
      </c>
      <c r="GS10" s="22">
        <v>13.055797</v>
      </c>
      <c r="HJ10" t="str">
        <f t="shared" si="8"/>
        <v>Herzogenburg -AT</v>
      </c>
      <c r="HK10" s="9" t="s">
        <v>174</v>
      </c>
      <c r="HL10" s="17">
        <v>48.293030000000002</v>
      </c>
      <c r="HM10" s="17">
        <v>15.70809</v>
      </c>
      <c r="HO10" s="13" t="str">
        <f>HP10&amp;"-"&amp;"SK"</f>
        <v>Bratislava - Petrzalka-SK</v>
      </c>
      <c r="HP10" s="53" t="s">
        <v>181</v>
      </c>
      <c r="HQ10" s="54">
        <v>48.1223375</v>
      </c>
      <c r="HR10" s="55">
        <v>17.0922956</v>
      </c>
      <c r="ID10" s="13" t="str">
        <f>IE10&amp;"-"&amp;"SK"</f>
        <v>Bratislava - Petrzalka-SK</v>
      </c>
      <c r="IE10" s="53" t="s">
        <v>181</v>
      </c>
      <c r="IF10" s="54">
        <v>48.1223375</v>
      </c>
      <c r="IG10" s="55">
        <v>17.0922956</v>
      </c>
      <c r="II10" t="s">
        <v>166</v>
      </c>
      <c r="IJ10" t="s">
        <v>164</v>
      </c>
      <c r="IK10" s="22">
        <v>53.336685000000003</v>
      </c>
      <c r="IL10" s="22">
        <v>13.055797</v>
      </c>
      <c r="IS10" s="13" t="str">
        <f t="shared" si="11"/>
        <v>Eindhoven-NL</v>
      </c>
      <c r="IT10" s="9" t="s">
        <v>178</v>
      </c>
      <c r="IU10" s="17">
        <v>51.472413000000003</v>
      </c>
      <c r="IV10" s="17">
        <v>5.4213579999999997</v>
      </c>
      <c r="IX10" t="s">
        <v>188</v>
      </c>
      <c r="IY10" s="9" t="s">
        <v>179</v>
      </c>
      <c r="IZ10" s="17">
        <v>52.669359999999998</v>
      </c>
      <c r="JA10" s="18">
        <v>15.315530000000001</v>
      </c>
      <c r="JC10" s="13" t="str">
        <f t="shared" si="36"/>
        <v>Drachten-NL</v>
      </c>
      <c r="JD10" s="9" t="s">
        <v>160</v>
      </c>
      <c r="JE10" s="17">
        <v>53.100662999999997</v>
      </c>
      <c r="JF10" s="17">
        <v>6.1316870000000003</v>
      </c>
      <c r="JH10" s="13" t="str">
        <f t="shared" si="37"/>
        <v>Cádiz-ES</v>
      </c>
      <c r="JI10" s="27" t="s">
        <v>177</v>
      </c>
      <c r="JJ10" s="28">
        <v>36.180962999999998</v>
      </c>
      <c r="JK10" s="29">
        <v>-5.435746</v>
      </c>
      <c r="JM10" s="13" t="str">
        <f t="shared" si="12"/>
        <v>Eindhoven-NL</v>
      </c>
      <c r="JN10" s="9" t="s">
        <v>178</v>
      </c>
      <c r="JO10" s="17">
        <v>51.472413000000003</v>
      </c>
      <c r="JP10" s="17">
        <v>5.4213579999999997</v>
      </c>
      <c r="JR10" s="13" t="str">
        <f t="shared" si="13"/>
        <v>Eindhoven-NL</v>
      </c>
      <c r="JS10" s="9" t="s">
        <v>178</v>
      </c>
      <c r="JT10" s="17">
        <v>51.472413000000003</v>
      </c>
      <c r="JU10" s="17">
        <v>5.4213579999999997</v>
      </c>
      <c r="JW10" s="13" t="str">
        <f t="shared" si="46"/>
        <v>Den Haag-NL</v>
      </c>
      <c r="JX10" s="9" t="s">
        <v>140</v>
      </c>
      <c r="JY10" s="17">
        <v>52.042274999999997</v>
      </c>
      <c r="JZ10" s="17">
        <v>4.3594889999999999</v>
      </c>
      <c r="KB10" s="13" t="str">
        <f t="shared" si="14"/>
        <v>Eindhoven-NL</v>
      </c>
      <c r="KC10" s="9" t="s">
        <v>178</v>
      </c>
      <c r="KD10" s="17">
        <v>51.472413000000003</v>
      </c>
      <c r="KE10" s="17">
        <v>5.4213579999999997</v>
      </c>
      <c r="KG10" s="13" t="str">
        <f t="shared" si="15"/>
        <v>Eindhoven-NL</v>
      </c>
      <c r="KH10" s="9" t="s">
        <v>178</v>
      </c>
      <c r="KI10" s="17">
        <v>51.472413000000003</v>
      </c>
      <c r="KJ10" s="17">
        <v>5.4213579999999997</v>
      </c>
      <c r="KL10" t="s">
        <v>173</v>
      </c>
      <c r="KM10" s="9" t="s">
        <v>161</v>
      </c>
      <c r="KN10" s="17">
        <v>54.317929999999997</v>
      </c>
      <c r="KO10" s="18">
        <v>18.58953</v>
      </c>
      <c r="KQ10" s="13" t="str">
        <f>KR10&amp;"-"&amp;"ES"</f>
        <v>Albacete-ES</v>
      </c>
      <c r="KR10" s="13" t="s">
        <v>34</v>
      </c>
      <c r="KS10" s="14">
        <v>39.019134999999999</v>
      </c>
      <c r="KT10" s="15">
        <v>-1.892728</v>
      </c>
      <c r="KV10" s="13" t="str">
        <f t="shared" si="16"/>
        <v>Borås-SE</v>
      </c>
      <c r="KW10" s="9" t="s">
        <v>180</v>
      </c>
      <c r="KX10" s="17">
        <v>57.716127</v>
      </c>
      <c r="KY10" s="18">
        <v>12.879856999999999</v>
      </c>
      <c r="LA10" s="13" t="str">
        <f t="shared" si="17"/>
        <v>Borås-SE</v>
      </c>
      <c r="LB10" s="9" t="s">
        <v>180</v>
      </c>
      <c r="LC10" s="17">
        <v>57.716127</v>
      </c>
      <c r="LD10" s="18">
        <v>12.879856999999999</v>
      </c>
      <c r="LF10" s="13" t="str">
        <f t="shared" si="18"/>
        <v>Borås-SE</v>
      </c>
      <c r="LG10" s="9" t="s">
        <v>180</v>
      </c>
      <c r="LH10" s="17">
        <v>57.716127</v>
      </c>
      <c r="LI10" s="18">
        <v>12.879856999999999</v>
      </c>
      <c r="LK10" t="str">
        <f t="shared" si="39"/>
        <v>Wels-AT</v>
      </c>
      <c r="LL10" s="9" t="s">
        <v>155</v>
      </c>
      <c r="LM10" s="17">
        <v>48.160870000000003</v>
      </c>
      <c r="LN10" s="17">
        <v>14.029199999999999</v>
      </c>
      <c r="LP10" t="str">
        <f t="shared" si="47"/>
        <v>Brno-CZ</v>
      </c>
      <c r="LQ10" s="9" t="s">
        <v>158</v>
      </c>
      <c r="LR10" s="17">
        <v>49.199714700000001</v>
      </c>
      <c r="LS10" s="18">
        <v>16.688800799999999</v>
      </c>
      <c r="LU10" t="s">
        <v>166</v>
      </c>
      <c r="LV10" t="s">
        <v>164</v>
      </c>
      <c r="LW10" s="22">
        <v>53.336685000000003</v>
      </c>
      <c r="LX10" s="22">
        <v>13.055797</v>
      </c>
      <c r="MJ10" s="13" t="str">
        <f>MK10&amp;"-"&amp;"SK"</f>
        <v>Bratislava - Petrzalka-SK</v>
      </c>
      <c r="MK10" s="53" t="s">
        <v>181</v>
      </c>
      <c r="ML10" s="54">
        <v>48.1223375</v>
      </c>
      <c r="MM10" s="55">
        <v>17.0922956</v>
      </c>
      <c r="MO10" t="s">
        <v>188</v>
      </c>
      <c r="MP10" s="9" t="s">
        <v>179</v>
      </c>
      <c r="MQ10" s="17">
        <v>52.669359999999998</v>
      </c>
      <c r="MR10" s="18">
        <v>15.315530000000001</v>
      </c>
      <c r="MT10" s="6" t="str">
        <f>MU10&amp;"-"&amp;"BE"</f>
        <v>Wevelgem-BE</v>
      </c>
      <c r="MU10" s="37" t="s">
        <v>157</v>
      </c>
      <c r="MV10" s="8">
        <v>50.855373999999998</v>
      </c>
      <c r="MW10" s="8">
        <v>3.173546</v>
      </c>
      <c r="ND10" t="str">
        <f t="shared" si="49"/>
        <v>MITRY-FR</v>
      </c>
      <c r="NE10" s="9" t="s">
        <v>165</v>
      </c>
      <c r="NF10" s="49">
        <v>48.983874</v>
      </c>
      <c r="NG10" s="49">
        <v>2.6430630000000002</v>
      </c>
      <c r="OC10" s="23" t="str">
        <f>OD10&amp;"-"&amp;"LT"</f>
        <v>Kaunas-LT</v>
      </c>
      <c r="OD10" s="6" t="s">
        <v>62</v>
      </c>
      <c r="OE10" s="8" t="s">
        <v>63</v>
      </c>
      <c r="OF10" s="8" t="s">
        <v>64</v>
      </c>
      <c r="OM10" s="13" t="str">
        <f>ON10&amp;"-"&amp;"SK"</f>
        <v>Bratislava - Petrzalka-SK</v>
      </c>
      <c r="ON10" s="53" t="s">
        <v>181</v>
      </c>
      <c r="OO10" s="54">
        <v>48.1223375</v>
      </c>
      <c r="OP10" s="55">
        <v>17.0922956</v>
      </c>
      <c r="OW10" s="13" t="str">
        <f>OX10&amp;"-"&amp;"SK"</f>
        <v>Bratislava - Petrzalka-SK</v>
      </c>
      <c r="OX10" s="53" t="s">
        <v>181</v>
      </c>
      <c r="OY10" s="54">
        <v>48.1223375</v>
      </c>
      <c r="OZ10" s="55">
        <v>17.0922956</v>
      </c>
    </row>
    <row r="11" spans="1:416" ht="16" thickBot="1" x14ac:dyDescent="0.25">
      <c r="A11" t="str">
        <f t="shared" si="0"/>
        <v>Siggerwiesen-AT</v>
      </c>
      <c r="B11" s="9" t="s">
        <v>189</v>
      </c>
      <c r="C11" s="17">
        <v>47.854529999999997</v>
      </c>
      <c r="D11" s="17">
        <v>13.03073</v>
      </c>
      <c r="F11" t="str">
        <f t="shared" si="1"/>
        <v>Siggerwiesen-AT</v>
      </c>
      <c r="G11" s="9" t="s">
        <v>189</v>
      </c>
      <c r="H11" s="17">
        <v>47.854529999999997</v>
      </c>
      <c r="I11" s="17">
        <v>13.03073</v>
      </c>
      <c r="K11" t="s">
        <v>190</v>
      </c>
      <c r="L11" s="9" t="s">
        <v>189</v>
      </c>
      <c r="M11" s="17">
        <v>47.854529999999997</v>
      </c>
      <c r="N11" s="17">
        <v>13.03073</v>
      </c>
      <c r="O11" s="5"/>
      <c r="P11" t="s">
        <v>190</v>
      </c>
      <c r="Q11" s="9" t="s">
        <v>189</v>
      </c>
      <c r="R11" s="17">
        <v>47.854529999999997</v>
      </c>
      <c r="S11" s="17">
        <v>13.03073</v>
      </c>
      <c r="U11" s="13" t="str">
        <f t="shared" si="52"/>
        <v>Amersfoort-NL</v>
      </c>
      <c r="V11" s="9" t="s">
        <v>72</v>
      </c>
      <c r="W11" s="17">
        <v>52.176237</v>
      </c>
      <c r="X11" s="17">
        <v>5.4184599999999996</v>
      </c>
      <c r="Z11" s="9" t="str">
        <f t="shared" si="42"/>
        <v>Zlin-CZ</v>
      </c>
      <c r="AA11" s="9" t="s">
        <v>191</v>
      </c>
      <c r="AB11" s="17">
        <v>49.210498299999998</v>
      </c>
      <c r="AC11" s="18">
        <v>17.589320000000001</v>
      </c>
      <c r="AE11" s="13" t="str">
        <f t="shared" si="23"/>
        <v>Córdoba-ES</v>
      </c>
      <c r="AF11" s="27" t="s">
        <v>192</v>
      </c>
      <c r="AG11" s="28">
        <v>37.899740999999999</v>
      </c>
      <c r="AH11" s="29">
        <v>-4.7204579999999998</v>
      </c>
      <c r="AK11" s="13" t="str">
        <f t="shared" si="2"/>
        <v>Hengelo-NL</v>
      </c>
      <c r="AL11" s="9" t="s">
        <v>193</v>
      </c>
      <c r="AM11" s="17">
        <v>52.24192</v>
      </c>
      <c r="AN11" s="17">
        <v>6.776567</v>
      </c>
      <c r="AP11" s="13" t="str">
        <f t="shared" si="3"/>
        <v>Jelenia Góra-PL</v>
      </c>
      <c r="AQ11" s="9" t="s">
        <v>194</v>
      </c>
      <c r="AR11" s="17">
        <v>50.913300999999997</v>
      </c>
      <c r="AS11" s="18">
        <v>15.756781999999999</v>
      </c>
      <c r="AU11" s="13" t="str">
        <f t="shared" si="4"/>
        <v>Eskilstuna-SE</v>
      </c>
      <c r="AV11" s="9" t="s">
        <v>195</v>
      </c>
      <c r="AW11" s="17">
        <v>59.388559000000001</v>
      </c>
      <c r="AX11" s="18">
        <v>16.450970000000002</v>
      </c>
      <c r="AZ11" s="56" t="str">
        <f>BA11&amp;"-"&amp;"SK"</f>
        <v>Ivanka pri Dunaji-SK</v>
      </c>
      <c r="BA11" s="57" t="s">
        <v>196</v>
      </c>
      <c r="BB11" s="58">
        <v>48.187801361083984</v>
      </c>
      <c r="BC11" s="59">
        <v>17.256340026855469</v>
      </c>
      <c r="BD11" s="2"/>
      <c r="BE11" t="str">
        <f t="shared" si="43"/>
        <v>PZ 21 (Hamburg)-DE</v>
      </c>
      <c r="BF11" t="s">
        <v>182</v>
      </c>
      <c r="BG11" s="22">
        <v>53.497011999999998</v>
      </c>
      <c r="BH11" s="22">
        <v>10.112660999999999</v>
      </c>
      <c r="BP11" t="str">
        <f t="shared" si="24"/>
        <v>Zlin-CZ</v>
      </c>
      <c r="BQ11" s="9" t="s">
        <v>191</v>
      </c>
      <c r="BR11" s="17">
        <v>49.210498299999998</v>
      </c>
      <c r="BS11" s="18">
        <v>17.589320000000001</v>
      </c>
      <c r="BU11" t="str">
        <f t="shared" si="25"/>
        <v>Zlin-CZ</v>
      </c>
      <c r="BV11" s="9" t="s">
        <v>191</v>
      </c>
      <c r="BW11" s="17">
        <v>49.210498299999998</v>
      </c>
      <c r="BX11" s="18">
        <v>17.589320000000001</v>
      </c>
      <c r="BZ11" t="str">
        <f t="shared" si="26"/>
        <v>Zlin-CZ</v>
      </c>
      <c r="CA11" s="9" t="s">
        <v>191</v>
      </c>
      <c r="CB11" s="17">
        <v>49.210498299999998</v>
      </c>
      <c r="CC11" s="18">
        <v>17.589320000000001</v>
      </c>
      <c r="CE11" t="str">
        <f t="shared" si="27"/>
        <v>Zlin-CZ</v>
      </c>
      <c r="CF11" s="9" t="s">
        <v>191</v>
      </c>
      <c r="CG11" s="17">
        <v>49.210498299999998</v>
      </c>
      <c r="CH11" s="18">
        <v>17.589320000000001</v>
      </c>
      <c r="CJ11" t="str">
        <f t="shared" si="28"/>
        <v>PZ 24 (Neumünster)-DE</v>
      </c>
      <c r="CK11" t="s">
        <v>197</v>
      </c>
      <c r="CL11" s="22">
        <v>54.046281999999998</v>
      </c>
      <c r="CM11" s="22">
        <v>9.9987759999999994</v>
      </c>
      <c r="CO11" t="str">
        <f t="shared" si="29"/>
        <v>PZ 24 (Neumünster)-DE</v>
      </c>
      <c r="CP11" t="s">
        <v>197</v>
      </c>
      <c r="CQ11" s="22">
        <v>54.046281999999998</v>
      </c>
      <c r="CR11" s="22">
        <v>9.9987759999999994</v>
      </c>
      <c r="CT11" t="str">
        <f t="shared" si="30"/>
        <v>PZ 24 (Neumünster)-DE</v>
      </c>
      <c r="CU11" t="s">
        <v>197</v>
      </c>
      <c r="CV11" s="22">
        <v>54.046281999999998</v>
      </c>
      <c r="CW11" s="22">
        <v>9.9987759999999994</v>
      </c>
      <c r="CY11" t="str">
        <f t="shared" si="31"/>
        <v>PZ 24 (Neumünster)-DE</v>
      </c>
      <c r="CZ11" t="s">
        <v>197</v>
      </c>
      <c r="DA11" s="22">
        <v>54.046281999999998</v>
      </c>
      <c r="DB11" s="22">
        <v>9.9987759999999994</v>
      </c>
      <c r="DD11" t="str">
        <f t="shared" si="32"/>
        <v>PZ 24 (Neumünster)-DE</v>
      </c>
      <c r="DE11" t="s">
        <v>197</v>
      </c>
      <c r="DF11" s="22">
        <v>54.046281999999998</v>
      </c>
      <c r="DG11" s="22">
        <v>9.9987759999999994</v>
      </c>
      <c r="DI11" t="str">
        <f t="shared" si="6"/>
        <v>STRASBOURG-FR</v>
      </c>
      <c r="DJ11" s="9" t="s">
        <v>198</v>
      </c>
      <c r="DK11" s="49">
        <v>48.541567999999998</v>
      </c>
      <c r="DL11" s="49">
        <v>7.7856399999999999</v>
      </c>
      <c r="DN11" t="str">
        <f t="shared" si="50"/>
        <v>PZ 17 (Neustrelitz)-DE</v>
      </c>
      <c r="DO11" t="s">
        <v>164</v>
      </c>
      <c r="DP11" s="22">
        <v>53.336685000000003</v>
      </c>
      <c r="DQ11" s="22">
        <v>13.055797</v>
      </c>
      <c r="DS11" t="str">
        <f t="shared" si="44"/>
        <v>PZ 21 (Hamburg)-DE</v>
      </c>
      <c r="DT11" t="s">
        <v>182</v>
      </c>
      <c r="DU11" s="22">
        <v>53.497011999999998</v>
      </c>
      <c r="DV11" s="22">
        <v>10.112660999999999</v>
      </c>
      <c r="DX11" t="s">
        <v>184</v>
      </c>
      <c r="DY11" t="s">
        <v>182</v>
      </c>
      <c r="DZ11" s="22">
        <v>53.497011999999998</v>
      </c>
      <c r="EA11" s="22">
        <v>10.112660999999999</v>
      </c>
      <c r="EC11" t="s">
        <v>166</v>
      </c>
      <c r="ED11" t="s">
        <v>164</v>
      </c>
      <c r="EE11" s="22">
        <v>53.336685000000003</v>
      </c>
      <c r="EF11" s="22">
        <v>13.055797</v>
      </c>
      <c r="EH11" t="s">
        <v>166</v>
      </c>
      <c r="EI11" t="s">
        <v>164</v>
      </c>
      <c r="EJ11" s="22">
        <v>53.336685000000003</v>
      </c>
      <c r="EK11" s="22">
        <v>13.055797</v>
      </c>
      <c r="EM11" t="s">
        <v>199</v>
      </c>
      <c r="EN11" t="s">
        <v>197</v>
      </c>
      <c r="EO11" s="22">
        <v>54.046281999999998</v>
      </c>
      <c r="EP11" s="22">
        <v>9.9987759999999994</v>
      </c>
      <c r="EW11" t="s">
        <v>81</v>
      </c>
      <c r="EX11" t="s">
        <v>76</v>
      </c>
      <c r="EY11" s="22">
        <v>51.413752000000002</v>
      </c>
      <c r="EZ11" s="22">
        <v>12.292598</v>
      </c>
      <c r="FB11" t="s">
        <v>166</v>
      </c>
      <c r="FC11" t="s">
        <v>164</v>
      </c>
      <c r="FD11" s="22">
        <v>53.336685000000003</v>
      </c>
      <c r="FE11" s="22">
        <v>13.055797</v>
      </c>
      <c r="FG11" s="31" t="s">
        <v>200</v>
      </c>
      <c r="FH11" s="45" t="s">
        <v>195</v>
      </c>
      <c r="FI11" s="46" t="s">
        <v>201</v>
      </c>
      <c r="FJ11" s="47" t="s">
        <v>202</v>
      </c>
      <c r="FL11" t="s">
        <v>184</v>
      </c>
      <c r="FM11" t="s">
        <v>182</v>
      </c>
      <c r="FN11" s="22">
        <v>53.497011999999998</v>
      </c>
      <c r="FO11" s="22">
        <v>10.112660999999999</v>
      </c>
      <c r="FQ11" s="56" t="str">
        <f>FR11&amp;"-"&amp;"SK"</f>
        <v>Ivanka pri Dunaji-SK</v>
      </c>
      <c r="FR11" s="57" t="s">
        <v>196</v>
      </c>
      <c r="FS11" s="58">
        <v>48.187801361083984</v>
      </c>
      <c r="FT11" s="59">
        <v>17.256340026855469</v>
      </c>
      <c r="FV11" t="s">
        <v>104</v>
      </c>
      <c r="FW11" t="s">
        <v>102</v>
      </c>
      <c r="FX11" s="22">
        <v>50.667144</v>
      </c>
      <c r="FY11" s="22">
        <v>12.361216000000001</v>
      </c>
      <c r="GA11" s="13" t="str">
        <f t="shared" si="45"/>
        <v>Córdoba-ES</v>
      </c>
      <c r="GB11" s="27" t="s">
        <v>192</v>
      </c>
      <c r="GC11" s="28">
        <v>37.899740999999999</v>
      </c>
      <c r="GD11" s="29">
        <v>-4.7204579999999998</v>
      </c>
      <c r="GF11" t="str">
        <f t="shared" si="35"/>
        <v>STRASBOURG-FR</v>
      </c>
      <c r="GG11" s="9" t="s">
        <v>198</v>
      </c>
      <c r="GH11" s="49">
        <v>48.541567999999998</v>
      </c>
      <c r="GI11" s="49">
        <v>7.7856399999999999</v>
      </c>
      <c r="GK11" s="13" t="str">
        <f t="shared" si="51"/>
        <v>Navalmoral-ES</v>
      </c>
      <c r="GL11" s="27" t="s">
        <v>159</v>
      </c>
      <c r="GM11" s="28">
        <v>39.918515999999997</v>
      </c>
      <c r="GN11" s="29">
        <v>-5.5664309999999997</v>
      </c>
      <c r="GP11" t="s">
        <v>184</v>
      </c>
      <c r="GQ11" t="s">
        <v>182</v>
      </c>
      <c r="GR11" s="22">
        <v>53.497011999999998</v>
      </c>
      <c r="GS11" s="22">
        <v>10.112660999999999</v>
      </c>
      <c r="HJ11" t="str">
        <f t="shared" si="8"/>
        <v>Siggerwiesen-AT</v>
      </c>
      <c r="HK11" s="9" t="s">
        <v>189</v>
      </c>
      <c r="HL11" s="17">
        <v>47.854529999999997</v>
      </c>
      <c r="HM11" s="17">
        <v>13.03073</v>
      </c>
      <c r="HO11" s="56" t="str">
        <f>HP11&amp;"-"&amp;"SK"</f>
        <v>Ivanka pri Dunaji-SK</v>
      </c>
      <c r="HP11" s="57" t="s">
        <v>196</v>
      </c>
      <c r="HQ11" s="58">
        <v>48.187801361083984</v>
      </c>
      <c r="HR11" s="59">
        <v>17.256340026855469</v>
      </c>
      <c r="ID11" s="23" t="str">
        <f>IE11&amp;"-"&amp;"RO"</f>
        <v>Bucuresti-RO</v>
      </c>
      <c r="IE11" s="30" t="s">
        <v>54</v>
      </c>
      <c r="IF11" s="22">
        <v>44.434291839599609</v>
      </c>
      <c r="IG11" s="22">
        <v>26.10297966003418</v>
      </c>
      <c r="II11" t="s">
        <v>184</v>
      </c>
      <c r="IJ11" t="s">
        <v>182</v>
      </c>
      <c r="IK11" s="22">
        <v>53.497011999999998</v>
      </c>
      <c r="IL11" s="22">
        <v>10.112660999999999</v>
      </c>
      <c r="IS11" s="13" t="str">
        <f t="shared" si="11"/>
        <v>Hengelo-NL</v>
      </c>
      <c r="IT11" s="9" t="s">
        <v>193</v>
      </c>
      <c r="IU11" s="17">
        <v>52.24192</v>
      </c>
      <c r="IV11" s="17">
        <v>6.776567</v>
      </c>
      <c r="IX11" t="s">
        <v>203</v>
      </c>
      <c r="IY11" s="9" t="s">
        <v>194</v>
      </c>
      <c r="IZ11" s="17">
        <v>50.913300999999997</v>
      </c>
      <c r="JA11" s="18">
        <v>15.756781999999999</v>
      </c>
      <c r="JC11" s="13" t="str">
        <f t="shared" si="36"/>
        <v>Eindhoven-NL</v>
      </c>
      <c r="JD11" s="9" t="s">
        <v>178</v>
      </c>
      <c r="JE11" s="17">
        <v>51.472413000000003</v>
      </c>
      <c r="JF11" s="17">
        <v>5.4213579999999997</v>
      </c>
      <c r="JH11" s="13" t="str">
        <f t="shared" si="37"/>
        <v>Córdoba-ES</v>
      </c>
      <c r="JI11" s="27" t="s">
        <v>192</v>
      </c>
      <c r="JJ11" s="28">
        <v>37.899740999999999</v>
      </c>
      <c r="JK11" s="29">
        <v>-4.7204579999999998</v>
      </c>
      <c r="JM11" s="13" t="str">
        <f t="shared" si="12"/>
        <v>Hengelo-NL</v>
      </c>
      <c r="JN11" s="9" t="s">
        <v>193</v>
      </c>
      <c r="JO11" s="17">
        <v>52.24192</v>
      </c>
      <c r="JP11" s="17">
        <v>6.776567</v>
      </c>
      <c r="JR11" s="13" t="str">
        <f t="shared" si="13"/>
        <v>Hengelo-NL</v>
      </c>
      <c r="JS11" s="9" t="s">
        <v>193</v>
      </c>
      <c r="JT11" s="17">
        <v>52.24192</v>
      </c>
      <c r="JU11" s="17">
        <v>6.776567</v>
      </c>
      <c r="JW11" s="13" t="str">
        <f t="shared" si="46"/>
        <v>Drachten-NL</v>
      </c>
      <c r="JX11" s="9" t="s">
        <v>160</v>
      </c>
      <c r="JY11" s="17">
        <v>53.100662999999997</v>
      </c>
      <c r="JZ11" s="17">
        <v>6.1316870000000003</v>
      </c>
      <c r="KB11" s="13" t="str">
        <f t="shared" si="14"/>
        <v>Hengelo-NL</v>
      </c>
      <c r="KC11" s="9" t="s">
        <v>193</v>
      </c>
      <c r="KD11" s="17">
        <v>52.24192</v>
      </c>
      <c r="KE11" s="17">
        <v>6.776567</v>
      </c>
      <c r="KG11" s="13" t="str">
        <f t="shared" si="15"/>
        <v>Hengelo-NL</v>
      </c>
      <c r="KH11" s="9" t="s">
        <v>193</v>
      </c>
      <c r="KI11" s="17">
        <v>52.24192</v>
      </c>
      <c r="KJ11" s="17">
        <v>6.776567</v>
      </c>
      <c r="KL11" t="s">
        <v>188</v>
      </c>
      <c r="KM11" s="9" t="s">
        <v>179</v>
      </c>
      <c r="KN11" s="17">
        <v>52.669359999999998</v>
      </c>
      <c r="KO11" s="18">
        <v>15.315530000000001</v>
      </c>
      <c r="KQ11" s="13" t="str">
        <f t="shared" ref="KQ11:KQ74" si="53">KR11&amp;"-"&amp;"ES"</f>
        <v>Almeria-ES</v>
      </c>
      <c r="KR11" s="27" t="s">
        <v>71</v>
      </c>
      <c r="KS11" s="28">
        <v>36.855612999999998</v>
      </c>
      <c r="KT11" s="29">
        <v>-2.4301780000000002</v>
      </c>
      <c r="KV11" s="13" t="str">
        <f t="shared" si="16"/>
        <v>Eskilstuna-SE</v>
      </c>
      <c r="KW11" s="9" t="s">
        <v>195</v>
      </c>
      <c r="KX11" s="17">
        <v>59.388559000000001</v>
      </c>
      <c r="KY11" s="18">
        <v>16.450970000000002</v>
      </c>
      <c r="LA11" s="13" t="str">
        <f t="shared" si="17"/>
        <v>Eskilstuna-SE</v>
      </c>
      <c r="LB11" s="9" t="s">
        <v>195</v>
      </c>
      <c r="LC11" s="17">
        <v>59.388559000000001</v>
      </c>
      <c r="LD11" s="18">
        <v>16.450970000000002</v>
      </c>
      <c r="LF11" s="13" t="str">
        <f t="shared" si="18"/>
        <v>Eskilstuna-SE</v>
      </c>
      <c r="LG11" s="9" t="s">
        <v>195</v>
      </c>
      <c r="LH11" s="17">
        <v>59.388559000000001</v>
      </c>
      <c r="LI11" s="18">
        <v>16.450970000000002</v>
      </c>
      <c r="LK11" t="str">
        <f t="shared" si="39"/>
        <v>Herzogenburg -AT</v>
      </c>
      <c r="LL11" s="9" t="s">
        <v>174</v>
      </c>
      <c r="LM11" s="17">
        <v>48.293030000000002</v>
      </c>
      <c r="LN11" s="17">
        <v>15.70809</v>
      </c>
      <c r="LP11" t="str">
        <f t="shared" si="47"/>
        <v>Ostrava-CZ</v>
      </c>
      <c r="LQ11" s="9" t="s">
        <v>176</v>
      </c>
      <c r="LR11" s="17">
        <v>49.817863299999999</v>
      </c>
      <c r="LS11" s="18">
        <v>18.211749999999999</v>
      </c>
      <c r="LU11" t="s">
        <v>184</v>
      </c>
      <c r="LV11" t="s">
        <v>182</v>
      </c>
      <c r="LW11" s="22">
        <v>53.497011999999998</v>
      </c>
      <c r="LX11" s="22">
        <v>10.112660999999999</v>
      </c>
      <c r="MJ11" s="56" t="str">
        <f>MK11&amp;"-"&amp;"SK"</f>
        <v>Ivanka pri Dunaji-SK</v>
      </c>
      <c r="MK11" s="57" t="s">
        <v>196</v>
      </c>
      <c r="ML11" s="58">
        <v>48.187801361083984</v>
      </c>
      <c r="MM11" s="59">
        <v>17.256340026855469</v>
      </c>
      <c r="MO11" t="s">
        <v>203</v>
      </c>
      <c r="MP11" s="9" t="s">
        <v>194</v>
      </c>
      <c r="MQ11" s="17">
        <v>50.913300999999997</v>
      </c>
      <c r="MR11" s="18">
        <v>15.756781999999999</v>
      </c>
      <c r="ND11" t="str">
        <f t="shared" si="49"/>
        <v>METZ-FR</v>
      </c>
      <c r="NE11" s="9" t="s">
        <v>183</v>
      </c>
      <c r="NF11" s="49">
        <v>49.184477999999999</v>
      </c>
      <c r="NG11" s="49">
        <v>6.1473519999999997</v>
      </c>
      <c r="OM11" s="56" t="str">
        <f>ON11&amp;"-"&amp;"SK"</f>
        <v>Ivanka pri Dunaji-SK</v>
      </c>
      <c r="ON11" s="57" t="s">
        <v>196</v>
      </c>
      <c r="OO11" s="58">
        <v>48.187801361083984</v>
      </c>
      <c r="OP11" s="59">
        <v>17.256340026855469</v>
      </c>
      <c r="OW11" s="56" t="str">
        <f>OX11&amp;"-"&amp;"SK"</f>
        <v>Ivanka pri Dunaji-SK</v>
      </c>
      <c r="OX11" s="57" t="s">
        <v>196</v>
      </c>
      <c r="OY11" s="58">
        <v>48.187801361083984</v>
      </c>
      <c r="OZ11" s="59">
        <v>17.256340026855469</v>
      </c>
    </row>
    <row r="12" spans="1:416" x14ac:dyDescent="0.2">
      <c r="A12" t="str">
        <f t="shared" si="0"/>
        <v>Wien Percostraße-AT</v>
      </c>
      <c r="B12" s="9" t="s">
        <v>204</v>
      </c>
      <c r="C12" s="17">
        <v>48.214550000000003</v>
      </c>
      <c r="D12" s="17">
        <v>16.4878</v>
      </c>
      <c r="F12" t="str">
        <f t="shared" si="1"/>
        <v>Wien Percostraße-AT</v>
      </c>
      <c r="G12" s="9" t="s">
        <v>204</v>
      </c>
      <c r="H12" s="17">
        <v>48.214550000000003</v>
      </c>
      <c r="I12" s="17">
        <v>16.4878</v>
      </c>
      <c r="K12" t="s">
        <v>205</v>
      </c>
      <c r="L12" s="9" t="s">
        <v>204</v>
      </c>
      <c r="M12" s="17">
        <v>48.214550000000003</v>
      </c>
      <c r="N12" s="17">
        <v>16.4878</v>
      </c>
      <c r="O12" s="5"/>
      <c r="P12" t="s">
        <v>205</v>
      </c>
      <c r="Q12" s="9" t="s">
        <v>204</v>
      </c>
      <c r="R12" s="17">
        <v>48.214550000000003</v>
      </c>
      <c r="S12" s="17">
        <v>16.4878</v>
      </c>
      <c r="U12" s="13" t="str">
        <f t="shared" si="52"/>
        <v>Amsterdam-NL</v>
      </c>
      <c r="V12" s="9" t="s">
        <v>98</v>
      </c>
      <c r="W12" s="17">
        <v>52.396363000000001</v>
      </c>
      <c r="X12" s="17">
        <v>4.805917</v>
      </c>
      <c r="Z12" s="9" t="str">
        <f t="shared" si="42"/>
        <v>Olomouc-CZ</v>
      </c>
      <c r="AA12" s="9" t="s">
        <v>206</v>
      </c>
      <c r="AB12" s="17">
        <v>49.5600053</v>
      </c>
      <c r="AC12" s="18">
        <v>17.258878599999999</v>
      </c>
      <c r="AE12" s="13" t="str">
        <f t="shared" si="23"/>
        <v>Cuenca-ES</v>
      </c>
      <c r="AF12" s="27" t="s">
        <v>207</v>
      </c>
      <c r="AG12" s="28">
        <v>40.029223999999999</v>
      </c>
      <c r="AH12" s="29">
        <v>-2.1168309999999999</v>
      </c>
      <c r="AK12" s="13" t="str">
        <f t="shared" si="2"/>
        <v>Beek-NL</v>
      </c>
      <c r="AL12" s="9" t="s">
        <v>208</v>
      </c>
      <c r="AM12" s="17">
        <v>50.918976999999998</v>
      </c>
      <c r="AN12" s="17">
        <v>5.7865469999999997</v>
      </c>
      <c r="AP12" s="13" t="str">
        <f t="shared" si="3"/>
        <v>Kalisz-PL</v>
      </c>
      <c r="AQ12" s="9" t="s">
        <v>209</v>
      </c>
      <c r="AR12" s="17">
        <v>51.750079999999997</v>
      </c>
      <c r="AS12" s="18">
        <v>18.080950000000001</v>
      </c>
      <c r="AU12" s="13" t="str">
        <f t="shared" si="4"/>
        <v>Gävle-SE</v>
      </c>
      <c r="AV12" s="9" t="s">
        <v>210</v>
      </c>
      <c r="AW12" s="17">
        <v>60.682141000000001</v>
      </c>
      <c r="AX12" s="18">
        <v>17.149699999999999</v>
      </c>
      <c r="AZ12" s="13" t="str">
        <f t="shared" ref="AZ12:AZ29" si="54">BA12&amp;"-"&amp;"CZ"</f>
        <v>Ricany - Jazlovice-CZ</v>
      </c>
      <c r="BA12" s="60" t="s">
        <v>33</v>
      </c>
      <c r="BB12" s="54">
        <v>49.959579699999999</v>
      </c>
      <c r="BC12" s="55">
        <v>14.6194881</v>
      </c>
      <c r="BD12" s="2"/>
      <c r="BE12" t="str">
        <f t="shared" si="43"/>
        <v>PZ 24 (Neumünster)-DE</v>
      </c>
      <c r="BF12" t="s">
        <v>197</v>
      </c>
      <c r="BG12" s="22">
        <v>54.046281999999998</v>
      </c>
      <c r="BH12" s="22">
        <v>9.9987759999999994</v>
      </c>
      <c r="BP12" t="str">
        <f t="shared" si="24"/>
        <v>Olomouc-CZ</v>
      </c>
      <c r="BQ12" s="9" t="s">
        <v>206</v>
      </c>
      <c r="BR12" s="17">
        <v>49.5600053</v>
      </c>
      <c r="BS12" s="18">
        <v>17.258878599999999</v>
      </c>
      <c r="BU12" t="str">
        <f t="shared" si="25"/>
        <v>Olomouc-CZ</v>
      </c>
      <c r="BV12" s="9" t="s">
        <v>206</v>
      </c>
      <c r="BW12" s="17">
        <v>49.5600053</v>
      </c>
      <c r="BX12" s="18">
        <v>17.258878599999999</v>
      </c>
      <c r="BZ12" t="str">
        <f t="shared" si="26"/>
        <v>Olomouc-CZ</v>
      </c>
      <c r="CA12" s="9" t="s">
        <v>206</v>
      </c>
      <c r="CB12" s="17">
        <v>49.5600053</v>
      </c>
      <c r="CC12" s="18">
        <v>17.258878599999999</v>
      </c>
      <c r="CE12" t="str">
        <f t="shared" si="27"/>
        <v>Olomouc-CZ</v>
      </c>
      <c r="CF12" s="9" t="s">
        <v>206</v>
      </c>
      <c r="CG12" s="17">
        <v>49.5600053</v>
      </c>
      <c r="CH12" s="18">
        <v>17.258878599999999</v>
      </c>
      <c r="CJ12" t="str">
        <f t="shared" si="28"/>
        <v>PZ 28 (Bremen GVZ)-DE</v>
      </c>
      <c r="CK12" t="s">
        <v>211</v>
      </c>
      <c r="CL12" s="22">
        <v>53.098984999999999</v>
      </c>
      <c r="CM12" s="22">
        <v>8.7036320000000007</v>
      </c>
      <c r="CO12" t="str">
        <f t="shared" si="29"/>
        <v>PZ 28 (Bremen GVZ)-DE</v>
      </c>
      <c r="CP12" t="s">
        <v>211</v>
      </c>
      <c r="CQ12" s="22">
        <v>53.098984999999999</v>
      </c>
      <c r="CR12" s="22">
        <v>8.7036320000000007</v>
      </c>
      <c r="CT12" t="str">
        <f t="shared" si="30"/>
        <v>PZ 28 (Bremen GVZ)-DE</v>
      </c>
      <c r="CU12" t="s">
        <v>211</v>
      </c>
      <c r="CV12" s="22">
        <v>53.098984999999999</v>
      </c>
      <c r="CW12" s="22">
        <v>8.7036320000000007</v>
      </c>
      <c r="CY12" t="str">
        <f t="shared" si="31"/>
        <v>PZ 28 (Bremen GVZ)-DE</v>
      </c>
      <c r="CZ12" t="s">
        <v>211</v>
      </c>
      <c r="DA12" s="22">
        <v>53.098984999999999</v>
      </c>
      <c r="DB12" s="22">
        <v>8.7036320000000007</v>
      </c>
      <c r="DD12" t="str">
        <f t="shared" si="32"/>
        <v>PZ 28 (Bremen GVZ)-DE</v>
      </c>
      <c r="DE12" t="s">
        <v>211</v>
      </c>
      <c r="DF12" s="22">
        <v>53.098984999999999</v>
      </c>
      <c r="DG12" s="22">
        <v>8.7036320000000007</v>
      </c>
      <c r="DI12" t="str">
        <f t="shared" si="6"/>
        <v>BESANCON-FR</v>
      </c>
      <c r="DJ12" s="9" t="s">
        <v>212</v>
      </c>
      <c r="DK12" s="49">
        <v>47.196499000000003</v>
      </c>
      <c r="DL12" s="49">
        <v>5.8722050000000001</v>
      </c>
      <c r="DN12" t="str">
        <f t="shared" si="50"/>
        <v>PZ 21 (Hamburg)-DE</v>
      </c>
      <c r="DO12" t="s">
        <v>182</v>
      </c>
      <c r="DP12" s="22">
        <v>53.497011999999998</v>
      </c>
      <c r="DQ12" s="22">
        <v>10.112660999999999</v>
      </c>
      <c r="DS12" t="str">
        <f t="shared" si="44"/>
        <v>PZ 24 (Neumünster)-DE</v>
      </c>
      <c r="DT12" t="s">
        <v>197</v>
      </c>
      <c r="DU12" s="22">
        <v>54.046281999999998</v>
      </c>
      <c r="DV12" s="22">
        <v>9.9987759999999994</v>
      </c>
      <c r="DX12" t="s">
        <v>199</v>
      </c>
      <c r="DY12" t="s">
        <v>197</v>
      </c>
      <c r="DZ12" s="22">
        <v>54.046281999999998</v>
      </c>
      <c r="EA12" s="22">
        <v>9.9987759999999994</v>
      </c>
      <c r="EC12" t="s">
        <v>184</v>
      </c>
      <c r="ED12" t="s">
        <v>182</v>
      </c>
      <c r="EE12" s="22">
        <v>53.497011999999998</v>
      </c>
      <c r="EF12" s="22">
        <v>10.112660999999999</v>
      </c>
      <c r="EH12" t="s">
        <v>184</v>
      </c>
      <c r="EI12" t="s">
        <v>182</v>
      </c>
      <c r="EJ12" s="22">
        <v>53.497011999999998</v>
      </c>
      <c r="EK12" s="22">
        <v>10.112660999999999</v>
      </c>
      <c r="EM12" t="s">
        <v>213</v>
      </c>
      <c r="EN12" t="s">
        <v>211</v>
      </c>
      <c r="EO12" s="22">
        <v>53.098984999999999</v>
      </c>
      <c r="EP12" s="22">
        <v>8.7036320000000007</v>
      </c>
      <c r="EW12" t="s">
        <v>104</v>
      </c>
      <c r="EX12" t="s">
        <v>102</v>
      </c>
      <c r="EY12" s="22">
        <v>50.667144</v>
      </c>
      <c r="EZ12" s="22">
        <v>12.361216000000001</v>
      </c>
      <c r="FB12" t="s">
        <v>184</v>
      </c>
      <c r="FC12" t="s">
        <v>182</v>
      </c>
      <c r="FD12" s="22">
        <v>53.497011999999998</v>
      </c>
      <c r="FE12" s="22">
        <v>10.112660999999999</v>
      </c>
      <c r="FG12" s="31" t="s">
        <v>214</v>
      </c>
      <c r="FH12" s="45" t="s">
        <v>210</v>
      </c>
      <c r="FI12" s="46" t="s">
        <v>215</v>
      </c>
      <c r="FJ12" s="47" t="s">
        <v>216</v>
      </c>
      <c r="FL12" t="s">
        <v>199</v>
      </c>
      <c r="FM12" t="s">
        <v>197</v>
      </c>
      <c r="FN12" s="22">
        <v>54.046281999999998</v>
      </c>
      <c r="FO12" s="22">
        <v>9.9987759999999994</v>
      </c>
      <c r="FQ12" t="s">
        <v>47</v>
      </c>
      <c r="FR12" t="s">
        <v>40</v>
      </c>
      <c r="FS12" s="22">
        <v>51.179870000000001</v>
      </c>
      <c r="FT12" s="22">
        <v>13.840704000000001</v>
      </c>
      <c r="FV12" t="s">
        <v>125</v>
      </c>
      <c r="FW12" t="s">
        <v>123</v>
      </c>
      <c r="FX12" s="22">
        <v>52.677110999999996</v>
      </c>
      <c r="FY12" s="22">
        <v>12.927426000000001</v>
      </c>
      <c r="GA12" s="13" t="str">
        <f t="shared" si="45"/>
        <v>Cuenca-ES</v>
      </c>
      <c r="GB12" s="27" t="s">
        <v>207</v>
      </c>
      <c r="GC12" s="28">
        <v>40.029223999999999</v>
      </c>
      <c r="GD12" s="29">
        <v>-2.1168309999999999</v>
      </c>
      <c r="GF12" t="str">
        <f t="shared" si="35"/>
        <v>BESANCON-FR</v>
      </c>
      <c r="GG12" s="9" t="s">
        <v>212</v>
      </c>
      <c r="GH12" s="49">
        <v>47.196499000000003</v>
      </c>
      <c r="GI12" s="49">
        <v>5.8722050000000001</v>
      </c>
      <c r="GK12" s="13" t="str">
        <f t="shared" si="51"/>
        <v>Cádiz-ES</v>
      </c>
      <c r="GL12" s="27" t="s">
        <v>177</v>
      </c>
      <c r="GM12" s="28">
        <v>36.180962999999998</v>
      </c>
      <c r="GN12" s="29">
        <v>-5.435746</v>
      </c>
      <c r="GP12" t="s">
        <v>199</v>
      </c>
      <c r="GQ12" t="s">
        <v>197</v>
      </c>
      <c r="GR12" s="22">
        <v>54.046281999999998</v>
      </c>
      <c r="GS12" s="22">
        <v>9.9987759999999994</v>
      </c>
      <c r="HJ12" t="str">
        <f t="shared" si="8"/>
        <v>Wien Percostraße-AT</v>
      </c>
      <c r="HK12" s="9" t="s">
        <v>204</v>
      </c>
      <c r="HL12" s="17">
        <v>48.214550000000003</v>
      </c>
      <c r="HM12" s="17">
        <v>16.4878</v>
      </c>
      <c r="HO12" s="6" t="str">
        <f>HP12&amp;"-"&amp;"HU"</f>
        <v>Budapest NPKK (OE)-HU</v>
      </c>
      <c r="HP12" s="23" t="s">
        <v>45</v>
      </c>
      <c r="HQ12" s="24">
        <v>47.428581999999999</v>
      </c>
      <c r="HR12" s="25">
        <v>19.267053000000001</v>
      </c>
      <c r="ID12" s="23" t="str">
        <f>IE12&amp;"-"&amp;"RO"</f>
        <v>Oradea-RO</v>
      </c>
      <c r="IE12" s="30" t="s">
        <v>85</v>
      </c>
      <c r="IF12" s="22">
        <v>47.051841735839844</v>
      </c>
      <c r="IG12" s="22">
        <v>21.938730239868164</v>
      </c>
      <c r="II12" t="s">
        <v>199</v>
      </c>
      <c r="IJ12" t="s">
        <v>197</v>
      </c>
      <c r="IK12" s="22">
        <v>54.046281999999998</v>
      </c>
      <c r="IL12" s="22">
        <v>9.9987759999999994</v>
      </c>
      <c r="IS12" s="13" t="str">
        <f t="shared" si="11"/>
        <v>Beek-NL</v>
      </c>
      <c r="IT12" s="9" t="s">
        <v>208</v>
      </c>
      <c r="IU12" s="17">
        <v>50.918976999999998</v>
      </c>
      <c r="IV12" s="17">
        <v>5.7865469999999997</v>
      </c>
      <c r="IX12" t="s">
        <v>217</v>
      </c>
      <c r="IY12" s="9" t="s">
        <v>209</v>
      </c>
      <c r="IZ12" s="17">
        <v>51.750079999999997</v>
      </c>
      <c r="JA12" s="18">
        <v>18.080950000000001</v>
      </c>
      <c r="JC12" s="13" t="str">
        <f t="shared" si="36"/>
        <v>Hengelo-NL</v>
      </c>
      <c r="JD12" s="9" t="s">
        <v>193</v>
      </c>
      <c r="JE12" s="17">
        <v>52.24192</v>
      </c>
      <c r="JF12" s="17">
        <v>6.776567</v>
      </c>
      <c r="JH12" s="13" t="str">
        <f t="shared" si="37"/>
        <v>Cuenca-ES</v>
      </c>
      <c r="JI12" s="27" t="s">
        <v>207</v>
      </c>
      <c r="JJ12" s="28">
        <v>40.029223999999999</v>
      </c>
      <c r="JK12" s="29">
        <v>-2.1168309999999999</v>
      </c>
      <c r="JM12" s="13" t="str">
        <f t="shared" si="12"/>
        <v>Beek-NL</v>
      </c>
      <c r="JN12" s="9" t="s">
        <v>208</v>
      </c>
      <c r="JO12" s="17">
        <v>50.918976999999998</v>
      </c>
      <c r="JP12" s="17">
        <v>5.7865469999999997</v>
      </c>
      <c r="JR12" s="13" t="str">
        <f t="shared" si="13"/>
        <v>Beek-NL</v>
      </c>
      <c r="JS12" s="9" t="s">
        <v>208</v>
      </c>
      <c r="JT12" s="17">
        <v>50.918976999999998</v>
      </c>
      <c r="JU12" s="17">
        <v>5.7865469999999997</v>
      </c>
      <c r="JW12" s="13" t="str">
        <f t="shared" si="46"/>
        <v>Eindhoven-NL</v>
      </c>
      <c r="JX12" s="9" t="s">
        <v>178</v>
      </c>
      <c r="JY12" s="17">
        <v>51.472413000000003</v>
      </c>
      <c r="JZ12" s="17">
        <v>5.4213579999999997</v>
      </c>
      <c r="KB12" s="13" t="str">
        <f t="shared" si="14"/>
        <v>Beek-NL</v>
      </c>
      <c r="KC12" s="9" t="s">
        <v>208</v>
      </c>
      <c r="KD12" s="17">
        <v>50.918976999999998</v>
      </c>
      <c r="KE12" s="17">
        <v>5.7865469999999997</v>
      </c>
      <c r="KG12" s="13" t="str">
        <f t="shared" si="15"/>
        <v>Beek-NL</v>
      </c>
      <c r="KH12" s="9" t="s">
        <v>208</v>
      </c>
      <c r="KI12" s="17">
        <v>50.918976999999998</v>
      </c>
      <c r="KJ12" s="17">
        <v>5.7865469999999997</v>
      </c>
      <c r="KL12" t="s">
        <v>203</v>
      </c>
      <c r="KM12" s="9" t="s">
        <v>194</v>
      </c>
      <c r="KN12" s="17">
        <v>50.913300999999997</v>
      </c>
      <c r="KO12" s="18">
        <v>15.756781999999999</v>
      </c>
      <c r="KQ12" s="13" t="str">
        <f t="shared" si="53"/>
        <v>Ávila-ES</v>
      </c>
      <c r="KR12" s="27" t="s">
        <v>97</v>
      </c>
      <c r="KS12" s="28">
        <v>40.683303000000002</v>
      </c>
      <c r="KT12" s="29">
        <v>-4.6155549999999996</v>
      </c>
      <c r="KV12" s="13" t="str">
        <f t="shared" si="16"/>
        <v>Gävle-SE</v>
      </c>
      <c r="KW12" s="9" t="s">
        <v>210</v>
      </c>
      <c r="KX12" s="17">
        <v>60.682141000000001</v>
      </c>
      <c r="KY12" s="18">
        <v>17.149699999999999</v>
      </c>
      <c r="LA12" s="13" t="str">
        <f t="shared" si="17"/>
        <v>Gävle-SE</v>
      </c>
      <c r="LB12" s="9" t="s">
        <v>210</v>
      </c>
      <c r="LC12" s="17">
        <v>60.682141000000001</v>
      </c>
      <c r="LD12" s="18">
        <v>17.149699999999999</v>
      </c>
      <c r="LF12" s="13" t="str">
        <f t="shared" si="18"/>
        <v>Gävle-SE</v>
      </c>
      <c r="LG12" s="9" t="s">
        <v>210</v>
      </c>
      <c r="LH12" s="17">
        <v>60.682141000000001</v>
      </c>
      <c r="LI12" s="18">
        <v>17.149699999999999</v>
      </c>
      <c r="LK12" t="str">
        <f t="shared" si="39"/>
        <v>Siggerwiesen-AT</v>
      </c>
      <c r="LL12" s="9" t="s">
        <v>189</v>
      </c>
      <c r="LM12" s="17">
        <v>47.854529999999997</v>
      </c>
      <c r="LN12" s="17">
        <v>13.03073</v>
      </c>
      <c r="LP12" t="str">
        <f t="shared" si="47"/>
        <v>Zlin-CZ</v>
      </c>
      <c r="LQ12" s="9" t="s">
        <v>191</v>
      </c>
      <c r="LR12" s="17">
        <v>49.210498299999998</v>
      </c>
      <c r="LS12" s="18">
        <v>17.589320000000001</v>
      </c>
      <c r="LU12" t="s">
        <v>199</v>
      </c>
      <c r="LV12" t="s">
        <v>197</v>
      </c>
      <c r="LW12" s="22">
        <v>54.046281999999998</v>
      </c>
      <c r="LX12" s="22">
        <v>9.9987759999999994</v>
      </c>
      <c r="MJ12" t="str">
        <f>MK12&amp;"-"&amp;"SI"</f>
        <v>Ljubljana-SI</v>
      </c>
      <c r="MK12" t="s">
        <v>58</v>
      </c>
      <c r="ML12" s="22">
        <v>46.050621032714844</v>
      </c>
      <c r="MM12" s="22">
        <v>14.502820014953613</v>
      </c>
      <c r="MO12" t="s">
        <v>217</v>
      </c>
      <c r="MP12" s="9" t="s">
        <v>209</v>
      </c>
      <c r="MQ12" s="17">
        <v>51.750079999999997</v>
      </c>
      <c r="MR12" s="18">
        <v>18.080950000000001</v>
      </c>
      <c r="ND12" t="str">
        <f t="shared" si="49"/>
        <v>STRASBOURG-FR</v>
      </c>
      <c r="NE12" s="9" t="s">
        <v>198</v>
      </c>
      <c r="NF12" s="49">
        <v>48.541567999999998</v>
      </c>
      <c r="NG12" s="49">
        <v>7.7856399999999999</v>
      </c>
      <c r="OM12" s="23" t="str">
        <f>ON12&amp;"-"&amp;"LT"</f>
        <v>Kaunas-LT</v>
      </c>
      <c r="ON12" s="6" t="s">
        <v>62</v>
      </c>
      <c r="OO12" s="8" t="s">
        <v>63</v>
      </c>
      <c r="OP12" s="8" t="s">
        <v>64</v>
      </c>
      <c r="OW12" t="str">
        <f t="shared" ref="OW12:OW48" si="55">OX12&amp;"-"&amp;"AT"</f>
        <v>Hub Graz-AT</v>
      </c>
      <c r="OX12" s="3" t="s">
        <v>29</v>
      </c>
      <c r="OY12" s="4">
        <v>46.92201</v>
      </c>
      <c r="OZ12" s="4">
        <v>15.434240000000001</v>
      </c>
    </row>
    <row r="13" spans="1:416" x14ac:dyDescent="0.2">
      <c r="A13" t="str">
        <f t="shared" si="0"/>
        <v>Klagenfurt-AT</v>
      </c>
      <c r="B13" s="9" t="s">
        <v>218</v>
      </c>
      <c r="C13" s="17">
        <v>46.628799999999998</v>
      </c>
      <c r="D13" s="17">
        <v>14.32799</v>
      </c>
      <c r="F13" t="str">
        <f t="shared" si="1"/>
        <v>Klagenfurt-AT</v>
      </c>
      <c r="G13" s="9" t="s">
        <v>218</v>
      </c>
      <c r="H13" s="17">
        <v>46.628799999999998</v>
      </c>
      <c r="I13" s="17">
        <v>14.32799</v>
      </c>
      <c r="K13" t="s">
        <v>219</v>
      </c>
      <c r="L13" s="9" t="s">
        <v>218</v>
      </c>
      <c r="M13" s="17">
        <v>46.628799999999998</v>
      </c>
      <c r="N13" s="17">
        <v>14.32799</v>
      </c>
      <c r="O13" s="5"/>
      <c r="P13" t="s">
        <v>219</v>
      </c>
      <c r="Q13" s="9" t="s">
        <v>218</v>
      </c>
      <c r="R13" s="17">
        <v>46.628799999999998</v>
      </c>
      <c r="S13" s="17">
        <v>14.32799</v>
      </c>
      <c r="U13" s="13" t="str">
        <f t="shared" si="52"/>
        <v>Arnhem-NL</v>
      </c>
      <c r="V13" s="9" t="s">
        <v>119</v>
      </c>
      <c r="W13" s="17">
        <v>51.949157</v>
      </c>
      <c r="X13" s="17">
        <v>5.8814019999999996</v>
      </c>
      <c r="Z13" s="9" t="str">
        <f t="shared" si="42"/>
        <v>Praha - Reporyje-CZ</v>
      </c>
      <c r="AA13" s="9" t="s">
        <v>220</v>
      </c>
      <c r="AB13" s="17">
        <v>50.035228600000003</v>
      </c>
      <c r="AC13" s="18">
        <v>14.290681899999999</v>
      </c>
      <c r="AE13" s="13" t="str">
        <f t="shared" si="23"/>
        <v>Granada-ES</v>
      </c>
      <c r="AF13" s="27" t="s">
        <v>221</v>
      </c>
      <c r="AG13" s="28">
        <v>37.223274000000004</v>
      </c>
      <c r="AH13" s="29">
        <v>-3.6328209999999999</v>
      </c>
      <c r="AK13" s="13" t="str">
        <f t="shared" si="2"/>
        <v>Roosendaal-NL</v>
      </c>
      <c r="AL13" s="9" t="s">
        <v>222</v>
      </c>
      <c r="AM13" s="17">
        <v>51.552442999999997</v>
      </c>
      <c r="AN13" s="17">
        <v>4.4656890000000002</v>
      </c>
      <c r="AP13" s="13" t="str">
        <f t="shared" si="3"/>
        <v>Kielce-PL</v>
      </c>
      <c r="AQ13" s="9" t="s">
        <v>223</v>
      </c>
      <c r="AR13" s="17">
        <v>50.900210000000001</v>
      </c>
      <c r="AS13" s="18">
        <v>20.58089</v>
      </c>
      <c r="AU13" s="13" t="str">
        <f t="shared" si="4"/>
        <v>Halmstad-SE</v>
      </c>
      <c r="AV13" s="9" t="s">
        <v>224</v>
      </c>
      <c r="AW13" s="17">
        <v>56.655059000000001</v>
      </c>
      <c r="AX13" s="18">
        <v>12.894299999999999</v>
      </c>
      <c r="AZ13" s="13" t="str">
        <f t="shared" si="54"/>
        <v>Ceske Budejovice-CZ</v>
      </c>
      <c r="BA13" s="61" t="s">
        <v>70</v>
      </c>
      <c r="BB13" s="17">
        <v>48.979606699999998</v>
      </c>
      <c r="BC13" s="18">
        <v>14.506034700000001</v>
      </c>
      <c r="BE13" t="str">
        <f t="shared" si="43"/>
        <v>PZ 28 (Bremen GVZ)-DE</v>
      </c>
      <c r="BF13" t="s">
        <v>211</v>
      </c>
      <c r="BG13" s="22">
        <v>53.098984999999999</v>
      </c>
      <c r="BH13" s="22">
        <v>8.7036320000000007</v>
      </c>
      <c r="BP13" t="str">
        <f t="shared" si="24"/>
        <v>Praha - Reporyje-CZ</v>
      </c>
      <c r="BQ13" s="9" t="s">
        <v>220</v>
      </c>
      <c r="BR13" s="17">
        <v>50.035228600000003</v>
      </c>
      <c r="BS13" s="18">
        <v>14.290681899999999</v>
      </c>
      <c r="BU13" t="str">
        <f t="shared" si="25"/>
        <v>Praha - Reporyje-CZ</v>
      </c>
      <c r="BV13" s="9" t="s">
        <v>220</v>
      </c>
      <c r="BW13" s="17">
        <v>50.035228600000003</v>
      </c>
      <c r="BX13" s="18">
        <v>14.290681899999999</v>
      </c>
      <c r="BZ13" t="str">
        <f t="shared" si="26"/>
        <v>Praha - Reporyje-CZ</v>
      </c>
      <c r="CA13" s="9" t="s">
        <v>220</v>
      </c>
      <c r="CB13" s="17">
        <v>50.035228600000003</v>
      </c>
      <c r="CC13" s="18">
        <v>14.290681899999999</v>
      </c>
      <c r="CE13" t="str">
        <f t="shared" si="27"/>
        <v>Praha - Reporyje-CZ</v>
      </c>
      <c r="CF13" s="9" t="s">
        <v>220</v>
      </c>
      <c r="CG13" s="17">
        <v>50.035228600000003</v>
      </c>
      <c r="CH13" s="18">
        <v>14.290681899999999</v>
      </c>
      <c r="CJ13" t="str">
        <f t="shared" si="28"/>
        <v>PZ 28 (Bremen)-DE</v>
      </c>
      <c r="CK13" t="s">
        <v>225</v>
      </c>
      <c r="CL13" s="22">
        <v>53.030436000000002</v>
      </c>
      <c r="CM13" s="22">
        <v>8.8834250000000008</v>
      </c>
      <c r="CO13" t="str">
        <f t="shared" si="29"/>
        <v>PZ 28 (Bremen)-DE</v>
      </c>
      <c r="CP13" t="s">
        <v>225</v>
      </c>
      <c r="CQ13" s="22">
        <v>53.030436000000002</v>
      </c>
      <c r="CR13" s="22">
        <v>8.8834250000000008</v>
      </c>
      <c r="CT13" t="str">
        <f t="shared" si="30"/>
        <v>PZ 28 (Bremen)-DE</v>
      </c>
      <c r="CU13" t="s">
        <v>225</v>
      </c>
      <c r="CV13" s="22">
        <v>53.030436000000002</v>
      </c>
      <c r="CW13" s="22">
        <v>8.8834250000000008</v>
      </c>
      <c r="CY13" t="str">
        <f t="shared" si="31"/>
        <v>PZ 28 (Bremen)-DE</v>
      </c>
      <c r="CZ13" t="s">
        <v>225</v>
      </c>
      <c r="DA13" s="22">
        <v>53.030436000000002</v>
      </c>
      <c r="DB13" s="22">
        <v>8.8834250000000008</v>
      </c>
      <c r="DD13" t="str">
        <f t="shared" si="32"/>
        <v>PZ 28 (Bremen)-DE</v>
      </c>
      <c r="DE13" t="s">
        <v>225</v>
      </c>
      <c r="DF13" s="22">
        <v>53.030436000000002</v>
      </c>
      <c r="DG13" s="22">
        <v>8.8834250000000008</v>
      </c>
      <c r="DI13" t="str">
        <f t="shared" si="6"/>
        <v>ROUEN-FR</v>
      </c>
      <c r="DJ13" s="9" t="s">
        <v>226</v>
      </c>
      <c r="DK13" s="49">
        <v>49.567458000000002</v>
      </c>
      <c r="DL13" s="49">
        <v>1.0533159999999999</v>
      </c>
      <c r="DN13" t="str">
        <f t="shared" si="50"/>
        <v>PZ 24 (Neumünster)-DE</v>
      </c>
      <c r="DO13" t="s">
        <v>197</v>
      </c>
      <c r="DP13" s="22">
        <v>54.046281999999998</v>
      </c>
      <c r="DQ13" s="22">
        <v>9.9987759999999994</v>
      </c>
      <c r="DS13" t="str">
        <f t="shared" si="44"/>
        <v>PZ 28 (Bremen GVZ)-DE</v>
      </c>
      <c r="DT13" t="s">
        <v>211</v>
      </c>
      <c r="DU13" s="22">
        <v>53.098984999999999</v>
      </c>
      <c r="DV13" s="22">
        <v>8.7036320000000007</v>
      </c>
      <c r="DX13" t="s">
        <v>213</v>
      </c>
      <c r="DY13" t="s">
        <v>211</v>
      </c>
      <c r="DZ13" s="22">
        <v>53.098984999999999</v>
      </c>
      <c r="EA13" s="22">
        <v>8.7036320000000007</v>
      </c>
      <c r="EC13" t="s">
        <v>199</v>
      </c>
      <c r="ED13" t="s">
        <v>197</v>
      </c>
      <c r="EE13" s="22">
        <v>54.046281999999998</v>
      </c>
      <c r="EF13" s="22">
        <v>9.9987759999999994</v>
      </c>
      <c r="EH13" t="s">
        <v>199</v>
      </c>
      <c r="EI13" t="s">
        <v>197</v>
      </c>
      <c r="EJ13" s="22">
        <v>54.046281999999998</v>
      </c>
      <c r="EK13" s="22">
        <v>9.9987759999999994</v>
      </c>
      <c r="EM13" t="s">
        <v>227</v>
      </c>
      <c r="EN13" t="s">
        <v>225</v>
      </c>
      <c r="EO13" s="22">
        <v>53.030436000000002</v>
      </c>
      <c r="EP13" s="22">
        <v>8.8834250000000008</v>
      </c>
      <c r="EW13" t="s">
        <v>125</v>
      </c>
      <c r="EX13" t="s">
        <v>123</v>
      </c>
      <c r="EY13" s="22">
        <v>52.677110999999996</v>
      </c>
      <c r="EZ13" s="22">
        <v>12.927426000000001</v>
      </c>
      <c r="FB13" t="s">
        <v>199</v>
      </c>
      <c r="FC13" t="s">
        <v>197</v>
      </c>
      <c r="FD13" s="22">
        <v>54.046281999999998</v>
      </c>
      <c r="FE13" s="22">
        <v>9.9987759999999994</v>
      </c>
      <c r="FG13" s="31" t="s">
        <v>228</v>
      </c>
      <c r="FH13" s="45" t="s">
        <v>224</v>
      </c>
      <c r="FI13" s="46" t="s">
        <v>229</v>
      </c>
      <c r="FJ13" s="47" t="s">
        <v>230</v>
      </c>
      <c r="FL13" t="s">
        <v>213</v>
      </c>
      <c r="FM13" t="s">
        <v>211</v>
      </c>
      <c r="FN13" s="22">
        <v>53.098984999999999</v>
      </c>
      <c r="FO13" s="22">
        <v>8.7036320000000007</v>
      </c>
      <c r="FQ13" t="s">
        <v>81</v>
      </c>
      <c r="FR13" t="s">
        <v>76</v>
      </c>
      <c r="FS13" s="22">
        <v>51.413752000000002</v>
      </c>
      <c r="FT13" s="22">
        <v>12.292598</v>
      </c>
      <c r="FV13" t="s">
        <v>146</v>
      </c>
      <c r="FW13" t="s">
        <v>144</v>
      </c>
      <c r="FX13" s="22">
        <v>52.484594000000001</v>
      </c>
      <c r="FY13" s="22">
        <v>13.775442999999999</v>
      </c>
      <c r="GA13" s="13" t="str">
        <f t="shared" si="45"/>
        <v>Granada-ES</v>
      </c>
      <c r="GB13" s="27" t="s">
        <v>221</v>
      </c>
      <c r="GC13" s="28">
        <v>37.223274000000004</v>
      </c>
      <c r="GD13" s="29">
        <v>-3.6328209999999999</v>
      </c>
      <c r="GF13" t="str">
        <f t="shared" si="35"/>
        <v>ROUEN-FR</v>
      </c>
      <c r="GG13" s="9" t="s">
        <v>226</v>
      </c>
      <c r="GH13" s="49">
        <v>49.567458000000002</v>
      </c>
      <c r="GI13" s="49">
        <v>1.0533159999999999</v>
      </c>
      <c r="GK13" s="13" t="str">
        <f t="shared" si="51"/>
        <v>Córdoba-ES</v>
      </c>
      <c r="GL13" s="27" t="s">
        <v>192</v>
      </c>
      <c r="GM13" s="28">
        <v>37.899740999999999</v>
      </c>
      <c r="GN13" s="29">
        <v>-4.7204579999999998</v>
      </c>
      <c r="GP13" t="s">
        <v>213</v>
      </c>
      <c r="GQ13" t="s">
        <v>211</v>
      </c>
      <c r="GR13" s="22">
        <v>53.098984999999999</v>
      </c>
      <c r="GS13" s="22">
        <v>8.7036320000000007</v>
      </c>
      <c r="HJ13" t="str">
        <f t="shared" si="8"/>
        <v>Klagenfurt-AT</v>
      </c>
      <c r="HK13" s="9" t="s">
        <v>218</v>
      </c>
      <c r="HL13" s="17">
        <v>46.628799999999998</v>
      </c>
      <c r="HM13" s="17">
        <v>14.32799</v>
      </c>
      <c r="HO13" s="6" t="str">
        <f>HP13&amp;"-"&amp;"HU"</f>
        <v>Budapest OLK-HU</v>
      </c>
      <c r="HP13" s="23" t="s">
        <v>79</v>
      </c>
      <c r="HQ13" s="24">
        <v>47.463419999999999</v>
      </c>
      <c r="HR13" s="25">
        <v>18.898211</v>
      </c>
      <c r="II13" t="s">
        <v>213</v>
      </c>
      <c r="IJ13" t="s">
        <v>211</v>
      </c>
      <c r="IK13" s="22">
        <v>53.098984999999999</v>
      </c>
      <c r="IL13" s="22">
        <v>8.7036320000000007</v>
      </c>
      <c r="IS13" s="13" t="str">
        <f t="shared" si="11"/>
        <v>Roosendaal-NL</v>
      </c>
      <c r="IT13" s="9" t="s">
        <v>222</v>
      </c>
      <c r="IU13" s="17">
        <v>51.552442999999997</v>
      </c>
      <c r="IV13" s="17">
        <v>4.4656890000000002</v>
      </c>
      <c r="IX13" t="s">
        <v>231</v>
      </c>
      <c r="IY13" s="9" t="s">
        <v>223</v>
      </c>
      <c r="IZ13" s="17">
        <v>50.900210000000001</v>
      </c>
      <c r="JA13" s="18">
        <v>20.58089</v>
      </c>
      <c r="JC13" s="13" t="str">
        <f t="shared" si="36"/>
        <v>Beek-NL</v>
      </c>
      <c r="JD13" s="9" t="s">
        <v>208</v>
      </c>
      <c r="JE13" s="17">
        <v>50.918976999999998</v>
      </c>
      <c r="JF13" s="17">
        <v>5.7865469999999997</v>
      </c>
      <c r="JH13" s="13" t="str">
        <f t="shared" si="37"/>
        <v>Granada-ES</v>
      </c>
      <c r="JI13" s="27" t="s">
        <v>221</v>
      </c>
      <c r="JJ13" s="28">
        <v>37.223274000000004</v>
      </c>
      <c r="JK13" s="29">
        <v>-3.6328209999999999</v>
      </c>
      <c r="JM13" s="13" t="str">
        <f t="shared" si="12"/>
        <v>Roosendaal-NL</v>
      </c>
      <c r="JN13" s="9" t="s">
        <v>222</v>
      </c>
      <c r="JO13" s="17">
        <v>51.552442999999997</v>
      </c>
      <c r="JP13" s="17">
        <v>4.4656890000000002</v>
      </c>
      <c r="JR13" s="13" t="str">
        <f t="shared" si="13"/>
        <v>Roosendaal-NL</v>
      </c>
      <c r="JS13" s="9" t="s">
        <v>222</v>
      </c>
      <c r="JT13" s="17">
        <v>51.552442999999997</v>
      </c>
      <c r="JU13" s="17">
        <v>4.4656890000000002</v>
      </c>
      <c r="JW13" s="13" t="str">
        <f t="shared" si="46"/>
        <v>Hengelo-NL</v>
      </c>
      <c r="JX13" s="9" t="s">
        <v>193</v>
      </c>
      <c r="JY13" s="17">
        <v>52.24192</v>
      </c>
      <c r="JZ13" s="17">
        <v>6.776567</v>
      </c>
      <c r="KB13" s="13" t="str">
        <f t="shared" si="14"/>
        <v>Roosendaal-NL</v>
      </c>
      <c r="KC13" s="9" t="s">
        <v>222</v>
      </c>
      <c r="KD13" s="17">
        <v>51.552442999999997</v>
      </c>
      <c r="KE13" s="17">
        <v>4.4656890000000002</v>
      </c>
      <c r="KG13" s="13" t="str">
        <f t="shared" si="15"/>
        <v>Roosendaal-NL</v>
      </c>
      <c r="KH13" s="9" t="s">
        <v>222</v>
      </c>
      <c r="KI13" s="17">
        <v>51.552442999999997</v>
      </c>
      <c r="KJ13" s="17">
        <v>4.4656890000000002</v>
      </c>
      <c r="KL13" t="s">
        <v>217</v>
      </c>
      <c r="KM13" s="9" t="s">
        <v>209</v>
      </c>
      <c r="KN13" s="17">
        <v>51.750079999999997</v>
      </c>
      <c r="KO13" s="18">
        <v>18.080950000000001</v>
      </c>
      <c r="KQ13" s="13" t="str">
        <f t="shared" si="53"/>
        <v>Badajoz-ES</v>
      </c>
      <c r="KR13" s="27" t="s">
        <v>118</v>
      </c>
      <c r="KS13" s="28">
        <v>38.892895000000003</v>
      </c>
      <c r="KT13" s="29">
        <v>-6.9962629999999999</v>
      </c>
      <c r="KV13" s="13" t="str">
        <f t="shared" si="16"/>
        <v>Halmstad-SE</v>
      </c>
      <c r="KW13" s="9" t="s">
        <v>224</v>
      </c>
      <c r="KX13" s="17">
        <v>56.655059000000001</v>
      </c>
      <c r="KY13" s="18">
        <v>12.894299999999999</v>
      </c>
      <c r="LA13" s="13" t="str">
        <f t="shared" si="17"/>
        <v>Halmstad-SE</v>
      </c>
      <c r="LB13" s="9" t="s">
        <v>224</v>
      </c>
      <c r="LC13" s="17">
        <v>56.655059000000001</v>
      </c>
      <c r="LD13" s="18">
        <v>12.894299999999999</v>
      </c>
      <c r="LF13" s="13" t="str">
        <f t="shared" si="18"/>
        <v>Halmstad-SE</v>
      </c>
      <c r="LG13" s="9" t="s">
        <v>224</v>
      </c>
      <c r="LH13" s="17">
        <v>56.655059000000001</v>
      </c>
      <c r="LI13" s="18">
        <v>12.894299999999999</v>
      </c>
      <c r="LK13" t="str">
        <f t="shared" si="39"/>
        <v>Wien Percostraße-AT</v>
      </c>
      <c r="LL13" s="9" t="s">
        <v>204</v>
      </c>
      <c r="LM13" s="17">
        <v>48.214550000000003</v>
      </c>
      <c r="LN13" s="17">
        <v>16.4878</v>
      </c>
      <c r="LP13" t="str">
        <f t="shared" si="47"/>
        <v>Olomouc-CZ</v>
      </c>
      <c r="LQ13" s="9" t="s">
        <v>206</v>
      </c>
      <c r="LR13" s="17">
        <v>49.5600053</v>
      </c>
      <c r="LS13" s="18">
        <v>17.258878599999999</v>
      </c>
      <c r="LU13" t="s">
        <v>213</v>
      </c>
      <c r="LV13" t="s">
        <v>211</v>
      </c>
      <c r="LW13" s="22">
        <v>53.098984999999999</v>
      </c>
      <c r="LX13" s="22">
        <v>8.7036320000000007</v>
      </c>
      <c r="MO13" t="s">
        <v>231</v>
      </c>
      <c r="MP13" s="9" t="s">
        <v>223</v>
      </c>
      <c r="MQ13" s="17">
        <v>50.900210000000001</v>
      </c>
      <c r="MR13" s="18">
        <v>20.58089</v>
      </c>
      <c r="ND13" t="str">
        <f t="shared" si="49"/>
        <v>BESANCON-FR</v>
      </c>
      <c r="NE13" s="9" t="s">
        <v>212</v>
      </c>
      <c r="NF13" s="49">
        <v>47.196499000000003</v>
      </c>
      <c r="NG13" s="49">
        <v>5.8722050000000001</v>
      </c>
      <c r="OW13" t="str">
        <f t="shared" si="55"/>
        <v>Hub Wien I-AT</v>
      </c>
      <c r="OX13" s="9" t="s">
        <v>67</v>
      </c>
      <c r="OY13" s="17">
        <v>48.14105</v>
      </c>
      <c r="OZ13" s="17">
        <v>16.293479999999999</v>
      </c>
    </row>
    <row r="14" spans="1:416" x14ac:dyDescent="0.2">
      <c r="A14" t="str">
        <f t="shared" si="0"/>
        <v>St. Michael -AT</v>
      </c>
      <c r="B14" s="9" t="s">
        <v>232</v>
      </c>
      <c r="C14" s="17">
        <v>47.320189999999997</v>
      </c>
      <c r="D14" s="17">
        <v>15.057359999999999</v>
      </c>
      <c r="F14" t="str">
        <f t="shared" si="1"/>
        <v>St. Michael -AT</v>
      </c>
      <c r="G14" s="9" t="s">
        <v>232</v>
      </c>
      <c r="H14" s="17">
        <v>47.320189999999997</v>
      </c>
      <c r="I14" s="17">
        <v>15.057359999999999</v>
      </c>
      <c r="K14" t="s">
        <v>233</v>
      </c>
      <c r="L14" s="9" t="s">
        <v>232</v>
      </c>
      <c r="M14" s="17">
        <v>47.320189999999997</v>
      </c>
      <c r="N14" s="17">
        <v>15.057359999999999</v>
      </c>
      <c r="O14" s="5"/>
      <c r="P14" t="s">
        <v>233</v>
      </c>
      <c r="Q14" s="9" t="s">
        <v>232</v>
      </c>
      <c r="R14" s="17">
        <v>47.320189999999997</v>
      </c>
      <c r="S14" s="17">
        <v>15.057359999999999</v>
      </c>
      <c r="U14" s="13" t="str">
        <f t="shared" si="52"/>
        <v>Den Haag-NL</v>
      </c>
      <c r="V14" s="9" t="s">
        <v>140</v>
      </c>
      <c r="W14" s="17">
        <v>52.042274999999997</v>
      </c>
      <c r="X14" s="17">
        <v>4.3594889999999999</v>
      </c>
      <c r="Z14" s="9" t="str">
        <f t="shared" si="42"/>
        <v>Liberec-CZ</v>
      </c>
      <c r="AA14" s="9" t="s">
        <v>234</v>
      </c>
      <c r="AB14" s="17">
        <v>50.756888099999998</v>
      </c>
      <c r="AC14" s="18">
        <v>15.028381899999999</v>
      </c>
      <c r="AE14" s="13" t="str">
        <f t="shared" si="23"/>
        <v>Huesca-ES</v>
      </c>
      <c r="AF14" s="27" t="s">
        <v>235</v>
      </c>
      <c r="AG14" s="28">
        <v>42.144677999999999</v>
      </c>
      <c r="AH14" s="29">
        <v>-0.38775100000000001</v>
      </c>
      <c r="AK14" s="13" t="str">
        <f t="shared" si="2"/>
        <v>Rotterdam-NL</v>
      </c>
      <c r="AL14" s="9" t="s">
        <v>236</v>
      </c>
      <c r="AM14" s="17">
        <v>51.944766000000001</v>
      </c>
      <c r="AN14" s="17">
        <v>4.3962510000000004</v>
      </c>
      <c r="AP14" s="13" t="str">
        <f t="shared" si="3"/>
        <v>Konin-PL</v>
      </c>
      <c r="AQ14" s="9" t="s">
        <v>237</v>
      </c>
      <c r="AR14" s="17">
        <v>52.228549999999998</v>
      </c>
      <c r="AS14" s="18">
        <v>18.248339999999999</v>
      </c>
      <c r="AU14" s="13" t="str">
        <f t="shared" si="4"/>
        <v>Helsingborg-SE</v>
      </c>
      <c r="AV14" s="9" t="s">
        <v>238</v>
      </c>
      <c r="AW14" s="17">
        <v>56.020149000000004</v>
      </c>
      <c r="AX14" s="18">
        <v>12.776126</v>
      </c>
      <c r="AZ14" s="13" t="str">
        <f t="shared" si="54"/>
        <v>Pilsen-CZ</v>
      </c>
      <c r="BA14" s="61" t="s">
        <v>96</v>
      </c>
      <c r="BB14" s="17">
        <v>49.7290803</v>
      </c>
      <c r="BC14" s="18">
        <v>13.317824399999999</v>
      </c>
      <c r="BE14" t="str">
        <f t="shared" si="43"/>
        <v>PZ 28 (Bremen)-DE</v>
      </c>
      <c r="BF14" t="s">
        <v>225</v>
      </c>
      <c r="BG14" s="22">
        <v>53.030436000000002</v>
      </c>
      <c r="BH14" s="22">
        <v>8.8834250000000008</v>
      </c>
      <c r="BP14" t="str">
        <f t="shared" si="24"/>
        <v>Liberec-CZ</v>
      </c>
      <c r="BQ14" s="9" t="s">
        <v>234</v>
      </c>
      <c r="BR14" s="17">
        <v>50.756888099999998</v>
      </c>
      <c r="BS14" s="18">
        <v>15.028381899999999</v>
      </c>
      <c r="BU14" t="str">
        <f t="shared" si="25"/>
        <v>Liberec-CZ</v>
      </c>
      <c r="BV14" s="9" t="s">
        <v>234</v>
      </c>
      <c r="BW14" s="17">
        <v>50.756888099999998</v>
      </c>
      <c r="BX14" s="18">
        <v>15.028381899999999</v>
      </c>
      <c r="BZ14" t="str">
        <f t="shared" si="26"/>
        <v>Liberec-CZ</v>
      </c>
      <c r="CA14" s="9" t="s">
        <v>234</v>
      </c>
      <c r="CB14" s="17">
        <v>50.756888099999998</v>
      </c>
      <c r="CC14" s="18">
        <v>15.028381899999999</v>
      </c>
      <c r="CE14" t="str">
        <f t="shared" si="27"/>
        <v>Liberec-CZ</v>
      </c>
      <c r="CF14" s="9" t="s">
        <v>234</v>
      </c>
      <c r="CG14" s="17">
        <v>50.756888099999998</v>
      </c>
      <c r="CH14" s="18">
        <v>15.028381899999999</v>
      </c>
      <c r="CJ14" t="str">
        <f t="shared" si="28"/>
        <v>PZ 30 (Hannover)-DE</v>
      </c>
      <c r="CK14" t="s">
        <v>239</v>
      </c>
      <c r="CL14" s="22">
        <v>52.356558</v>
      </c>
      <c r="CM14" s="22">
        <v>9.8771559999999994</v>
      </c>
      <c r="CO14" t="str">
        <f t="shared" si="29"/>
        <v>PZ 30 (Hannover)-DE</v>
      </c>
      <c r="CP14" t="s">
        <v>239</v>
      </c>
      <c r="CQ14" s="22">
        <v>52.356558</v>
      </c>
      <c r="CR14" s="22">
        <v>9.8771559999999994</v>
      </c>
      <c r="CT14" t="str">
        <f t="shared" si="30"/>
        <v>PZ 30 (Hannover)-DE</v>
      </c>
      <c r="CU14" t="s">
        <v>239</v>
      </c>
      <c r="CV14" s="22">
        <v>52.356558</v>
      </c>
      <c r="CW14" s="22">
        <v>9.8771559999999994</v>
      </c>
      <c r="CY14" t="str">
        <f t="shared" si="31"/>
        <v>PZ 30 (Hannover)-DE</v>
      </c>
      <c r="CZ14" t="s">
        <v>239</v>
      </c>
      <c r="DA14" s="22">
        <v>52.356558</v>
      </c>
      <c r="DB14" s="22">
        <v>9.8771559999999994</v>
      </c>
      <c r="DD14" t="str">
        <f t="shared" si="32"/>
        <v>PZ 30 (Hannover)-DE</v>
      </c>
      <c r="DE14" t="s">
        <v>239</v>
      </c>
      <c r="DF14" s="22">
        <v>52.356558</v>
      </c>
      <c r="DG14" s="22">
        <v>9.8771559999999994</v>
      </c>
      <c r="DI14" t="str">
        <f t="shared" si="6"/>
        <v>CAEN-FR</v>
      </c>
      <c r="DJ14" s="9" t="s">
        <v>240</v>
      </c>
      <c r="DK14" s="49">
        <v>49.119953000000002</v>
      </c>
      <c r="DL14" s="49">
        <v>-0.30972699999999997</v>
      </c>
      <c r="DN14" t="str">
        <f t="shared" si="50"/>
        <v>PZ 28 (Bremen GVZ)-DE</v>
      </c>
      <c r="DO14" t="s">
        <v>211</v>
      </c>
      <c r="DP14" s="22">
        <v>53.098984999999999</v>
      </c>
      <c r="DQ14" s="22">
        <v>8.7036320000000007</v>
      </c>
      <c r="DS14" t="str">
        <f t="shared" si="44"/>
        <v>PZ 28 (Bremen)-DE</v>
      </c>
      <c r="DT14" t="s">
        <v>225</v>
      </c>
      <c r="DU14" s="22">
        <v>53.030436000000002</v>
      </c>
      <c r="DV14" s="22">
        <v>8.8834250000000008</v>
      </c>
      <c r="DX14" t="s">
        <v>227</v>
      </c>
      <c r="DY14" t="s">
        <v>225</v>
      </c>
      <c r="DZ14" s="22">
        <v>53.030436000000002</v>
      </c>
      <c r="EA14" s="22">
        <v>8.8834250000000008</v>
      </c>
      <c r="EC14" t="s">
        <v>213</v>
      </c>
      <c r="ED14" t="s">
        <v>211</v>
      </c>
      <c r="EE14" s="22">
        <v>53.098984999999999</v>
      </c>
      <c r="EF14" s="22">
        <v>8.7036320000000007</v>
      </c>
      <c r="EH14" t="s">
        <v>213</v>
      </c>
      <c r="EI14" t="s">
        <v>211</v>
      </c>
      <c r="EJ14" s="22">
        <v>53.098984999999999</v>
      </c>
      <c r="EK14" s="22">
        <v>8.7036320000000007</v>
      </c>
      <c r="EM14" t="s">
        <v>241</v>
      </c>
      <c r="EN14" t="s">
        <v>239</v>
      </c>
      <c r="EO14" s="22">
        <v>52.356558</v>
      </c>
      <c r="EP14" s="22">
        <v>9.8771559999999994</v>
      </c>
      <c r="EW14" t="s">
        <v>146</v>
      </c>
      <c r="EX14" t="s">
        <v>144</v>
      </c>
      <c r="EY14" s="22">
        <v>52.484594000000001</v>
      </c>
      <c r="EZ14" s="22">
        <v>13.775442999999999</v>
      </c>
      <c r="FB14" t="s">
        <v>213</v>
      </c>
      <c r="FC14" t="s">
        <v>211</v>
      </c>
      <c r="FD14" s="22">
        <v>53.098984999999999</v>
      </c>
      <c r="FE14" s="22">
        <v>8.7036320000000007</v>
      </c>
      <c r="FG14" s="31" t="s">
        <v>242</v>
      </c>
      <c r="FH14" s="45" t="s">
        <v>238</v>
      </c>
      <c r="FI14" s="46" t="s">
        <v>243</v>
      </c>
      <c r="FJ14" s="47" t="s">
        <v>244</v>
      </c>
      <c r="FL14" t="s">
        <v>227</v>
      </c>
      <c r="FM14" t="s">
        <v>225</v>
      </c>
      <c r="FN14" s="22">
        <v>53.030436000000002</v>
      </c>
      <c r="FO14" s="22">
        <v>8.8834250000000008</v>
      </c>
      <c r="FQ14" t="s">
        <v>104</v>
      </c>
      <c r="FR14" t="s">
        <v>102</v>
      </c>
      <c r="FS14" s="22">
        <v>50.667144</v>
      </c>
      <c r="FT14" s="22">
        <v>12.361216000000001</v>
      </c>
      <c r="FV14" t="s">
        <v>166</v>
      </c>
      <c r="FW14" t="s">
        <v>164</v>
      </c>
      <c r="FX14" s="22">
        <v>53.336685000000003</v>
      </c>
      <c r="FY14" s="22">
        <v>13.055797</v>
      </c>
      <c r="GA14" s="13" t="str">
        <f t="shared" si="45"/>
        <v>Huesca-ES</v>
      </c>
      <c r="GB14" s="27" t="s">
        <v>235</v>
      </c>
      <c r="GC14" s="28">
        <v>42.144677999999999</v>
      </c>
      <c r="GD14" s="29">
        <v>-0.38775100000000001</v>
      </c>
      <c r="GF14" t="str">
        <f t="shared" si="35"/>
        <v>CAEN-FR</v>
      </c>
      <c r="GG14" s="9" t="s">
        <v>240</v>
      </c>
      <c r="GH14" s="49">
        <v>49.119953000000002</v>
      </c>
      <c r="GI14" s="49">
        <v>-0.30972699999999997</v>
      </c>
      <c r="GK14" s="13" t="str">
        <f t="shared" si="51"/>
        <v>Cuenca-ES</v>
      </c>
      <c r="GL14" s="27" t="s">
        <v>207</v>
      </c>
      <c r="GM14" s="28">
        <v>40.029223999999999</v>
      </c>
      <c r="GN14" s="29">
        <v>-2.1168309999999999</v>
      </c>
      <c r="GP14" t="s">
        <v>227</v>
      </c>
      <c r="GQ14" t="s">
        <v>225</v>
      </c>
      <c r="GR14" s="22">
        <v>53.030436000000002</v>
      </c>
      <c r="GS14" s="22">
        <v>8.8834250000000008</v>
      </c>
      <c r="HJ14" t="str">
        <f t="shared" si="8"/>
        <v>St. Michael -AT</v>
      </c>
      <c r="HK14" s="9" t="s">
        <v>232</v>
      </c>
      <c r="HL14" s="17">
        <v>47.320189999999997</v>
      </c>
      <c r="HM14" s="17">
        <v>15.057359999999999</v>
      </c>
      <c r="II14" t="s">
        <v>227</v>
      </c>
      <c r="IJ14" t="s">
        <v>225</v>
      </c>
      <c r="IK14" s="22">
        <v>53.030436000000002</v>
      </c>
      <c r="IL14" s="22">
        <v>8.8834250000000008</v>
      </c>
      <c r="IS14" s="13" t="str">
        <f t="shared" si="11"/>
        <v>Rotterdam-NL</v>
      </c>
      <c r="IT14" s="9" t="s">
        <v>236</v>
      </c>
      <c r="IU14" s="17">
        <v>51.944766000000001</v>
      </c>
      <c r="IV14" s="17">
        <v>4.3962510000000004</v>
      </c>
      <c r="IX14" t="s">
        <v>245</v>
      </c>
      <c r="IY14" s="9" t="s">
        <v>237</v>
      </c>
      <c r="IZ14" s="17">
        <v>52.228549999999998</v>
      </c>
      <c r="JA14" s="18">
        <v>18.248339999999999</v>
      </c>
      <c r="JC14" s="13" t="str">
        <f t="shared" si="36"/>
        <v>Roosendaal-NL</v>
      </c>
      <c r="JD14" s="9" t="s">
        <v>222</v>
      </c>
      <c r="JE14" s="17">
        <v>51.552442999999997</v>
      </c>
      <c r="JF14" s="17">
        <v>4.4656890000000002</v>
      </c>
      <c r="JH14" s="13" t="str">
        <f t="shared" si="37"/>
        <v>Huesca-ES</v>
      </c>
      <c r="JI14" s="27" t="s">
        <v>235</v>
      </c>
      <c r="JJ14" s="28">
        <v>42.144677999999999</v>
      </c>
      <c r="JK14" s="29">
        <v>-0.38775100000000001</v>
      </c>
      <c r="JM14" s="13" t="str">
        <f t="shared" si="12"/>
        <v>Rotterdam-NL</v>
      </c>
      <c r="JN14" s="9" t="s">
        <v>236</v>
      </c>
      <c r="JO14" s="17">
        <v>51.944766000000001</v>
      </c>
      <c r="JP14" s="17">
        <v>4.3962510000000004</v>
      </c>
      <c r="JR14" s="13" t="str">
        <f t="shared" si="13"/>
        <v>Rotterdam-NL</v>
      </c>
      <c r="JS14" s="9" t="s">
        <v>236</v>
      </c>
      <c r="JT14" s="17">
        <v>51.944766000000001</v>
      </c>
      <c r="JU14" s="17">
        <v>4.3962510000000004</v>
      </c>
      <c r="JW14" s="13" t="str">
        <f t="shared" si="46"/>
        <v>Beek-NL</v>
      </c>
      <c r="JX14" s="9" t="s">
        <v>208</v>
      </c>
      <c r="JY14" s="17">
        <v>50.918976999999998</v>
      </c>
      <c r="JZ14" s="17">
        <v>5.7865469999999997</v>
      </c>
      <c r="KB14" s="13" t="str">
        <f t="shared" si="14"/>
        <v>Rotterdam-NL</v>
      </c>
      <c r="KC14" s="9" t="s">
        <v>236</v>
      </c>
      <c r="KD14" s="17">
        <v>51.944766000000001</v>
      </c>
      <c r="KE14" s="17">
        <v>4.3962510000000004</v>
      </c>
      <c r="KG14" s="13" t="str">
        <f t="shared" si="15"/>
        <v>Rotterdam-NL</v>
      </c>
      <c r="KH14" s="9" t="s">
        <v>236</v>
      </c>
      <c r="KI14" s="17">
        <v>51.944766000000001</v>
      </c>
      <c r="KJ14" s="17">
        <v>4.3962510000000004</v>
      </c>
      <c r="KL14" t="s">
        <v>231</v>
      </c>
      <c r="KM14" s="9" t="s">
        <v>223</v>
      </c>
      <c r="KN14" s="17">
        <v>50.900210000000001</v>
      </c>
      <c r="KO14" s="18">
        <v>20.58089</v>
      </c>
      <c r="KQ14" s="13" t="str">
        <f t="shared" si="53"/>
        <v>Burgos-ES</v>
      </c>
      <c r="KR14" s="27" t="s">
        <v>139</v>
      </c>
      <c r="KS14" s="28">
        <v>42.351435000000002</v>
      </c>
      <c r="KT14" s="29">
        <v>-3.6457060000000001</v>
      </c>
      <c r="KV14" s="13" t="str">
        <f t="shared" si="16"/>
        <v>Helsingborg-SE</v>
      </c>
      <c r="KW14" s="9" t="s">
        <v>238</v>
      </c>
      <c r="KX14" s="17">
        <v>56.020149000000004</v>
      </c>
      <c r="KY14" s="18">
        <v>12.776126</v>
      </c>
      <c r="LA14" s="13" t="str">
        <f t="shared" si="17"/>
        <v>Helsingborg-SE</v>
      </c>
      <c r="LB14" s="9" t="s">
        <v>238</v>
      </c>
      <c r="LC14" s="17">
        <v>56.020149000000004</v>
      </c>
      <c r="LD14" s="18">
        <v>12.776126</v>
      </c>
      <c r="LF14" s="13" t="str">
        <f t="shared" si="18"/>
        <v>Helsingborg-SE</v>
      </c>
      <c r="LG14" s="9" t="s">
        <v>238</v>
      </c>
      <c r="LH14" s="17">
        <v>56.020149000000004</v>
      </c>
      <c r="LI14" s="18">
        <v>12.776126</v>
      </c>
      <c r="LK14" t="str">
        <f t="shared" si="39"/>
        <v>Klagenfurt-AT</v>
      </c>
      <c r="LL14" s="9" t="s">
        <v>218</v>
      </c>
      <c r="LM14" s="17">
        <v>46.628799999999998</v>
      </c>
      <c r="LN14" s="17">
        <v>14.32799</v>
      </c>
      <c r="LP14" t="str">
        <f t="shared" si="47"/>
        <v>Praha - Reporyje-CZ</v>
      </c>
      <c r="LQ14" s="9" t="s">
        <v>220</v>
      </c>
      <c r="LR14" s="17">
        <v>50.035228600000003</v>
      </c>
      <c r="LS14" s="18">
        <v>14.290681899999999</v>
      </c>
      <c r="LU14" t="s">
        <v>227</v>
      </c>
      <c r="LV14" t="s">
        <v>225</v>
      </c>
      <c r="LW14" s="22">
        <v>53.030436000000002</v>
      </c>
      <c r="LX14" s="22">
        <v>8.8834250000000008</v>
      </c>
      <c r="MO14" t="s">
        <v>245</v>
      </c>
      <c r="MP14" s="9" t="s">
        <v>237</v>
      </c>
      <c r="MQ14" s="17">
        <v>52.228549999999998</v>
      </c>
      <c r="MR14" s="18">
        <v>18.248339999999999</v>
      </c>
      <c r="ND14" t="str">
        <f t="shared" si="49"/>
        <v>ROUEN-FR</v>
      </c>
      <c r="NE14" s="9" t="s">
        <v>226</v>
      </c>
      <c r="NF14" s="49">
        <v>49.567458000000002</v>
      </c>
      <c r="NG14" s="49">
        <v>1.0533159999999999</v>
      </c>
      <c r="OW14" t="str">
        <f t="shared" si="55"/>
        <v>Hub Linz-AT</v>
      </c>
      <c r="OX14" s="9" t="s">
        <v>93</v>
      </c>
      <c r="OY14" s="17">
        <v>48.234139999999996</v>
      </c>
      <c r="OZ14" s="17">
        <v>14.41799</v>
      </c>
    </row>
    <row r="15" spans="1:416" x14ac:dyDescent="0.2">
      <c r="A15" t="str">
        <f t="shared" si="0"/>
        <v>St Florian-AT</v>
      </c>
      <c r="B15" s="9" t="s">
        <v>246</v>
      </c>
      <c r="C15" s="17">
        <v>48.201250000000002</v>
      </c>
      <c r="D15" s="17">
        <v>14.361090000000001</v>
      </c>
      <c r="F15" t="str">
        <f t="shared" si="1"/>
        <v>St Florian-AT</v>
      </c>
      <c r="G15" s="9" t="s">
        <v>246</v>
      </c>
      <c r="H15" s="17">
        <v>48.201250000000002</v>
      </c>
      <c r="I15" s="17">
        <v>14.361090000000001</v>
      </c>
      <c r="K15" t="s">
        <v>247</v>
      </c>
      <c r="L15" s="9" t="s">
        <v>246</v>
      </c>
      <c r="M15" s="17">
        <v>48.201250000000002</v>
      </c>
      <c r="N15" s="17">
        <v>14.361090000000001</v>
      </c>
      <c r="O15" s="5"/>
      <c r="P15" t="s">
        <v>247</v>
      </c>
      <c r="Q15" s="9" t="s">
        <v>246</v>
      </c>
      <c r="R15" s="17">
        <v>48.201250000000002</v>
      </c>
      <c r="S15" s="17">
        <v>14.361090000000001</v>
      </c>
      <c r="U15" s="13" t="str">
        <f t="shared" si="52"/>
        <v>Drachten-NL</v>
      </c>
      <c r="V15" s="9" t="s">
        <v>160</v>
      </c>
      <c r="W15" s="17">
        <v>53.100662999999997</v>
      </c>
      <c r="X15" s="17">
        <v>6.1316870000000003</v>
      </c>
      <c r="Z15" s="9" t="str">
        <f t="shared" si="42"/>
        <v>Humpolec-CZ</v>
      </c>
      <c r="AA15" s="9" t="s">
        <v>248</v>
      </c>
      <c r="AB15" s="17">
        <v>49.552433600000001</v>
      </c>
      <c r="AC15" s="18">
        <v>15.324905599999999</v>
      </c>
      <c r="AE15" s="13" t="str">
        <f t="shared" si="23"/>
        <v>Las Palmas-ES</v>
      </c>
      <c r="AF15" s="27" t="s">
        <v>249</v>
      </c>
      <c r="AG15" s="28">
        <v>27.965534000000002</v>
      </c>
      <c r="AH15" s="29">
        <v>-15.394244</v>
      </c>
      <c r="AK15" s="13" t="str">
        <f t="shared" si="2"/>
        <v>Den Bosch-NL</v>
      </c>
      <c r="AL15" s="9" t="s">
        <v>250</v>
      </c>
      <c r="AM15" s="17">
        <v>51.720838999999998</v>
      </c>
      <c r="AN15" s="17">
        <v>5.2902979999999999</v>
      </c>
      <c r="AP15" s="13" t="str">
        <f t="shared" si="3"/>
        <v>Koninko-PL</v>
      </c>
      <c r="AQ15" s="9" t="s">
        <v>251</v>
      </c>
      <c r="AR15" s="17">
        <v>52.308039999999998</v>
      </c>
      <c r="AS15" s="18">
        <v>17.046430000000001</v>
      </c>
      <c r="AU15" s="13" t="str">
        <f t="shared" si="4"/>
        <v>Jönköping-SE</v>
      </c>
      <c r="AV15" s="9" t="s">
        <v>252</v>
      </c>
      <c r="AW15" s="17">
        <v>57.738193000000003</v>
      </c>
      <c r="AX15" s="18">
        <v>14.165756</v>
      </c>
      <c r="AZ15" s="13" t="str">
        <f t="shared" si="54"/>
        <v>Teplice-CZ</v>
      </c>
      <c r="BA15" s="61" t="s">
        <v>117</v>
      </c>
      <c r="BB15" s="17">
        <v>50.6610297</v>
      </c>
      <c r="BC15" s="18">
        <v>13.8816442</v>
      </c>
      <c r="BE15" t="str">
        <f t="shared" si="43"/>
        <v>PZ 30 (Hannover)-DE</v>
      </c>
      <c r="BF15" t="s">
        <v>239</v>
      </c>
      <c r="BG15" s="22">
        <v>52.356558</v>
      </c>
      <c r="BH15" s="22">
        <v>9.8771559999999994</v>
      </c>
      <c r="BP15" t="str">
        <f t="shared" si="24"/>
        <v>Humpolec-CZ</v>
      </c>
      <c r="BQ15" s="9" t="s">
        <v>248</v>
      </c>
      <c r="BR15" s="17">
        <v>49.552433600000001</v>
      </c>
      <c r="BS15" s="18">
        <v>15.324905599999999</v>
      </c>
      <c r="BU15" t="str">
        <f t="shared" si="25"/>
        <v>Humpolec-CZ</v>
      </c>
      <c r="BV15" s="9" t="s">
        <v>248</v>
      </c>
      <c r="BW15" s="17">
        <v>49.552433600000001</v>
      </c>
      <c r="BX15" s="18">
        <v>15.324905599999999</v>
      </c>
      <c r="BZ15" t="str">
        <f t="shared" si="26"/>
        <v>Humpolec-CZ</v>
      </c>
      <c r="CA15" s="9" t="s">
        <v>248</v>
      </c>
      <c r="CB15" s="17">
        <v>49.552433600000001</v>
      </c>
      <c r="CC15" s="18">
        <v>15.324905599999999</v>
      </c>
      <c r="CE15" t="str">
        <f t="shared" si="27"/>
        <v>Humpolec-CZ</v>
      </c>
      <c r="CF15" s="9" t="s">
        <v>248</v>
      </c>
      <c r="CG15" s="17">
        <v>49.552433600000001</v>
      </c>
      <c r="CH15" s="18">
        <v>15.324905599999999</v>
      </c>
      <c r="CJ15" t="str">
        <f t="shared" si="28"/>
        <v>PZ 33 (Bielefeld)-DE</v>
      </c>
      <c r="CK15" t="s">
        <v>253</v>
      </c>
      <c r="CL15" s="22">
        <v>52.004801999999998</v>
      </c>
      <c r="CM15" s="22">
        <v>8.6210730000000009</v>
      </c>
      <c r="CO15" t="str">
        <f t="shared" si="29"/>
        <v>PZ 33 (Bielefeld)-DE</v>
      </c>
      <c r="CP15" t="s">
        <v>253</v>
      </c>
      <c r="CQ15" s="22">
        <v>52.004801999999998</v>
      </c>
      <c r="CR15" s="22">
        <v>8.6210730000000009</v>
      </c>
      <c r="CT15" t="str">
        <f t="shared" si="30"/>
        <v>PZ 33 (Bielefeld)-DE</v>
      </c>
      <c r="CU15" t="s">
        <v>253</v>
      </c>
      <c r="CV15" s="22">
        <v>52.004801999999998</v>
      </c>
      <c r="CW15" s="22">
        <v>8.6210730000000009</v>
      </c>
      <c r="CY15" t="str">
        <f t="shared" si="31"/>
        <v>PZ 33 (Bielefeld)-DE</v>
      </c>
      <c r="CZ15" t="s">
        <v>253</v>
      </c>
      <c r="DA15" s="22">
        <v>52.004801999999998</v>
      </c>
      <c r="DB15" s="22">
        <v>8.6210730000000009</v>
      </c>
      <c r="DD15" t="str">
        <f t="shared" si="32"/>
        <v>PZ 33 (Bielefeld)-DE</v>
      </c>
      <c r="DE15" t="s">
        <v>253</v>
      </c>
      <c r="DF15" s="22">
        <v>52.004801999999998</v>
      </c>
      <c r="DG15" s="22">
        <v>8.6210730000000009</v>
      </c>
      <c r="DI15" t="str">
        <f t="shared" si="6"/>
        <v>ARRAS-FR</v>
      </c>
      <c r="DJ15" s="9" t="s">
        <v>254</v>
      </c>
      <c r="DK15" s="49">
        <v>50.313187999999997</v>
      </c>
      <c r="DL15" s="49">
        <v>2.8265539999999998</v>
      </c>
      <c r="DN15" t="str">
        <f t="shared" si="50"/>
        <v>PZ 28 (Bremen)-DE</v>
      </c>
      <c r="DO15" t="s">
        <v>225</v>
      </c>
      <c r="DP15" s="22">
        <v>53.030436000000002</v>
      </c>
      <c r="DQ15" s="22">
        <v>8.8834250000000008</v>
      </c>
      <c r="DS15" t="str">
        <f t="shared" si="44"/>
        <v>PZ 30 (Hannover)-DE</v>
      </c>
      <c r="DT15" t="s">
        <v>239</v>
      </c>
      <c r="DU15" s="22">
        <v>52.356558</v>
      </c>
      <c r="DV15" s="22">
        <v>9.8771559999999994</v>
      </c>
      <c r="DX15" t="s">
        <v>241</v>
      </c>
      <c r="DY15" t="s">
        <v>239</v>
      </c>
      <c r="DZ15" s="22">
        <v>52.356558</v>
      </c>
      <c r="EA15" s="22">
        <v>9.8771559999999994</v>
      </c>
      <c r="EC15" t="s">
        <v>227</v>
      </c>
      <c r="ED15" t="s">
        <v>225</v>
      </c>
      <c r="EE15" s="22">
        <v>53.030436000000002</v>
      </c>
      <c r="EF15" s="22">
        <v>8.8834250000000008</v>
      </c>
      <c r="EH15" t="s">
        <v>227</v>
      </c>
      <c r="EI15" t="s">
        <v>225</v>
      </c>
      <c r="EJ15" s="22">
        <v>53.030436000000002</v>
      </c>
      <c r="EK15" s="22">
        <v>8.8834250000000008</v>
      </c>
      <c r="EM15" t="s">
        <v>255</v>
      </c>
      <c r="EN15" t="s">
        <v>253</v>
      </c>
      <c r="EO15" s="22">
        <v>52.004801999999998</v>
      </c>
      <c r="EP15" s="22">
        <v>8.6210730000000009</v>
      </c>
      <c r="EW15" t="s">
        <v>166</v>
      </c>
      <c r="EX15" t="s">
        <v>164</v>
      </c>
      <c r="EY15" s="22">
        <v>53.336685000000003</v>
      </c>
      <c r="EZ15" s="22">
        <v>13.055797</v>
      </c>
      <c r="FB15" t="s">
        <v>227</v>
      </c>
      <c r="FC15" t="s">
        <v>225</v>
      </c>
      <c r="FD15" s="22">
        <v>53.030436000000002</v>
      </c>
      <c r="FE15" s="22">
        <v>8.8834250000000008</v>
      </c>
      <c r="FG15" s="31" t="s">
        <v>256</v>
      </c>
      <c r="FH15" s="45" t="s">
        <v>252</v>
      </c>
      <c r="FI15" s="46" t="s">
        <v>257</v>
      </c>
      <c r="FJ15" s="47" t="s">
        <v>258</v>
      </c>
      <c r="FL15" t="s">
        <v>241</v>
      </c>
      <c r="FM15" t="s">
        <v>239</v>
      </c>
      <c r="FN15" s="22">
        <v>52.356558</v>
      </c>
      <c r="FO15" s="22">
        <v>9.8771559999999994</v>
      </c>
      <c r="FQ15" t="s">
        <v>125</v>
      </c>
      <c r="FR15" t="s">
        <v>123</v>
      </c>
      <c r="FS15" s="22">
        <v>52.677110999999996</v>
      </c>
      <c r="FT15" s="22">
        <v>12.927426000000001</v>
      </c>
      <c r="FV15" t="s">
        <v>184</v>
      </c>
      <c r="FW15" t="s">
        <v>182</v>
      </c>
      <c r="FX15" s="22">
        <v>53.497011999999998</v>
      </c>
      <c r="FY15" s="22">
        <v>10.112660999999999</v>
      </c>
      <c r="GA15" s="13" t="str">
        <f t="shared" si="45"/>
        <v>Las Palmas-ES</v>
      </c>
      <c r="GB15" s="27" t="s">
        <v>249</v>
      </c>
      <c r="GC15" s="28">
        <v>27.965534000000002</v>
      </c>
      <c r="GD15" s="29">
        <v>-15.394244</v>
      </c>
      <c r="GF15" t="str">
        <f t="shared" si="35"/>
        <v>ARRAS-FR</v>
      </c>
      <c r="GG15" s="9" t="s">
        <v>254</v>
      </c>
      <c r="GH15" s="49">
        <v>50.313187999999997</v>
      </c>
      <c r="GI15" s="49">
        <v>2.8265539999999998</v>
      </c>
      <c r="GK15" s="13" t="str">
        <f t="shared" si="51"/>
        <v>Granada-ES</v>
      </c>
      <c r="GL15" s="27" t="s">
        <v>221</v>
      </c>
      <c r="GM15" s="28">
        <v>37.223274000000004</v>
      </c>
      <c r="GN15" s="29">
        <v>-3.6328209999999999</v>
      </c>
      <c r="GP15" t="s">
        <v>241</v>
      </c>
      <c r="GQ15" t="s">
        <v>239</v>
      </c>
      <c r="GR15" s="22">
        <v>52.356558</v>
      </c>
      <c r="GS15" s="22">
        <v>9.8771559999999994</v>
      </c>
      <c r="HJ15" t="str">
        <f t="shared" si="8"/>
        <v>St Florian-AT</v>
      </c>
      <c r="HK15" s="9" t="s">
        <v>246</v>
      </c>
      <c r="HL15" s="17">
        <v>48.201250000000002</v>
      </c>
      <c r="HM15" s="17">
        <v>14.361090000000001</v>
      </c>
      <c r="II15" t="s">
        <v>241</v>
      </c>
      <c r="IJ15" t="s">
        <v>239</v>
      </c>
      <c r="IK15" s="22">
        <v>52.356558</v>
      </c>
      <c r="IL15" s="22">
        <v>9.8771559999999994</v>
      </c>
      <c r="IS15" s="13" t="str">
        <f t="shared" si="11"/>
        <v>Den Bosch-NL</v>
      </c>
      <c r="IT15" s="9" t="s">
        <v>250</v>
      </c>
      <c r="IU15" s="17">
        <v>51.720838999999998</v>
      </c>
      <c r="IV15" s="17">
        <v>5.2902979999999999</v>
      </c>
      <c r="IX15" t="s">
        <v>259</v>
      </c>
      <c r="IY15" s="9" t="s">
        <v>251</v>
      </c>
      <c r="IZ15" s="17">
        <v>52.308039999999998</v>
      </c>
      <c r="JA15" s="18">
        <v>17.046430000000001</v>
      </c>
      <c r="JC15" s="13" t="str">
        <f t="shared" si="36"/>
        <v>Rotterdam-NL</v>
      </c>
      <c r="JD15" s="9" t="s">
        <v>236</v>
      </c>
      <c r="JE15" s="17">
        <v>51.944766000000001</v>
      </c>
      <c r="JF15" s="17">
        <v>4.3962510000000004</v>
      </c>
      <c r="JH15" s="13" t="str">
        <f t="shared" si="37"/>
        <v>Las Palmas-ES</v>
      </c>
      <c r="JI15" s="27" t="s">
        <v>249</v>
      </c>
      <c r="JJ15" s="28">
        <v>27.965534000000002</v>
      </c>
      <c r="JK15" s="29">
        <v>-15.394244</v>
      </c>
      <c r="JM15" s="13" t="str">
        <f t="shared" si="12"/>
        <v>Den Bosch-NL</v>
      </c>
      <c r="JN15" s="9" t="s">
        <v>250</v>
      </c>
      <c r="JO15" s="17">
        <v>51.720838999999998</v>
      </c>
      <c r="JP15" s="17">
        <v>5.2902979999999999</v>
      </c>
      <c r="JR15" s="13" t="str">
        <f t="shared" si="13"/>
        <v>Den Bosch-NL</v>
      </c>
      <c r="JS15" s="9" t="s">
        <v>250</v>
      </c>
      <c r="JT15" s="17">
        <v>51.720838999999998</v>
      </c>
      <c r="JU15" s="17">
        <v>5.2902979999999999</v>
      </c>
      <c r="JW15" s="13" t="str">
        <f t="shared" si="46"/>
        <v>Roosendaal-NL</v>
      </c>
      <c r="JX15" s="9" t="s">
        <v>222</v>
      </c>
      <c r="JY15" s="17">
        <v>51.552442999999997</v>
      </c>
      <c r="JZ15" s="17">
        <v>4.4656890000000002</v>
      </c>
      <c r="KB15" s="13" t="str">
        <f t="shared" si="14"/>
        <v>Den Bosch-NL</v>
      </c>
      <c r="KC15" s="9" t="s">
        <v>250</v>
      </c>
      <c r="KD15" s="17">
        <v>51.720838999999998</v>
      </c>
      <c r="KE15" s="17">
        <v>5.2902979999999999</v>
      </c>
      <c r="KG15" s="13" t="str">
        <f t="shared" si="15"/>
        <v>Den Bosch-NL</v>
      </c>
      <c r="KH15" s="9" t="s">
        <v>250</v>
      </c>
      <c r="KI15" s="17">
        <v>51.720838999999998</v>
      </c>
      <c r="KJ15" s="17">
        <v>5.2902979999999999</v>
      </c>
      <c r="KL15" t="s">
        <v>245</v>
      </c>
      <c r="KM15" s="9" t="s">
        <v>237</v>
      </c>
      <c r="KN15" s="17">
        <v>52.228549999999998</v>
      </c>
      <c r="KO15" s="18">
        <v>18.248339999999999</v>
      </c>
      <c r="KQ15" s="13" t="str">
        <f t="shared" si="53"/>
        <v>Navalmoral-ES</v>
      </c>
      <c r="KR15" s="27" t="s">
        <v>159</v>
      </c>
      <c r="KS15" s="28">
        <v>39.918515999999997</v>
      </c>
      <c r="KT15" s="29">
        <v>-5.5664309999999997</v>
      </c>
      <c r="KV15" s="13" t="str">
        <f t="shared" si="16"/>
        <v>Jönköping-SE</v>
      </c>
      <c r="KW15" s="9" t="s">
        <v>252</v>
      </c>
      <c r="KX15" s="17">
        <v>57.738193000000003</v>
      </c>
      <c r="KY15" s="18">
        <v>14.165756</v>
      </c>
      <c r="LA15" s="13" t="str">
        <f t="shared" si="17"/>
        <v>Jönköping-SE</v>
      </c>
      <c r="LB15" s="9" t="s">
        <v>252</v>
      </c>
      <c r="LC15" s="17">
        <v>57.738193000000003</v>
      </c>
      <c r="LD15" s="18">
        <v>14.165756</v>
      </c>
      <c r="LF15" s="13" t="str">
        <f t="shared" si="18"/>
        <v>Jönköping-SE</v>
      </c>
      <c r="LG15" s="9" t="s">
        <v>252</v>
      </c>
      <c r="LH15" s="17">
        <v>57.738193000000003</v>
      </c>
      <c r="LI15" s="18">
        <v>14.165756</v>
      </c>
      <c r="LK15" t="str">
        <f t="shared" si="39"/>
        <v>St. Michael -AT</v>
      </c>
      <c r="LL15" s="9" t="s">
        <v>232</v>
      </c>
      <c r="LM15" s="17">
        <v>47.320189999999997</v>
      </c>
      <c r="LN15" s="17">
        <v>15.057359999999999</v>
      </c>
      <c r="LP15" t="str">
        <f t="shared" si="47"/>
        <v>Liberec-CZ</v>
      </c>
      <c r="LQ15" s="9" t="s">
        <v>234</v>
      </c>
      <c r="LR15" s="17">
        <v>50.756888099999998</v>
      </c>
      <c r="LS15" s="18">
        <v>15.028381899999999</v>
      </c>
      <c r="LU15" t="s">
        <v>241</v>
      </c>
      <c r="LV15" t="s">
        <v>239</v>
      </c>
      <c r="LW15" s="22">
        <v>52.356558</v>
      </c>
      <c r="LX15" s="22">
        <v>9.8771559999999994</v>
      </c>
      <c r="MO15" t="s">
        <v>259</v>
      </c>
      <c r="MP15" s="9" t="s">
        <v>251</v>
      </c>
      <c r="MQ15" s="17">
        <v>52.308039999999998</v>
      </c>
      <c r="MR15" s="18">
        <v>17.046430000000001</v>
      </c>
      <c r="ND15" t="str">
        <f t="shared" si="49"/>
        <v>CAEN-FR</v>
      </c>
      <c r="NE15" s="9" t="s">
        <v>240</v>
      </c>
      <c r="NF15" s="49">
        <v>49.119953000000002</v>
      </c>
      <c r="NG15" s="49">
        <v>-0.30972699999999997</v>
      </c>
      <c r="OW15" t="str">
        <f t="shared" si="55"/>
        <v>Hub Wien II-AT</v>
      </c>
      <c r="OX15" s="9" t="s">
        <v>114</v>
      </c>
      <c r="OY15" s="17">
        <v>48.336950000000002</v>
      </c>
      <c r="OZ15" s="17">
        <v>16.388819999999999</v>
      </c>
    </row>
    <row r="16" spans="1:416" x14ac:dyDescent="0.2">
      <c r="A16" t="str">
        <f t="shared" si="0"/>
        <v>Peggau-AT</v>
      </c>
      <c r="B16" s="9" t="s">
        <v>260</v>
      </c>
      <c r="C16" s="17">
        <v>47.208889999999997</v>
      </c>
      <c r="D16" s="17">
        <v>15.35685</v>
      </c>
      <c r="F16" t="str">
        <f t="shared" si="1"/>
        <v>Peggau-AT</v>
      </c>
      <c r="G16" s="9" t="s">
        <v>260</v>
      </c>
      <c r="H16" s="17">
        <v>47.208889999999997</v>
      </c>
      <c r="I16" s="17">
        <v>15.35685</v>
      </c>
      <c r="K16" t="s">
        <v>261</v>
      </c>
      <c r="L16" s="9" t="s">
        <v>260</v>
      </c>
      <c r="M16" s="17">
        <v>47.208889999999997</v>
      </c>
      <c r="N16" s="17">
        <v>15.35685</v>
      </c>
      <c r="O16" s="5"/>
      <c r="P16" t="s">
        <v>261</v>
      </c>
      <c r="Q16" s="9" t="s">
        <v>260</v>
      </c>
      <c r="R16" s="17">
        <v>47.208889999999997</v>
      </c>
      <c r="S16" s="17">
        <v>15.35685</v>
      </c>
      <c r="U16" s="13" t="str">
        <f t="shared" si="52"/>
        <v>Eindhoven-NL</v>
      </c>
      <c r="V16" s="9" t="s">
        <v>178</v>
      </c>
      <c r="W16" s="17">
        <v>51.472413000000003</v>
      </c>
      <c r="X16" s="17">
        <v>5.4213579999999997</v>
      </c>
      <c r="Z16" s="9" t="str">
        <f t="shared" si="42"/>
        <v>Karlovy Vary-CZ</v>
      </c>
      <c r="AA16" s="9" t="s">
        <v>262</v>
      </c>
      <c r="AB16" s="17">
        <v>50.2440864</v>
      </c>
      <c r="AC16" s="18">
        <v>12.8762869</v>
      </c>
      <c r="AE16" s="13" t="str">
        <f t="shared" si="23"/>
        <v>León-ES</v>
      </c>
      <c r="AF16" s="27" t="s">
        <v>263</v>
      </c>
      <c r="AG16" s="28">
        <v>42.565176000000001</v>
      </c>
      <c r="AH16" s="29">
        <v>-5.5882329999999998</v>
      </c>
      <c r="AK16" s="13" t="str">
        <f t="shared" si="2"/>
        <v>Utrecht-NL</v>
      </c>
      <c r="AL16" s="9" t="s">
        <v>264</v>
      </c>
      <c r="AM16" s="17">
        <v>52.120455</v>
      </c>
      <c r="AN16" s="17">
        <v>5.0561340000000001</v>
      </c>
      <c r="AP16" s="13" t="str">
        <f t="shared" si="3"/>
        <v>Koszalin-PL</v>
      </c>
      <c r="AQ16" s="9" t="s">
        <v>265</v>
      </c>
      <c r="AR16" s="17">
        <v>54.196350000000002</v>
      </c>
      <c r="AS16" s="18">
        <v>16.163430000000002</v>
      </c>
      <c r="AU16" s="13" t="str">
        <f t="shared" si="4"/>
        <v>Karlstad-SE</v>
      </c>
      <c r="AV16" s="9" t="s">
        <v>266</v>
      </c>
      <c r="AW16" s="17">
        <v>59.366142000000004</v>
      </c>
      <c r="AX16" s="18">
        <v>13.557904000000001</v>
      </c>
      <c r="AZ16" s="13" t="str">
        <f t="shared" si="54"/>
        <v>Hradec Kralove-CZ</v>
      </c>
      <c r="BA16" s="61" t="s">
        <v>138</v>
      </c>
      <c r="BB16" s="17">
        <v>50.178344699999997</v>
      </c>
      <c r="BC16" s="18">
        <v>15.7972144</v>
      </c>
      <c r="BE16" t="str">
        <f t="shared" si="43"/>
        <v>PZ 33 (Bielefeld)-DE</v>
      </c>
      <c r="BF16" t="s">
        <v>253</v>
      </c>
      <c r="BG16" s="22">
        <v>52.004801999999998</v>
      </c>
      <c r="BH16" s="22">
        <v>8.6210730000000009</v>
      </c>
      <c r="BP16" t="str">
        <f t="shared" si="24"/>
        <v>Karlovy Vary-CZ</v>
      </c>
      <c r="BQ16" s="9" t="s">
        <v>262</v>
      </c>
      <c r="BR16" s="17">
        <v>50.2440864</v>
      </c>
      <c r="BS16" s="18">
        <v>12.8762869</v>
      </c>
      <c r="BU16" t="str">
        <f t="shared" si="25"/>
        <v>Karlovy Vary-CZ</v>
      </c>
      <c r="BV16" s="9" t="s">
        <v>262</v>
      </c>
      <c r="BW16" s="17">
        <v>50.2440864</v>
      </c>
      <c r="BX16" s="18">
        <v>12.8762869</v>
      </c>
      <c r="BZ16" t="str">
        <f t="shared" si="26"/>
        <v>Karlovy Vary-CZ</v>
      </c>
      <c r="CA16" s="9" t="s">
        <v>262</v>
      </c>
      <c r="CB16" s="17">
        <v>50.2440864</v>
      </c>
      <c r="CC16" s="18">
        <v>12.8762869</v>
      </c>
      <c r="CE16" t="str">
        <f t="shared" si="27"/>
        <v>Karlovy Vary-CZ</v>
      </c>
      <c r="CF16" s="9" t="s">
        <v>262</v>
      </c>
      <c r="CG16" s="17">
        <v>50.2440864</v>
      </c>
      <c r="CH16" s="18">
        <v>12.8762869</v>
      </c>
      <c r="CJ16" t="str">
        <f t="shared" si="28"/>
        <v>PZ 34 (Staufenberg)-DE</v>
      </c>
      <c r="CK16" t="s">
        <v>267</v>
      </c>
      <c r="CL16" s="22">
        <v>51.373182999999997</v>
      </c>
      <c r="CM16" s="22">
        <v>9.6321860000000008</v>
      </c>
      <c r="CO16" t="str">
        <f t="shared" si="29"/>
        <v>PZ 34 (Staufenberg)-DE</v>
      </c>
      <c r="CP16" t="s">
        <v>267</v>
      </c>
      <c r="CQ16" s="22">
        <v>51.373182999999997</v>
      </c>
      <c r="CR16" s="22">
        <v>9.6321860000000008</v>
      </c>
      <c r="CT16" t="str">
        <f t="shared" si="30"/>
        <v>PZ 34 (Staufenberg)-DE</v>
      </c>
      <c r="CU16" t="s">
        <v>267</v>
      </c>
      <c r="CV16" s="22">
        <v>51.373182999999997</v>
      </c>
      <c r="CW16" s="22">
        <v>9.6321860000000008</v>
      </c>
      <c r="CY16" t="str">
        <f t="shared" si="31"/>
        <v>PZ 34 (Staufenberg)-DE</v>
      </c>
      <c r="CZ16" t="s">
        <v>267</v>
      </c>
      <c r="DA16" s="22">
        <v>51.373182999999997</v>
      </c>
      <c r="DB16" s="22">
        <v>9.6321860000000008</v>
      </c>
      <c r="DD16" t="str">
        <f t="shared" si="32"/>
        <v>PZ 34 (Staufenberg)-DE</v>
      </c>
      <c r="DE16" t="s">
        <v>267</v>
      </c>
      <c r="DF16" s="22">
        <v>51.373182999999997</v>
      </c>
      <c r="DG16" s="22">
        <v>9.6321860000000008</v>
      </c>
      <c r="DI16" t="str">
        <f t="shared" si="6"/>
        <v>LOMME-FR</v>
      </c>
      <c r="DJ16" s="9" t="s">
        <v>268</v>
      </c>
      <c r="DK16" s="49">
        <v>50.646222999999999</v>
      </c>
      <c r="DL16" s="49">
        <v>3.0071949999999998</v>
      </c>
      <c r="DN16" t="str">
        <f t="shared" si="50"/>
        <v>PZ 30 (Hannover)-DE</v>
      </c>
      <c r="DO16" t="s">
        <v>239</v>
      </c>
      <c r="DP16" s="22">
        <v>52.356558</v>
      </c>
      <c r="DQ16" s="22">
        <v>9.8771559999999994</v>
      </c>
      <c r="DS16" t="str">
        <f t="shared" si="44"/>
        <v>PZ 33 (Bielefeld)-DE</v>
      </c>
      <c r="DT16" t="s">
        <v>253</v>
      </c>
      <c r="DU16" s="22">
        <v>52.004801999999998</v>
      </c>
      <c r="DV16" s="22">
        <v>8.6210730000000009</v>
      </c>
      <c r="DX16" t="s">
        <v>255</v>
      </c>
      <c r="DY16" t="s">
        <v>253</v>
      </c>
      <c r="DZ16" s="22">
        <v>52.004801999999998</v>
      </c>
      <c r="EA16" s="22">
        <v>8.6210730000000009</v>
      </c>
      <c r="EC16" t="s">
        <v>241</v>
      </c>
      <c r="ED16" t="s">
        <v>239</v>
      </c>
      <c r="EE16" s="22">
        <v>52.356558</v>
      </c>
      <c r="EF16" s="22">
        <v>9.8771559999999994</v>
      </c>
      <c r="EH16" t="s">
        <v>241</v>
      </c>
      <c r="EI16" t="s">
        <v>239</v>
      </c>
      <c r="EJ16" s="22">
        <v>52.356558</v>
      </c>
      <c r="EK16" s="22">
        <v>9.8771559999999994</v>
      </c>
      <c r="EM16" t="s">
        <v>269</v>
      </c>
      <c r="EN16" t="s">
        <v>267</v>
      </c>
      <c r="EO16" s="22">
        <v>51.373182999999997</v>
      </c>
      <c r="EP16" s="22">
        <v>9.6321860000000008</v>
      </c>
      <c r="EW16" t="s">
        <v>184</v>
      </c>
      <c r="EX16" t="s">
        <v>182</v>
      </c>
      <c r="EY16" s="22">
        <v>53.497011999999998</v>
      </c>
      <c r="EZ16" s="22">
        <v>10.112660999999999</v>
      </c>
      <c r="FB16" t="s">
        <v>241</v>
      </c>
      <c r="FC16" t="s">
        <v>239</v>
      </c>
      <c r="FD16" s="22">
        <v>52.356558</v>
      </c>
      <c r="FE16" s="22">
        <v>9.8771559999999994</v>
      </c>
      <c r="FG16" s="31" t="s">
        <v>270</v>
      </c>
      <c r="FH16" s="45" t="s">
        <v>266</v>
      </c>
      <c r="FI16" s="46" t="s">
        <v>271</v>
      </c>
      <c r="FJ16" s="47" t="s">
        <v>272</v>
      </c>
      <c r="FL16" t="s">
        <v>255</v>
      </c>
      <c r="FM16" t="s">
        <v>253</v>
      </c>
      <c r="FN16" s="22">
        <v>52.004801999999998</v>
      </c>
      <c r="FO16" s="22">
        <v>8.6210730000000009</v>
      </c>
      <c r="FQ16" t="s">
        <v>146</v>
      </c>
      <c r="FR16" t="s">
        <v>144</v>
      </c>
      <c r="FS16" s="22">
        <v>52.484594000000001</v>
      </c>
      <c r="FT16" s="22">
        <v>13.775442999999999</v>
      </c>
      <c r="FV16" t="s">
        <v>199</v>
      </c>
      <c r="FW16" t="s">
        <v>197</v>
      </c>
      <c r="FX16" s="22">
        <v>54.046281999999998</v>
      </c>
      <c r="FY16" s="22">
        <v>9.9987759999999994</v>
      </c>
      <c r="GA16" s="13" t="str">
        <f t="shared" si="45"/>
        <v>León-ES</v>
      </c>
      <c r="GB16" s="27" t="s">
        <v>263</v>
      </c>
      <c r="GC16" s="28">
        <v>42.565176000000001</v>
      </c>
      <c r="GD16" s="29">
        <v>-5.5882329999999998</v>
      </c>
      <c r="GF16" t="str">
        <f t="shared" si="35"/>
        <v>LOMME-FR</v>
      </c>
      <c r="GG16" s="9" t="s">
        <v>268</v>
      </c>
      <c r="GH16" s="49">
        <v>50.646222999999999</v>
      </c>
      <c r="GI16" s="49">
        <v>3.0071949999999998</v>
      </c>
      <c r="GK16" s="13" t="str">
        <f t="shared" si="51"/>
        <v>Huesca-ES</v>
      </c>
      <c r="GL16" s="27" t="s">
        <v>235</v>
      </c>
      <c r="GM16" s="28">
        <v>42.144677999999999</v>
      </c>
      <c r="GN16" s="29">
        <v>-0.38775100000000001</v>
      </c>
      <c r="GP16" t="s">
        <v>255</v>
      </c>
      <c r="GQ16" t="s">
        <v>253</v>
      </c>
      <c r="GR16" s="22">
        <v>52.004801999999998</v>
      </c>
      <c r="GS16" s="22">
        <v>8.6210730000000009</v>
      </c>
      <c r="HJ16" t="str">
        <f t="shared" si="8"/>
        <v>Peggau-AT</v>
      </c>
      <c r="HK16" s="9" t="s">
        <v>260</v>
      </c>
      <c r="HL16" s="17">
        <v>47.208889999999997</v>
      </c>
      <c r="HM16" s="17">
        <v>15.35685</v>
      </c>
      <c r="II16" t="s">
        <v>255</v>
      </c>
      <c r="IJ16" t="s">
        <v>253</v>
      </c>
      <c r="IK16" s="22">
        <v>52.004801999999998</v>
      </c>
      <c r="IL16" s="22">
        <v>8.6210730000000009</v>
      </c>
      <c r="IS16" s="13" t="str">
        <f t="shared" si="11"/>
        <v>Utrecht-NL</v>
      </c>
      <c r="IT16" s="9" t="s">
        <v>264</v>
      </c>
      <c r="IU16" s="17">
        <v>52.120455</v>
      </c>
      <c r="IV16" s="17">
        <v>5.0561340000000001</v>
      </c>
      <c r="IX16" t="s">
        <v>273</v>
      </c>
      <c r="IY16" s="9" t="s">
        <v>265</v>
      </c>
      <c r="IZ16" s="17">
        <v>54.196350000000002</v>
      </c>
      <c r="JA16" s="18">
        <v>16.163430000000002</v>
      </c>
      <c r="JC16" s="13" t="str">
        <f t="shared" si="36"/>
        <v>Den Bosch-NL</v>
      </c>
      <c r="JD16" s="9" t="s">
        <v>250</v>
      </c>
      <c r="JE16" s="17">
        <v>51.720838999999998</v>
      </c>
      <c r="JF16" s="17">
        <v>5.2902979999999999</v>
      </c>
      <c r="JH16" s="13" t="str">
        <f t="shared" si="37"/>
        <v>León-ES</v>
      </c>
      <c r="JI16" s="27" t="s">
        <v>263</v>
      </c>
      <c r="JJ16" s="28">
        <v>42.565176000000001</v>
      </c>
      <c r="JK16" s="29">
        <v>-5.5882329999999998</v>
      </c>
      <c r="JM16" s="13" t="str">
        <f t="shared" si="12"/>
        <v>Utrecht-NL</v>
      </c>
      <c r="JN16" s="9" t="s">
        <v>264</v>
      </c>
      <c r="JO16" s="17">
        <v>52.120455</v>
      </c>
      <c r="JP16" s="17">
        <v>5.0561340000000001</v>
      </c>
      <c r="JR16" s="13" t="str">
        <f t="shared" si="13"/>
        <v>Utrecht-NL</v>
      </c>
      <c r="JS16" s="9" t="s">
        <v>264</v>
      </c>
      <c r="JT16" s="17">
        <v>52.120455</v>
      </c>
      <c r="JU16" s="17">
        <v>5.0561340000000001</v>
      </c>
      <c r="JW16" s="13" t="str">
        <f t="shared" si="46"/>
        <v>Rotterdam-NL</v>
      </c>
      <c r="JX16" s="9" t="s">
        <v>236</v>
      </c>
      <c r="JY16" s="17">
        <v>51.944766000000001</v>
      </c>
      <c r="JZ16" s="17">
        <v>4.3962510000000004</v>
      </c>
      <c r="KB16" s="13" t="str">
        <f t="shared" si="14"/>
        <v>Utrecht-NL</v>
      </c>
      <c r="KC16" s="9" t="s">
        <v>264</v>
      </c>
      <c r="KD16" s="17">
        <v>52.120455</v>
      </c>
      <c r="KE16" s="17">
        <v>5.0561340000000001</v>
      </c>
      <c r="KG16" s="13" t="str">
        <f t="shared" si="15"/>
        <v>Utrecht-NL</v>
      </c>
      <c r="KH16" s="9" t="s">
        <v>264</v>
      </c>
      <c r="KI16" s="17">
        <v>52.120455</v>
      </c>
      <c r="KJ16" s="17">
        <v>5.0561340000000001</v>
      </c>
      <c r="KL16" t="s">
        <v>259</v>
      </c>
      <c r="KM16" s="9" t="s">
        <v>251</v>
      </c>
      <c r="KN16" s="17">
        <v>52.308039999999998</v>
      </c>
      <c r="KO16" s="18">
        <v>17.046430000000001</v>
      </c>
      <c r="KQ16" s="13" t="str">
        <f t="shared" si="53"/>
        <v>Cádiz-ES</v>
      </c>
      <c r="KR16" s="27" t="s">
        <v>177</v>
      </c>
      <c r="KS16" s="28">
        <v>36.180962999999998</v>
      </c>
      <c r="KT16" s="29">
        <v>-5.435746</v>
      </c>
      <c r="KV16" s="13" t="str">
        <f t="shared" si="16"/>
        <v>Karlstad-SE</v>
      </c>
      <c r="KW16" s="9" t="s">
        <v>266</v>
      </c>
      <c r="KX16" s="17">
        <v>59.366142000000004</v>
      </c>
      <c r="KY16" s="18">
        <v>13.557904000000001</v>
      </c>
      <c r="LA16" s="13" t="str">
        <f t="shared" si="17"/>
        <v>Karlstad-SE</v>
      </c>
      <c r="LB16" s="9" t="s">
        <v>266</v>
      </c>
      <c r="LC16" s="17">
        <v>59.366142000000004</v>
      </c>
      <c r="LD16" s="18">
        <v>13.557904000000001</v>
      </c>
      <c r="LF16" s="13" t="str">
        <f t="shared" si="18"/>
        <v>Karlstad-SE</v>
      </c>
      <c r="LG16" s="9" t="s">
        <v>266</v>
      </c>
      <c r="LH16" s="17">
        <v>59.366142000000004</v>
      </c>
      <c r="LI16" s="18">
        <v>13.557904000000001</v>
      </c>
      <c r="LK16" t="str">
        <f t="shared" si="39"/>
        <v>St Florian-AT</v>
      </c>
      <c r="LL16" s="9" t="s">
        <v>246</v>
      </c>
      <c r="LM16" s="17">
        <v>48.201250000000002</v>
      </c>
      <c r="LN16" s="17">
        <v>14.361090000000001</v>
      </c>
      <c r="LP16" t="str">
        <f t="shared" si="47"/>
        <v>Humpolec-CZ</v>
      </c>
      <c r="LQ16" s="9" t="s">
        <v>248</v>
      </c>
      <c r="LR16" s="17">
        <v>49.552433600000001</v>
      </c>
      <c r="LS16" s="18">
        <v>15.324905599999999</v>
      </c>
      <c r="LU16" t="s">
        <v>255</v>
      </c>
      <c r="LV16" t="s">
        <v>253</v>
      </c>
      <c r="LW16" s="22">
        <v>52.004801999999998</v>
      </c>
      <c r="LX16" s="22">
        <v>8.6210730000000009</v>
      </c>
      <c r="MO16" t="s">
        <v>273</v>
      </c>
      <c r="MP16" s="9" t="s">
        <v>265</v>
      </c>
      <c r="MQ16" s="17">
        <v>54.196350000000002</v>
      </c>
      <c r="MR16" s="18">
        <v>16.163430000000002</v>
      </c>
      <c r="ND16" t="str">
        <f t="shared" si="49"/>
        <v>ARRAS-FR</v>
      </c>
      <c r="NE16" s="9" t="s">
        <v>254</v>
      </c>
      <c r="NF16" s="49">
        <v>50.313187999999997</v>
      </c>
      <c r="NG16" s="49">
        <v>2.8265539999999998</v>
      </c>
      <c r="OW16" t="str">
        <f t="shared" si="55"/>
        <v>Meiningen-AT</v>
      </c>
      <c r="OX16" s="9" t="s">
        <v>135</v>
      </c>
      <c r="OY16" s="17">
        <v>47.301349999999999</v>
      </c>
      <c r="OZ16" s="17">
        <v>9.5767000000000007</v>
      </c>
    </row>
    <row r="17" spans="1:416" x14ac:dyDescent="0.2">
      <c r="A17" t="str">
        <f t="shared" si="0"/>
        <v>Althofen-AT</v>
      </c>
      <c r="B17" s="9" t="s">
        <v>274</v>
      </c>
      <c r="C17" s="17">
        <v>46.877890000000001</v>
      </c>
      <c r="D17" s="17">
        <v>14.442729999999999</v>
      </c>
      <c r="F17" t="str">
        <f t="shared" si="1"/>
        <v>Althofen-AT</v>
      </c>
      <c r="G17" s="9" t="s">
        <v>274</v>
      </c>
      <c r="H17" s="17">
        <v>46.877890000000001</v>
      </c>
      <c r="I17" s="17">
        <v>14.442729999999999</v>
      </c>
      <c r="K17" t="s">
        <v>275</v>
      </c>
      <c r="L17" s="9" t="s">
        <v>274</v>
      </c>
      <c r="M17" s="17">
        <v>46.877890000000001</v>
      </c>
      <c r="N17" s="17">
        <v>14.442729999999999</v>
      </c>
      <c r="O17" s="5"/>
      <c r="P17" t="s">
        <v>275</v>
      </c>
      <c r="Q17" s="9" t="s">
        <v>274</v>
      </c>
      <c r="R17" s="17">
        <v>46.877890000000001</v>
      </c>
      <c r="S17" s="17">
        <v>14.442729999999999</v>
      </c>
      <c r="U17" s="13" t="str">
        <f t="shared" si="52"/>
        <v>Hengelo-NL</v>
      </c>
      <c r="V17" s="9" t="s">
        <v>193</v>
      </c>
      <c r="W17" s="17">
        <v>52.24192</v>
      </c>
      <c r="X17" s="17">
        <v>6.776567</v>
      </c>
      <c r="Z17" s="9" t="str">
        <f t="shared" si="42"/>
        <v>Praha - Malesice-CZ</v>
      </c>
      <c r="AA17" s="9" t="s">
        <v>276</v>
      </c>
      <c r="AB17" s="17">
        <v>50.073854400000002</v>
      </c>
      <c r="AC17" s="18">
        <v>14.532478100000001</v>
      </c>
      <c r="AE17" s="13" t="str">
        <f t="shared" si="23"/>
        <v>Lleida-ES</v>
      </c>
      <c r="AF17" s="27" t="s">
        <v>277</v>
      </c>
      <c r="AG17" s="28">
        <v>41.665554999999998</v>
      </c>
      <c r="AH17" s="29">
        <v>0.60461399999999998</v>
      </c>
      <c r="AK17" s="13" t="str">
        <f t="shared" si="2"/>
        <v>Zwolle-NL</v>
      </c>
      <c r="AL17" s="9" t="s">
        <v>278</v>
      </c>
      <c r="AM17" s="17">
        <v>52.534373000000002</v>
      </c>
      <c r="AN17" s="17">
        <v>6.1681229999999996</v>
      </c>
      <c r="AP17" s="13" t="str">
        <f t="shared" si="3"/>
        <v>Kraków (Niepołomice)-PL</v>
      </c>
      <c r="AQ17" s="9" t="s">
        <v>279</v>
      </c>
      <c r="AR17" s="17">
        <v>50.037230000000001</v>
      </c>
      <c r="AS17" s="18">
        <v>20.217970000000001</v>
      </c>
      <c r="AU17" s="13" t="str">
        <f t="shared" si="4"/>
        <v>Norrköping-SE</v>
      </c>
      <c r="AV17" s="9" t="s">
        <v>280</v>
      </c>
      <c r="AW17" s="17">
        <v>58.604506999999998</v>
      </c>
      <c r="AX17" s="18">
        <v>16.195335</v>
      </c>
      <c r="AZ17" s="13" t="str">
        <f t="shared" si="54"/>
        <v>Brno-CZ</v>
      </c>
      <c r="BA17" s="61" t="s">
        <v>158</v>
      </c>
      <c r="BB17" s="17">
        <v>49.199714700000001</v>
      </c>
      <c r="BC17" s="18">
        <v>16.688800799999999</v>
      </c>
      <c r="BE17" t="str">
        <f t="shared" si="43"/>
        <v>PZ 34 (Staufenberg)-DE</v>
      </c>
      <c r="BF17" t="s">
        <v>267</v>
      </c>
      <c r="BG17" s="22">
        <v>51.373182999999997</v>
      </c>
      <c r="BH17" s="22">
        <v>9.6321860000000008</v>
      </c>
      <c r="BP17" t="str">
        <f t="shared" si="24"/>
        <v>Praha - Malesice-CZ</v>
      </c>
      <c r="BQ17" s="9" t="s">
        <v>276</v>
      </c>
      <c r="BR17" s="17">
        <v>50.073854400000002</v>
      </c>
      <c r="BS17" s="18">
        <v>14.532478100000001</v>
      </c>
      <c r="BU17" t="str">
        <f t="shared" si="25"/>
        <v>Praha - Malesice-CZ</v>
      </c>
      <c r="BV17" s="9" t="s">
        <v>276</v>
      </c>
      <c r="BW17" s="17">
        <v>50.073854400000002</v>
      </c>
      <c r="BX17" s="18">
        <v>14.532478100000001</v>
      </c>
      <c r="BZ17" t="str">
        <f t="shared" si="26"/>
        <v>Praha - Malesice-CZ</v>
      </c>
      <c r="CA17" s="9" t="s">
        <v>276</v>
      </c>
      <c r="CB17" s="17">
        <v>50.073854400000002</v>
      </c>
      <c r="CC17" s="18">
        <v>14.532478100000001</v>
      </c>
      <c r="CE17" t="str">
        <f t="shared" si="27"/>
        <v>Praha - Malesice-CZ</v>
      </c>
      <c r="CF17" s="9" t="s">
        <v>276</v>
      </c>
      <c r="CG17" s="17">
        <v>50.073854400000002</v>
      </c>
      <c r="CH17" s="18">
        <v>14.532478100000001</v>
      </c>
      <c r="CJ17" t="str">
        <f t="shared" si="28"/>
        <v>PZ 39 (Osterweddingen/Sülzetal)-DE</v>
      </c>
      <c r="CK17" t="s">
        <v>281</v>
      </c>
      <c r="CL17" s="22">
        <v>52.051254999999998</v>
      </c>
      <c r="CM17" s="22">
        <v>11.594967</v>
      </c>
      <c r="CO17" t="str">
        <f t="shared" si="29"/>
        <v>PZ 39 (Osterweddingen/Sülzetal)-DE</v>
      </c>
      <c r="CP17" t="s">
        <v>281</v>
      </c>
      <c r="CQ17" s="22">
        <v>52.051254999999998</v>
      </c>
      <c r="CR17" s="22">
        <v>11.594967</v>
      </c>
      <c r="CT17" t="str">
        <f t="shared" si="30"/>
        <v>PZ 39 (Osterweddingen/Sülzetal)-DE</v>
      </c>
      <c r="CU17" t="s">
        <v>281</v>
      </c>
      <c r="CV17" s="22">
        <v>52.051254999999998</v>
      </c>
      <c r="CW17" s="22">
        <v>11.594967</v>
      </c>
      <c r="CY17" t="str">
        <f t="shared" si="31"/>
        <v>PZ 39 (Osterweddingen/Sülzetal)-DE</v>
      </c>
      <c r="CZ17" t="s">
        <v>281</v>
      </c>
      <c r="DA17" s="22">
        <v>52.051254999999998</v>
      </c>
      <c r="DB17" s="22">
        <v>11.594967</v>
      </c>
      <c r="DD17" t="str">
        <f t="shared" si="32"/>
        <v>PZ 39 (Osterweddingen/Sülzetal)-DE</v>
      </c>
      <c r="DE17" t="s">
        <v>281</v>
      </c>
      <c r="DF17" s="22">
        <v>52.051254999999998</v>
      </c>
      <c r="DG17" s="22">
        <v>11.594967</v>
      </c>
      <c r="DI17" t="str">
        <f t="shared" si="6"/>
        <v>TOULOUSE-FR</v>
      </c>
      <c r="DJ17" s="9" t="s">
        <v>282</v>
      </c>
      <c r="DK17" s="49">
        <v>43.718499000000001</v>
      </c>
      <c r="DL17" s="49">
        <v>1.3881140000000001</v>
      </c>
      <c r="DN17" t="str">
        <f t="shared" si="50"/>
        <v>PZ 33 (Bielefeld)-DE</v>
      </c>
      <c r="DO17" t="s">
        <v>253</v>
      </c>
      <c r="DP17" s="22">
        <v>52.004801999999998</v>
      </c>
      <c r="DQ17" s="22">
        <v>8.6210730000000009</v>
      </c>
      <c r="DS17" t="str">
        <f t="shared" si="44"/>
        <v>PZ 34 (Staufenberg)-DE</v>
      </c>
      <c r="DT17" t="s">
        <v>267</v>
      </c>
      <c r="DU17" s="22">
        <v>51.373182999999997</v>
      </c>
      <c r="DV17" s="22">
        <v>9.6321860000000008</v>
      </c>
      <c r="DX17" t="s">
        <v>269</v>
      </c>
      <c r="DY17" t="s">
        <v>267</v>
      </c>
      <c r="DZ17" s="22">
        <v>51.373182999999997</v>
      </c>
      <c r="EA17" s="22">
        <v>9.6321860000000008</v>
      </c>
      <c r="EC17" t="s">
        <v>255</v>
      </c>
      <c r="ED17" t="s">
        <v>253</v>
      </c>
      <c r="EE17" s="22">
        <v>52.004801999999998</v>
      </c>
      <c r="EF17" s="22">
        <v>8.6210730000000009</v>
      </c>
      <c r="EH17" t="s">
        <v>255</v>
      </c>
      <c r="EI17" t="s">
        <v>253</v>
      </c>
      <c r="EJ17" s="22">
        <v>52.004801999999998</v>
      </c>
      <c r="EK17" s="22">
        <v>8.6210730000000009</v>
      </c>
      <c r="EM17" t="s">
        <v>283</v>
      </c>
      <c r="EN17" t="s">
        <v>281</v>
      </c>
      <c r="EO17" s="22">
        <v>52.051254999999998</v>
      </c>
      <c r="EP17" s="22">
        <v>11.594967</v>
      </c>
      <c r="EW17" t="s">
        <v>199</v>
      </c>
      <c r="EX17" t="s">
        <v>197</v>
      </c>
      <c r="EY17" s="22">
        <v>54.046281999999998</v>
      </c>
      <c r="EZ17" s="22">
        <v>9.9987759999999994</v>
      </c>
      <c r="FB17" t="s">
        <v>255</v>
      </c>
      <c r="FC17" t="s">
        <v>253</v>
      </c>
      <c r="FD17" s="22">
        <v>52.004801999999998</v>
      </c>
      <c r="FE17" s="22">
        <v>8.6210730000000009</v>
      </c>
      <c r="FG17" s="31" t="s">
        <v>284</v>
      </c>
      <c r="FH17" s="45" t="s">
        <v>280</v>
      </c>
      <c r="FI17" s="46" t="s">
        <v>285</v>
      </c>
      <c r="FJ17" s="47" t="s">
        <v>286</v>
      </c>
      <c r="FL17" t="s">
        <v>269</v>
      </c>
      <c r="FM17" t="s">
        <v>267</v>
      </c>
      <c r="FN17" s="22">
        <v>51.373182999999997</v>
      </c>
      <c r="FO17" s="22">
        <v>9.6321860000000008</v>
      </c>
      <c r="FQ17" t="s">
        <v>166</v>
      </c>
      <c r="FR17" t="s">
        <v>164</v>
      </c>
      <c r="FS17" s="22">
        <v>53.336685000000003</v>
      </c>
      <c r="FT17" s="22">
        <v>13.055797</v>
      </c>
      <c r="FV17" t="s">
        <v>213</v>
      </c>
      <c r="FW17" t="s">
        <v>211</v>
      </c>
      <c r="FX17" s="22">
        <v>53.098984999999999</v>
      </c>
      <c r="FY17" s="22">
        <v>8.7036320000000007</v>
      </c>
      <c r="GA17" s="13" t="str">
        <f t="shared" si="45"/>
        <v>Lleida-ES</v>
      </c>
      <c r="GB17" s="27" t="s">
        <v>277</v>
      </c>
      <c r="GC17" s="28">
        <v>41.665554999999998</v>
      </c>
      <c r="GD17" s="29">
        <v>0.60461399999999998</v>
      </c>
      <c r="GF17" t="str">
        <f t="shared" si="35"/>
        <v>TOULOUSE-FR</v>
      </c>
      <c r="GG17" s="9" t="s">
        <v>282</v>
      </c>
      <c r="GH17" s="49">
        <v>43.718499000000001</v>
      </c>
      <c r="GI17" s="49">
        <v>1.3881140000000001</v>
      </c>
      <c r="GK17" s="13" t="str">
        <f t="shared" si="51"/>
        <v>Las Palmas-ES</v>
      </c>
      <c r="GL17" s="27" t="s">
        <v>249</v>
      </c>
      <c r="GM17" s="28">
        <v>27.965534000000002</v>
      </c>
      <c r="GN17" s="29">
        <v>-15.394244</v>
      </c>
      <c r="GP17" t="s">
        <v>269</v>
      </c>
      <c r="GQ17" t="s">
        <v>267</v>
      </c>
      <c r="GR17" s="22">
        <v>51.373182999999997</v>
      </c>
      <c r="GS17" s="22">
        <v>9.6321860000000008</v>
      </c>
      <c r="HJ17" t="str">
        <f t="shared" si="8"/>
        <v>Althofen-AT</v>
      </c>
      <c r="HK17" s="9" t="s">
        <v>274</v>
      </c>
      <c r="HL17" s="17">
        <v>46.877890000000001</v>
      </c>
      <c r="HM17" s="17">
        <v>14.442729999999999</v>
      </c>
      <c r="II17" t="s">
        <v>269</v>
      </c>
      <c r="IJ17" t="s">
        <v>267</v>
      </c>
      <c r="IK17" s="22">
        <v>51.373182999999997</v>
      </c>
      <c r="IL17" s="22">
        <v>9.6321860000000008</v>
      </c>
      <c r="IS17" s="13" t="str">
        <f t="shared" si="11"/>
        <v>Zwolle-NL</v>
      </c>
      <c r="IT17" s="9" t="s">
        <v>278</v>
      </c>
      <c r="IU17" s="17">
        <v>52.534373000000002</v>
      </c>
      <c r="IV17" s="17">
        <v>6.1681229999999996</v>
      </c>
      <c r="IX17" t="s">
        <v>287</v>
      </c>
      <c r="IY17" s="9" t="s">
        <v>279</v>
      </c>
      <c r="IZ17" s="17">
        <v>50.037230000000001</v>
      </c>
      <c r="JA17" s="18">
        <v>20.217970000000001</v>
      </c>
      <c r="JC17" s="13" t="str">
        <f t="shared" si="36"/>
        <v>Utrecht-NL</v>
      </c>
      <c r="JD17" s="9" t="s">
        <v>264</v>
      </c>
      <c r="JE17" s="17">
        <v>52.120455</v>
      </c>
      <c r="JF17" s="17">
        <v>5.0561340000000001</v>
      </c>
      <c r="JH17" s="13" t="str">
        <f t="shared" si="37"/>
        <v>Lleida-ES</v>
      </c>
      <c r="JI17" s="27" t="s">
        <v>277</v>
      </c>
      <c r="JJ17" s="28">
        <v>41.665554999999998</v>
      </c>
      <c r="JK17" s="29">
        <v>0.60461399999999998</v>
      </c>
      <c r="JM17" s="13" t="str">
        <f t="shared" si="12"/>
        <v>Zwolle-NL</v>
      </c>
      <c r="JN17" s="9" t="s">
        <v>278</v>
      </c>
      <c r="JO17" s="17">
        <v>52.534373000000002</v>
      </c>
      <c r="JP17" s="17">
        <v>6.1681229999999996</v>
      </c>
      <c r="JR17" s="13" t="str">
        <f t="shared" si="13"/>
        <v>Zwolle-NL</v>
      </c>
      <c r="JS17" s="9" t="s">
        <v>278</v>
      </c>
      <c r="JT17" s="17">
        <v>52.534373000000002</v>
      </c>
      <c r="JU17" s="17">
        <v>6.1681229999999996</v>
      </c>
      <c r="JW17" s="13" t="str">
        <f t="shared" si="46"/>
        <v>Den Bosch-NL</v>
      </c>
      <c r="JX17" s="9" t="s">
        <v>250</v>
      </c>
      <c r="JY17" s="17">
        <v>51.720838999999998</v>
      </c>
      <c r="JZ17" s="17">
        <v>5.2902979999999999</v>
      </c>
      <c r="KB17" s="13" t="str">
        <f t="shared" si="14"/>
        <v>Zwolle-NL</v>
      </c>
      <c r="KC17" s="9" t="s">
        <v>278</v>
      </c>
      <c r="KD17" s="17">
        <v>52.534373000000002</v>
      </c>
      <c r="KE17" s="17">
        <v>6.1681229999999996</v>
      </c>
      <c r="KG17" s="13" t="str">
        <f t="shared" si="15"/>
        <v>Zwolle-NL</v>
      </c>
      <c r="KH17" s="9" t="s">
        <v>278</v>
      </c>
      <c r="KI17" s="17">
        <v>52.534373000000002</v>
      </c>
      <c r="KJ17" s="17">
        <v>6.1681229999999996</v>
      </c>
      <c r="KL17" t="s">
        <v>273</v>
      </c>
      <c r="KM17" s="9" t="s">
        <v>265</v>
      </c>
      <c r="KN17" s="17">
        <v>54.196350000000002</v>
      </c>
      <c r="KO17" s="18">
        <v>16.163430000000002</v>
      </c>
      <c r="KQ17" s="13" t="str">
        <f t="shared" si="53"/>
        <v>Córdoba-ES</v>
      </c>
      <c r="KR17" s="27" t="s">
        <v>192</v>
      </c>
      <c r="KS17" s="28">
        <v>37.899740999999999</v>
      </c>
      <c r="KT17" s="29">
        <v>-4.7204579999999998</v>
      </c>
      <c r="KV17" s="13" t="str">
        <f t="shared" si="16"/>
        <v>Norrköping-SE</v>
      </c>
      <c r="KW17" s="9" t="s">
        <v>280</v>
      </c>
      <c r="KX17" s="17">
        <v>58.604506999999998</v>
      </c>
      <c r="KY17" s="18">
        <v>16.195335</v>
      </c>
      <c r="LA17" s="13" t="str">
        <f t="shared" si="17"/>
        <v>Norrköping-SE</v>
      </c>
      <c r="LB17" s="9" t="s">
        <v>280</v>
      </c>
      <c r="LC17" s="17">
        <v>58.604506999999998</v>
      </c>
      <c r="LD17" s="18">
        <v>16.195335</v>
      </c>
      <c r="LF17" s="13" t="str">
        <f t="shared" si="18"/>
        <v>Norrköping-SE</v>
      </c>
      <c r="LG17" s="9" t="s">
        <v>280</v>
      </c>
      <c r="LH17" s="17">
        <v>58.604506999999998</v>
      </c>
      <c r="LI17" s="18">
        <v>16.195335</v>
      </c>
      <c r="LK17" t="str">
        <f t="shared" si="39"/>
        <v>Peggau-AT</v>
      </c>
      <c r="LL17" s="9" t="s">
        <v>260</v>
      </c>
      <c r="LM17" s="17">
        <v>47.208889999999997</v>
      </c>
      <c r="LN17" s="17">
        <v>15.35685</v>
      </c>
      <c r="LP17" t="str">
        <f t="shared" si="47"/>
        <v>Karlovy Vary-CZ</v>
      </c>
      <c r="LQ17" s="9" t="s">
        <v>262</v>
      </c>
      <c r="LR17" s="17">
        <v>50.2440864</v>
      </c>
      <c r="LS17" s="18">
        <v>12.8762869</v>
      </c>
      <c r="LU17" t="s">
        <v>269</v>
      </c>
      <c r="LV17" t="s">
        <v>267</v>
      </c>
      <c r="LW17" s="22">
        <v>51.373182999999997</v>
      </c>
      <c r="LX17" s="22">
        <v>9.6321860000000008</v>
      </c>
      <c r="MO17" t="s">
        <v>287</v>
      </c>
      <c r="MP17" s="9" t="s">
        <v>279</v>
      </c>
      <c r="MQ17" s="17">
        <v>50.037230000000001</v>
      </c>
      <c r="MR17" s="18">
        <v>20.217970000000001</v>
      </c>
      <c r="ND17" t="str">
        <f t="shared" si="49"/>
        <v>LOMME-FR</v>
      </c>
      <c r="NE17" s="9" t="s">
        <v>268</v>
      </c>
      <c r="NF17" s="49">
        <v>50.646222999999999</v>
      </c>
      <c r="NG17" s="49">
        <v>3.0071949999999998</v>
      </c>
      <c r="OW17" t="str">
        <f t="shared" si="55"/>
        <v>Wels-AT</v>
      </c>
      <c r="OX17" s="9" t="s">
        <v>155</v>
      </c>
      <c r="OY17" s="17">
        <v>48.160870000000003</v>
      </c>
      <c r="OZ17" s="17">
        <v>14.029199999999999</v>
      </c>
    </row>
    <row r="18" spans="1:416" x14ac:dyDescent="0.2">
      <c r="A18" t="str">
        <f t="shared" si="0"/>
        <v>St Andrä-AT</v>
      </c>
      <c r="B18" s="9" t="s">
        <v>288</v>
      </c>
      <c r="C18" s="17">
        <v>46.772069999999999</v>
      </c>
      <c r="D18" s="17">
        <v>14.7689</v>
      </c>
      <c r="F18" t="str">
        <f t="shared" si="1"/>
        <v>St Andrä-AT</v>
      </c>
      <c r="G18" s="9" t="s">
        <v>288</v>
      </c>
      <c r="H18" s="17">
        <v>46.772069999999999</v>
      </c>
      <c r="I18" s="17">
        <v>14.7689</v>
      </c>
      <c r="K18" t="s">
        <v>289</v>
      </c>
      <c r="L18" s="9" t="s">
        <v>288</v>
      </c>
      <c r="M18" s="17">
        <v>46.772069999999999</v>
      </c>
      <c r="N18" s="17">
        <v>14.7689</v>
      </c>
      <c r="O18" s="5"/>
      <c r="P18" t="s">
        <v>289</v>
      </c>
      <c r="Q18" s="9" t="s">
        <v>288</v>
      </c>
      <c r="R18" s="17">
        <v>46.772069999999999</v>
      </c>
      <c r="S18" s="17">
        <v>14.7689</v>
      </c>
      <c r="U18" s="13" t="str">
        <f t="shared" si="52"/>
        <v>Beek-NL</v>
      </c>
      <c r="V18" s="9" t="s">
        <v>208</v>
      </c>
      <c r="W18" s="17">
        <v>50.918976999999998</v>
      </c>
      <c r="X18" s="17">
        <v>5.7865469999999997</v>
      </c>
      <c r="Z18" s="9" t="str">
        <f t="shared" si="42"/>
        <v>Pecky-CZ</v>
      </c>
      <c r="AA18" s="9" t="s">
        <v>290</v>
      </c>
      <c r="AB18" s="17">
        <v>50.086649700000002</v>
      </c>
      <c r="AC18" s="18">
        <v>15.0227556</v>
      </c>
      <c r="AE18" s="13" t="str">
        <f t="shared" si="23"/>
        <v>Logroño-ES</v>
      </c>
      <c r="AF18" s="27" t="s">
        <v>291</v>
      </c>
      <c r="AG18" s="28">
        <v>42.450774000000003</v>
      </c>
      <c r="AH18" s="29">
        <v>-2.4109859999999999</v>
      </c>
      <c r="AK18" s="13" t="str">
        <f t="shared" si="2"/>
        <v>Utrecht SVC-NL</v>
      </c>
      <c r="AL18" s="9" t="s">
        <v>292</v>
      </c>
      <c r="AM18" s="17">
        <v>52.103706000000003</v>
      </c>
      <c r="AN18" s="17">
        <v>5.0677599999999998</v>
      </c>
      <c r="AP18" s="13" t="str">
        <f t="shared" si="3"/>
        <v>Legnica-PL</v>
      </c>
      <c r="AQ18" s="9" t="s">
        <v>293</v>
      </c>
      <c r="AR18" s="17">
        <v>51.213200000000001</v>
      </c>
      <c r="AS18" s="18">
        <v>16.169830000000001</v>
      </c>
      <c r="AU18" s="13" t="str">
        <f t="shared" si="4"/>
        <v>Oskarshamn-SE</v>
      </c>
      <c r="AV18" s="9" t="s">
        <v>294</v>
      </c>
      <c r="AW18" s="17">
        <v>57.249279999999999</v>
      </c>
      <c r="AX18" s="18">
        <v>16.443833999999999</v>
      </c>
      <c r="AZ18" s="13" t="str">
        <f t="shared" si="54"/>
        <v>Ostrava-CZ</v>
      </c>
      <c r="BA18" s="61" t="s">
        <v>176</v>
      </c>
      <c r="BB18" s="17">
        <v>49.817863299999999</v>
      </c>
      <c r="BC18" s="18">
        <v>18.211749999999999</v>
      </c>
      <c r="BE18" t="str">
        <f t="shared" si="43"/>
        <v>PZ 39 (Osterweddingen/Sülzetal)-DE</v>
      </c>
      <c r="BF18" t="s">
        <v>281</v>
      </c>
      <c r="BG18" s="22">
        <v>52.051254999999998</v>
      </c>
      <c r="BH18" s="22">
        <v>11.594967</v>
      </c>
      <c r="BP18" t="str">
        <f t="shared" si="24"/>
        <v>Pecky-CZ</v>
      </c>
      <c r="BQ18" s="9" t="s">
        <v>290</v>
      </c>
      <c r="BR18" s="17">
        <v>50.086649700000002</v>
      </c>
      <c r="BS18" s="18">
        <v>15.0227556</v>
      </c>
      <c r="BU18" t="str">
        <f t="shared" si="25"/>
        <v>Pecky-CZ</v>
      </c>
      <c r="BV18" s="9" t="s">
        <v>290</v>
      </c>
      <c r="BW18" s="17">
        <v>50.086649700000002</v>
      </c>
      <c r="BX18" s="18">
        <v>15.0227556</v>
      </c>
      <c r="BZ18" t="str">
        <f t="shared" si="26"/>
        <v>Pecky-CZ</v>
      </c>
      <c r="CA18" s="9" t="s">
        <v>290</v>
      </c>
      <c r="CB18" s="17">
        <v>50.086649700000002</v>
      </c>
      <c r="CC18" s="18">
        <v>15.0227556</v>
      </c>
      <c r="CE18" t="str">
        <f t="shared" si="27"/>
        <v>Pecky-CZ</v>
      </c>
      <c r="CF18" s="9" t="s">
        <v>290</v>
      </c>
      <c r="CG18" s="17">
        <v>50.086649700000002</v>
      </c>
      <c r="CH18" s="18">
        <v>15.0227556</v>
      </c>
      <c r="CJ18" t="str">
        <f t="shared" si="28"/>
        <v>PZ 46 (Dorsten)-DE</v>
      </c>
      <c r="CK18" t="s">
        <v>295</v>
      </c>
      <c r="CL18" s="22">
        <v>51.658557999999999</v>
      </c>
      <c r="CM18" s="22">
        <v>7.0205089999999997</v>
      </c>
      <c r="CO18" t="str">
        <f t="shared" si="29"/>
        <v>PZ 46 (Dorsten)-DE</v>
      </c>
      <c r="CP18" t="s">
        <v>295</v>
      </c>
      <c r="CQ18" s="22">
        <v>51.658557999999999</v>
      </c>
      <c r="CR18" s="22">
        <v>7.0205089999999997</v>
      </c>
      <c r="CT18" t="str">
        <f t="shared" si="30"/>
        <v>PZ 46 (Dorsten)-DE</v>
      </c>
      <c r="CU18" t="s">
        <v>295</v>
      </c>
      <c r="CV18" s="22">
        <v>51.658557999999999</v>
      </c>
      <c r="CW18" s="22">
        <v>7.0205089999999997</v>
      </c>
      <c r="CY18" t="str">
        <f t="shared" si="31"/>
        <v>PZ 46 (Dorsten)-DE</v>
      </c>
      <c r="CZ18" t="s">
        <v>295</v>
      </c>
      <c r="DA18" s="22">
        <v>51.658557999999999</v>
      </c>
      <c r="DB18" s="22">
        <v>7.0205089999999997</v>
      </c>
      <c r="DD18" t="str">
        <f t="shared" si="32"/>
        <v>PZ 46 (Dorsten)-DE</v>
      </c>
      <c r="DE18" t="s">
        <v>295</v>
      </c>
      <c r="DF18" s="22">
        <v>51.658557999999999</v>
      </c>
      <c r="DG18" s="22">
        <v>7.0205089999999997</v>
      </c>
      <c r="DI18" t="str">
        <f t="shared" si="6"/>
        <v>BORDEAUX-FR</v>
      </c>
      <c r="DJ18" s="9" t="s">
        <v>296</v>
      </c>
      <c r="DK18" s="49">
        <v>44.878028999999998</v>
      </c>
      <c r="DL18" s="49">
        <v>-0.55566899999999997</v>
      </c>
      <c r="DN18" t="str">
        <f t="shared" si="50"/>
        <v>PZ 34 (Staufenberg)-DE</v>
      </c>
      <c r="DO18" t="s">
        <v>267</v>
      </c>
      <c r="DP18" s="22">
        <v>51.373182999999997</v>
      </c>
      <c r="DQ18" s="22">
        <v>9.6321860000000008</v>
      </c>
      <c r="DS18" t="str">
        <f t="shared" si="44"/>
        <v>PZ 39 (Osterweddingen/Sülzetal)-DE</v>
      </c>
      <c r="DT18" t="s">
        <v>281</v>
      </c>
      <c r="DU18" s="22">
        <v>52.051254999999998</v>
      </c>
      <c r="DV18" s="22">
        <v>11.594967</v>
      </c>
      <c r="DX18" t="s">
        <v>283</v>
      </c>
      <c r="DY18" t="s">
        <v>281</v>
      </c>
      <c r="DZ18" s="22">
        <v>52.051254999999998</v>
      </c>
      <c r="EA18" s="22">
        <v>11.594967</v>
      </c>
      <c r="EC18" t="s">
        <v>269</v>
      </c>
      <c r="ED18" t="s">
        <v>267</v>
      </c>
      <c r="EE18" s="22">
        <v>51.373182999999997</v>
      </c>
      <c r="EF18" s="22">
        <v>9.6321860000000008</v>
      </c>
      <c r="EH18" t="s">
        <v>269</v>
      </c>
      <c r="EI18" t="s">
        <v>267</v>
      </c>
      <c r="EJ18" s="22">
        <v>51.373182999999997</v>
      </c>
      <c r="EK18" s="22">
        <v>9.6321860000000008</v>
      </c>
      <c r="EM18" t="s">
        <v>297</v>
      </c>
      <c r="EN18" t="s">
        <v>295</v>
      </c>
      <c r="EO18" s="22">
        <v>51.658557999999999</v>
      </c>
      <c r="EP18" s="22">
        <v>7.0205089999999997</v>
      </c>
      <c r="EW18" t="s">
        <v>213</v>
      </c>
      <c r="EX18" t="s">
        <v>211</v>
      </c>
      <c r="EY18" s="22">
        <v>53.098984999999999</v>
      </c>
      <c r="EZ18" s="22">
        <v>8.7036320000000007</v>
      </c>
      <c r="FB18" t="s">
        <v>269</v>
      </c>
      <c r="FC18" t="s">
        <v>267</v>
      </c>
      <c r="FD18" s="22">
        <v>51.373182999999997</v>
      </c>
      <c r="FE18" s="22">
        <v>9.6321860000000008</v>
      </c>
      <c r="FG18" s="31" t="s">
        <v>298</v>
      </c>
      <c r="FH18" s="45" t="s">
        <v>294</v>
      </c>
      <c r="FI18" s="46" t="s">
        <v>299</v>
      </c>
      <c r="FJ18" s="47" t="s">
        <v>300</v>
      </c>
      <c r="FL18" t="s">
        <v>283</v>
      </c>
      <c r="FM18" t="s">
        <v>281</v>
      </c>
      <c r="FN18" s="22">
        <v>52.051254999999998</v>
      </c>
      <c r="FO18" s="22">
        <v>11.594967</v>
      </c>
      <c r="FQ18" t="s">
        <v>184</v>
      </c>
      <c r="FR18" t="s">
        <v>182</v>
      </c>
      <c r="FS18" s="22">
        <v>53.497011999999998</v>
      </c>
      <c r="FT18" s="22">
        <v>10.112660999999999</v>
      </c>
      <c r="FV18" t="s">
        <v>227</v>
      </c>
      <c r="FW18" t="s">
        <v>225</v>
      </c>
      <c r="FX18" s="22">
        <v>53.030436000000002</v>
      </c>
      <c r="FY18" s="22">
        <v>8.8834250000000008</v>
      </c>
      <c r="GA18" s="13" t="str">
        <f t="shared" si="45"/>
        <v>Logroño-ES</v>
      </c>
      <c r="GB18" s="27" t="s">
        <v>291</v>
      </c>
      <c r="GC18" s="28">
        <v>42.450774000000003</v>
      </c>
      <c r="GD18" s="29">
        <v>-2.4109859999999999</v>
      </c>
      <c r="GF18" t="str">
        <f t="shared" si="35"/>
        <v>BORDEAUX-FR</v>
      </c>
      <c r="GG18" s="9" t="s">
        <v>296</v>
      </c>
      <c r="GH18" s="49">
        <v>44.878028999999998</v>
      </c>
      <c r="GI18" s="49">
        <v>-0.55566899999999997</v>
      </c>
      <c r="GK18" s="13" t="str">
        <f t="shared" si="51"/>
        <v>León-ES</v>
      </c>
      <c r="GL18" s="27" t="s">
        <v>263</v>
      </c>
      <c r="GM18" s="28">
        <v>42.565176000000001</v>
      </c>
      <c r="GN18" s="29">
        <v>-5.5882329999999998</v>
      </c>
      <c r="GP18" t="s">
        <v>283</v>
      </c>
      <c r="GQ18" t="s">
        <v>281</v>
      </c>
      <c r="GR18" s="22">
        <v>52.051254999999998</v>
      </c>
      <c r="GS18" s="22">
        <v>11.594967</v>
      </c>
      <c r="HJ18" t="str">
        <f t="shared" si="8"/>
        <v>St Andrä-AT</v>
      </c>
      <c r="HK18" s="9" t="s">
        <v>288</v>
      </c>
      <c r="HL18" s="17">
        <v>46.772069999999999</v>
      </c>
      <c r="HM18" s="17">
        <v>14.7689</v>
      </c>
      <c r="II18" t="s">
        <v>283</v>
      </c>
      <c r="IJ18" t="s">
        <v>281</v>
      </c>
      <c r="IK18" s="22">
        <v>52.051254999999998</v>
      </c>
      <c r="IL18" s="22">
        <v>11.594967</v>
      </c>
      <c r="IS18" s="13" t="str">
        <f t="shared" si="11"/>
        <v>Utrecht SVC-NL</v>
      </c>
      <c r="IT18" s="9" t="s">
        <v>292</v>
      </c>
      <c r="IU18" s="17">
        <v>52.103706000000003</v>
      </c>
      <c r="IV18" s="17">
        <v>5.0677599999999998</v>
      </c>
      <c r="IX18" t="s">
        <v>301</v>
      </c>
      <c r="IY18" s="9" t="s">
        <v>293</v>
      </c>
      <c r="IZ18" s="17">
        <v>51.213200000000001</v>
      </c>
      <c r="JA18" s="18">
        <v>16.169830000000001</v>
      </c>
      <c r="JC18" s="13" t="str">
        <f t="shared" si="36"/>
        <v>Zwolle-NL</v>
      </c>
      <c r="JD18" s="9" t="s">
        <v>278</v>
      </c>
      <c r="JE18" s="17">
        <v>52.534373000000002</v>
      </c>
      <c r="JF18" s="17">
        <v>6.1681229999999996</v>
      </c>
      <c r="JH18" s="13" t="str">
        <f t="shared" si="37"/>
        <v>Logroño-ES</v>
      </c>
      <c r="JI18" s="27" t="s">
        <v>291</v>
      </c>
      <c r="JJ18" s="28">
        <v>42.450774000000003</v>
      </c>
      <c r="JK18" s="29">
        <v>-2.4109859999999999</v>
      </c>
      <c r="JM18" s="13" t="str">
        <f t="shared" si="12"/>
        <v>Utrecht SVC-NL</v>
      </c>
      <c r="JN18" s="9" t="s">
        <v>292</v>
      </c>
      <c r="JO18" s="17">
        <v>52.103706000000003</v>
      </c>
      <c r="JP18" s="17">
        <v>5.0677599999999998</v>
      </c>
      <c r="JR18" s="13" t="str">
        <f t="shared" si="13"/>
        <v>Utrecht SVC-NL</v>
      </c>
      <c r="JS18" s="9" t="s">
        <v>292</v>
      </c>
      <c r="JT18" s="17">
        <v>52.103706000000003</v>
      </c>
      <c r="JU18" s="17">
        <v>5.0677599999999998</v>
      </c>
      <c r="JW18" s="13" t="str">
        <f t="shared" si="46"/>
        <v>Utrecht-NL</v>
      </c>
      <c r="JX18" s="9" t="s">
        <v>264</v>
      </c>
      <c r="JY18" s="17">
        <v>52.120455</v>
      </c>
      <c r="JZ18" s="17">
        <v>5.0561340000000001</v>
      </c>
      <c r="KB18" s="13" t="str">
        <f t="shared" si="14"/>
        <v>Utrecht SVC-NL</v>
      </c>
      <c r="KC18" s="9" t="s">
        <v>292</v>
      </c>
      <c r="KD18" s="17">
        <v>52.103706000000003</v>
      </c>
      <c r="KE18" s="17">
        <v>5.0677599999999998</v>
      </c>
      <c r="KG18" s="13" t="str">
        <f t="shared" si="15"/>
        <v>Utrecht SVC-NL</v>
      </c>
      <c r="KH18" s="9" t="s">
        <v>292</v>
      </c>
      <c r="KI18" s="17">
        <v>52.103706000000003</v>
      </c>
      <c r="KJ18" s="17">
        <v>5.0677599999999998</v>
      </c>
      <c r="KL18" t="s">
        <v>287</v>
      </c>
      <c r="KM18" s="9" t="s">
        <v>279</v>
      </c>
      <c r="KN18" s="17">
        <v>50.037230000000001</v>
      </c>
      <c r="KO18" s="18">
        <v>20.217970000000001</v>
      </c>
      <c r="KQ18" s="13" t="str">
        <f t="shared" si="53"/>
        <v>Cuenca-ES</v>
      </c>
      <c r="KR18" s="27" t="s">
        <v>207</v>
      </c>
      <c r="KS18" s="28">
        <v>40.029223999999999</v>
      </c>
      <c r="KT18" s="29">
        <v>-2.1168309999999999</v>
      </c>
      <c r="KV18" s="13" t="str">
        <f t="shared" si="16"/>
        <v>Oskarshamn-SE</v>
      </c>
      <c r="KW18" s="9" t="s">
        <v>294</v>
      </c>
      <c r="KX18" s="17">
        <v>57.249279999999999</v>
      </c>
      <c r="KY18" s="18">
        <v>16.443833999999999</v>
      </c>
      <c r="LA18" s="13" t="str">
        <f t="shared" si="17"/>
        <v>Oskarshamn-SE</v>
      </c>
      <c r="LB18" s="9" t="s">
        <v>294</v>
      </c>
      <c r="LC18" s="17">
        <v>57.249279999999999</v>
      </c>
      <c r="LD18" s="18">
        <v>16.443833999999999</v>
      </c>
      <c r="LF18" s="13" t="str">
        <f t="shared" si="18"/>
        <v>Oskarshamn-SE</v>
      </c>
      <c r="LG18" s="9" t="s">
        <v>294</v>
      </c>
      <c r="LH18" s="17">
        <v>57.249279999999999</v>
      </c>
      <c r="LI18" s="18">
        <v>16.443833999999999</v>
      </c>
      <c r="LK18" t="str">
        <f t="shared" si="39"/>
        <v>Althofen-AT</v>
      </c>
      <c r="LL18" s="9" t="s">
        <v>274</v>
      </c>
      <c r="LM18" s="17">
        <v>46.877890000000001</v>
      </c>
      <c r="LN18" s="17">
        <v>14.442729999999999</v>
      </c>
      <c r="LP18" t="str">
        <f t="shared" si="47"/>
        <v>Praha - Malesice-CZ</v>
      </c>
      <c r="LQ18" s="9" t="s">
        <v>276</v>
      </c>
      <c r="LR18" s="17">
        <v>50.073854400000002</v>
      </c>
      <c r="LS18" s="18">
        <v>14.532478100000001</v>
      </c>
      <c r="LU18" t="s">
        <v>283</v>
      </c>
      <c r="LV18" t="s">
        <v>281</v>
      </c>
      <c r="LW18" s="22">
        <v>52.051254999999998</v>
      </c>
      <c r="LX18" s="22">
        <v>11.594967</v>
      </c>
      <c r="MO18" t="s">
        <v>301</v>
      </c>
      <c r="MP18" s="9" t="s">
        <v>293</v>
      </c>
      <c r="MQ18" s="17">
        <v>51.213200000000001</v>
      </c>
      <c r="MR18" s="18">
        <v>16.169830000000001</v>
      </c>
      <c r="ND18" t="str">
        <f t="shared" si="49"/>
        <v>TOULOUSE-FR</v>
      </c>
      <c r="NE18" s="9" t="s">
        <v>282</v>
      </c>
      <c r="NF18" s="49">
        <v>43.718499000000001</v>
      </c>
      <c r="NG18" s="49">
        <v>1.3881140000000001</v>
      </c>
      <c r="OW18" t="str">
        <f t="shared" si="55"/>
        <v>Herzogenburg -AT</v>
      </c>
      <c r="OX18" s="9" t="s">
        <v>174</v>
      </c>
      <c r="OY18" s="17">
        <v>48.293030000000002</v>
      </c>
      <c r="OZ18" s="17">
        <v>15.70809</v>
      </c>
    </row>
    <row r="19" spans="1:416" x14ac:dyDescent="0.2">
      <c r="A19" t="str">
        <f t="shared" si="0"/>
        <v>Enzersdorf an der Fischa-AT</v>
      </c>
      <c r="B19" s="9" t="s">
        <v>302</v>
      </c>
      <c r="C19" s="17">
        <v>48.082120000000003</v>
      </c>
      <c r="D19" s="17">
        <v>16.626100000000001</v>
      </c>
      <c r="F19" t="str">
        <f t="shared" si="1"/>
        <v>Enzersdorf an der Fischa-AT</v>
      </c>
      <c r="G19" s="9" t="s">
        <v>302</v>
      </c>
      <c r="H19" s="17">
        <v>48.082120000000003</v>
      </c>
      <c r="I19" s="17">
        <v>16.626100000000001</v>
      </c>
      <c r="K19" t="s">
        <v>303</v>
      </c>
      <c r="L19" s="9" t="s">
        <v>302</v>
      </c>
      <c r="M19" s="17">
        <v>48.082120000000003</v>
      </c>
      <c r="N19" s="17">
        <v>16.626100000000001</v>
      </c>
      <c r="O19" s="5"/>
      <c r="P19" t="s">
        <v>303</v>
      </c>
      <c r="Q19" s="9" t="s">
        <v>302</v>
      </c>
      <c r="R19" s="17">
        <v>48.082120000000003</v>
      </c>
      <c r="S19" s="17">
        <v>16.626100000000001</v>
      </c>
      <c r="U19" s="13" t="str">
        <f t="shared" si="52"/>
        <v>Roosendaal-NL</v>
      </c>
      <c r="V19" s="9" t="s">
        <v>222</v>
      </c>
      <c r="W19" s="17">
        <v>51.552442999999997</v>
      </c>
      <c r="X19" s="17">
        <v>4.4656890000000002</v>
      </c>
      <c r="Z19" s="9" t="str">
        <f t="shared" si="42"/>
        <v>Ricany - Jazlovice (Pallet)-CZ</v>
      </c>
      <c r="AA19" s="9" t="s">
        <v>304</v>
      </c>
      <c r="AB19" s="17">
        <v>49.963296</v>
      </c>
      <c r="AC19" s="18">
        <v>14.620298</v>
      </c>
      <c r="AE19" s="13" t="str">
        <f t="shared" si="23"/>
        <v>Mahon-ES</v>
      </c>
      <c r="AF19" s="27" t="s">
        <v>305</v>
      </c>
      <c r="AG19" s="28">
        <v>39.886591000000003</v>
      </c>
      <c r="AH19" s="29">
        <v>4.2487500000000002</v>
      </c>
      <c r="AK19" s="13" t="str">
        <f t="shared" si="2"/>
        <v>New Amsterdam-NL</v>
      </c>
      <c r="AL19" s="9" t="s">
        <v>306</v>
      </c>
      <c r="AM19" s="17">
        <v>52.408696999999997</v>
      </c>
      <c r="AN19" s="17">
        <v>4.734775</v>
      </c>
      <c r="AP19" s="13" t="str">
        <f t="shared" si="3"/>
        <v>Łódź-PL</v>
      </c>
      <c r="AQ19" s="9" t="s">
        <v>307</v>
      </c>
      <c r="AR19" s="17">
        <v>51.814889999999998</v>
      </c>
      <c r="AS19" s="18">
        <v>19.395810000000001</v>
      </c>
      <c r="AU19" s="13" t="str">
        <f t="shared" si="4"/>
        <v>Sundsvall-SE</v>
      </c>
      <c r="AV19" s="9" t="s">
        <v>308</v>
      </c>
      <c r="AW19" s="17">
        <v>62.446412000000002</v>
      </c>
      <c r="AX19" s="18">
        <v>17.317222999999998</v>
      </c>
      <c r="AZ19" s="13" t="str">
        <f t="shared" si="54"/>
        <v>Zlin-CZ</v>
      </c>
      <c r="BA19" s="61" t="s">
        <v>191</v>
      </c>
      <c r="BB19" s="17">
        <v>49.210498299999998</v>
      </c>
      <c r="BC19" s="18">
        <v>17.589320000000001</v>
      </c>
      <c r="BE19" t="str">
        <f t="shared" si="43"/>
        <v>PZ 46 (Dorsten)-DE</v>
      </c>
      <c r="BF19" t="s">
        <v>295</v>
      </c>
      <c r="BG19" s="22">
        <v>51.658557999999999</v>
      </c>
      <c r="BH19" s="22">
        <v>7.0205089999999997</v>
      </c>
      <c r="BP19" t="str">
        <f t="shared" si="24"/>
        <v>Ricany - Jazlovice (Pallet)-CZ</v>
      </c>
      <c r="BQ19" s="9" t="s">
        <v>304</v>
      </c>
      <c r="BR19" s="17">
        <v>49.963296</v>
      </c>
      <c r="BS19" s="18">
        <v>14.620298</v>
      </c>
      <c r="BU19" t="str">
        <f t="shared" si="25"/>
        <v>Ricany - Jazlovice (Pallet)-CZ</v>
      </c>
      <c r="BV19" s="9" t="s">
        <v>304</v>
      </c>
      <c r="BW19" s="17">
        <v>49.963296</v>
      </c>
      <c r="BX19" s="18">
        <v>14.620298</v>
      </c>
      <c r="BZ19" t="str">
        <f t="shared" si="26"/>
        <v>Ricany - Jazlovice (Pallet)-CZ</v>
      </c>
      <c r="CA19" s="9" t="s">
        <v>304</v>
      </c>
      <c r="CB19" s="17">
        <v>49.963296</v>
      </c>
      <c r="CC19" s="18">
        <v>14.620298</v>
      </c>
      <c r="CE19" t="str">
        <f t="shared" si="27"/>
        <v>Ricany - Jazlovice (Pallet)-CZ</v>
      </c>
      <c r="CF19" s="9" t="s">
        <v>304</v>
      </c>
      <c r="CG19" s="17">
        <v>49.963296</v>
      </c>
      <c r="CH19" s="18">
        <v>14.620298</v>
      </c>
      <c r="CJ19" t="str">
        <f t="shared" si="28"/>
        <v>PZ 47 (Krefeld)-DE</v>
      </c>
      <c r="CK19" t="s">
        <v>309</v>
      </c>
      <c r="CL19" s="22">
        <v>51.291617000000002</v>
      </c>
      <c r="CM19" s="22">
        <v>6.528702</v>
      </c>
      <c r="CO19" t="str">
        <f t="shared" si="29"/>
        <v>PZ 47 (Krefeld)-DE</v>
      </c>
      <c r="CP19" t="s">
        <v>309</v>
      </c>
      <c r="CQ19" s="22">
        <v>51.291617000000002</v>
      </c>
      <c r="CR19" s="22">
        <v>6.528702</v>
      </c>
      <c r="CT19" t="str">
        <f t="shared" si="30"/>
        <v>PZ 47 (Krefeld)-DE</v>
      </c>
      <c r="CU19" t="s">
        <v>309</v>
      </c>
      <c r="CV19" s="22">
        <v>51.291617000000002</v>
      </c>
      <c r="CW19" s="22">
        <v>6.528702</v>
      </c>
      <c r="CY19" t="str">
        <f t="shared" si="31"/>
        <v>PZ 47 (Krefeld)-DE</v>
      </c>
      <c r="CZ19" t="s">
        <v>309</v>
      </c>
      <c r="DA19" s="22">
        <v>51.291617000000002</v>
      </c>
      <c r="DB19" s="22">
        <v>6.528702</v>
      </c>
      <c r="DD19" t="str">
        <f t="shared" si="32"/>
        <v>PZ 47 (Krefeld)-DE</v>
      </c>
      <c r="DE19" t="s">
        <v>309</v>
      </c>
      <c r="DF19" s="22">
        <v>51.291617000000002</v>
      </c>
      <c r="DG19" s="22">
        <v>6.528702</v>
      </c>
      <c r="DI19" t="str">
        <f t="shared" si="6"/>
        <v>LIMOGES-FR</v>
      </c>
      <c r="DJ19" s="9" t="s">
        <v>310</v>
      </c>
      <c r="DK19" s="49">
        <v>45.896293999999997</v>
      </c>
      <c r="DL19" s="49">
        <v>1.224237</v>
      </c>
      <c r="DN19" t="str">
        <f t="shared" si="50"/>
        <v>PZ 39 (Osterweddingen/Sülzetal)-DE</v>
      </c>
      <c r="DO19" t="s">
        <v>281</v>
      </c>
      <c r="DP19" s="22">
        <v>52.051254999999998</v>
      </c>
      <c r="DQ19" s="22">
        <v>11.594967</v>
      </c>
      <c r="DS19" t="str">
        <f t="shared" si="44"/>
        <v>PZ 46 (Dorsten)-DE</v>
      </c>
      <c r="DT19" t="s">
        <v>295</v>
      </c>
      <c r="DU19" s="22">
        <v>51.658557999999999</v>
      </c>
      <c r="DV19" s="22">
        <v>7.0205089999999997</v>
      </c>
      <c r="DX19" t="s">
        <v>297</v>
      </c>
      <c r="DY19" t="s">
        <v>295</v>
      </c>
      <c r="DZ19" s="22">
        <v>51.658557999999999</v>
      </c>
      <c r="EA19" s="22">
        <v>7.0205089999999997</v>
      </c>
      <c r="EC19" t="s">
        <v>283</v>
      </c>
      <c r="ED19" t="s">
        <v>281</v>
      </c>
      <c r="EE19" s="22">
        <v>52.051254999999998</v>
      </c>
      <c r="EF19" s="22">
        <v>11.594967</v>
      </c>
      <c r="EH19" t="s">
        <v>283</v>
      </c>
      <c r="EI19" t="s">
        <v>281</v>
      </c>
      <c r="EJ19" s="22">
        <v>52.051254999999998</v>
      </c>
      <c r="EK19" s="22">
        <v>11.594967</v>
      </c>
      <c r="EM19" t="s">
        <v>311</v>
      </c>
      <c r="EN19" t="s">
        <v>309</v>
      </c>
      <c r="EO19" s="22">
        <v>51.291617000000002</v>
      </c>
      <c r="EP19" s="22">
        <v>6.528702</v>
      </c>
      <c r="EW19" t="s">
        <v>227</v>
      </c>
      <c r="EX19" t="s">
        <v>225</v>
      </c>
      <c r="EY19" s="22">
        <v>53.030436000000002</v>
      </c>
      <c r="EZ19" s="22">
        <v>8.8834250000000008</v>
      </c>
      <c r="FB19" t="s">
        <v>283</v>
      </c>
      <c r="FC19" t="s">
        <v>281</v>
      </c>
      <c r="FD19" s="22">
        <v>52.051254999999998</v>
      </c>
      <c r="FE19" s="22">
        <v>11.594967</v>
      </c>
      <c r="FG19" s="31" t="s">
        <v>312</v>
      </c>
      <c r="FH19" s="45" t="s">
        <v>308</v>
      </c>
      <c r="FI19" s="46" t="s">
        <v>313</v>
      </c>
      <c r="FJ19" s="47" t="s">
        <v>314</v>
      </c>
      <c r="FL19" t="s">
        <v>297</v>
      </c>
      <c r="FM19" t="s">
        <v>295</v>
      </c>
      <c r="FN19" s="22">
        <v>51.658557999999999</v>
      </c>
      <c r="FO19" s="22">
        <v>7.0205089999999997</v>
      </c>
      <c r="FQ19" t="s">
        <v>199</v>
      </c>
      <c r="FR19" t="s">
        <v>197</v>
      </c>
      <c r="FS19" s="22">
        <v>54.046281999999998</v>
      </c>
      <c r="FT19" s="22">
        <v>9.9987759999999994</v>
      </c>
      <c r="FV19" t="s">
        <v>241</v>
      </c>
      <c r="FW19" t="s">
        <v>239</v>
      </c>
      <c r="FX19" s="22">
        <v>52.356558</v>
      </c>
      <c r="FY19" s="22">
        <v>9.8771559999999994</v>
      </c>
      <c r="GA19" s="13" t="str">
        <f t="shared" si="45"/>
        <v>Mahon-ES</v>
      </c>
      <c r="GB19" s="27" t="s">
        <v>305</v>
      </c>
      <c r="GC19" s="28">
        <v>39.886591000000003</v>
      </c>
      <c r="GD19" s="29">
        <v>4.2487500000000002</v>
      </c>
      <c r="GF19" t="str">
        <f t="shared" si="35"/>
        <v>LIMOGES-FR</v>
      </c>
      <c r="GG19" s="9" t="s">
        <v>310</v>
      </c>
      <c r="GH19" s="49">
        <v>45.896293999999997</v>
      </c>
      <c r="GI19" s="49">
        <v>1.224237</v>
      </c>
      <c r="GK19" s="13" t="str">
        <f t="shared" si="51"/>
        <v>Lleida-ES</v>
      </c>
      <c r="GL19" s="27" t="s">
        <v>277</v>
      </c>
      <c r="GM19" s="28">
        <v>41.665554999999998</v>
      </c>
      <c r="GN19" s="29">
        <v>0.60461399999999998</v>
      </c>
      <c r="GP19" t="s">
        <v>297</v>
      </c>
      <c r="GQ19" t="s">
        <v>295</v>
      </c>
      <c r="GR19" s="22">
        <v>51.658557999999999</v>
      </c>
      <c r="GS19" s="22">
        <v>7.0205089999999997</v>
      </c>
      <c r="HJ19" t="str">
        <f t="shared" si="8"/>
        <v>Enzersdorf an der Fischa-AT</v>
      </c>
      <c r="HK19" s="9" t="s">
        <v>302</v>
      </c>
      <c r="HL19" s="17">
        <v>48.082120000000003</v>
      </c>
      <c r="HM19" s="17">
        <v>16.626100000000001</v>
      </c>
      <c r="II19" t="s">
        <v>297</v>
      </c>
      <c r="IJ19" t="s">
        <v>295</v>
      </c>
      <c r="IK19" s="22">
        <v>51.658557999999999</v>
      </c>
      <c r="IL19" s="22">
        <v>7.0205089999999997</v>
      </c>
      <c r="IS19" s="13" t="str">
        <f t="shared" si="11"/>
        <v>New Amsterdam-NL</v>
      </c>
      <c r="IT19" s="9" t="s">
        <v>306</v>
      </c>
      <c r="IU19" s="17">
        <v>52.408696999999997</v>
      </c>
      <c r="IV19" s="17">
        <v>4.734775</v>
      </c>
      <c r="IX19" t="s">
        <v>315</v>
      </c>
      <c r="IY19" s="9" t="s">
        <v>307</v>
      </c>
      <c r="IZ19" s="17">
        <v>51.814889999999998</v>
      </c>
      <c r="JA19" s="18">
        <v>19.395810000000001</v>
      </c>
      <c r="JC19" s="13" t="str">
        <f t="shared" si="36"/>
        <v>Utrecht SVC-NL</v>
      </c>
      <c r="JD19" s="9" t="s">
        <v>292</v>
      </c>
      <c r="JE19" s="17">
        <v>52.103706000000003</v>
      </c>
      <c r="JF19" s="17">
        <v>5.0677599999999998</v>
      </c>
      <c r="JH19" s="13" t="str">
        <f t="shared" si="37"/>
        <v>Mahon-ES</v>
      </c>
      <c r="JI19" s="27" t="s">
        <v>305</v>
      </c>
      <c r="JJ19" s="28">
        <v>39.886591000000003</v>
      </c>
      <c r="JK19" s="29">
        <v>4.2487500000000002</v>
      </c>
      <c r="JM19" s="13" t="str">
        <f t="shared" si="12"/>
        <v>New Amsterdam-NL</v>
      </c>
      <c r="JN19" s="9" t="s">
        <v>306</v>
      </c>
      <c r="JO19" s="17">
        <v>52.408696999999997</v>
      </c>
      <c r="JP19" s="17">
        <v>4.734775</v>
      </c>
      <c r="JR19" s="13" t="str">
        <f t="shared" si="13"/>
        <v>New Amsterdam-NL</v>
      </c>
      <c r="JS19" s="9" t="s">
        <v>306</v>
      </c>
      <c r="JT19" s="17">
        <v>52.408696999999997</v>
      </c>
      <c r="JU19" s="17">
        <v>4.734775</v>
      </c>
      <c r="JW19" s="13" t="str">
        <f t="shared" si="46"/>
        <v>Zwolle-NL</v>
      </c>
      <c r="JX19" s="9" t="s">
        <v>278</v>
      </c>
      <c r="JY19" s="17">
        <v>52.534373000000002</v>
      </c>
      <c r="JZ19" s="17">
        <v>6.1681229999999996</v>
      </c>
      <c r="KB19" s="13" t="str">
        <f t="shared" si="14"/>
        <v>New Amsterdam-NL</v>
      </c>
      <c r="KC19" s="9" t="s">
        <v>306</v>
      </c>
      <c r="KD19" s="17">
        <v>52.408696999999997</v>
      </c>
      <c r="KE19" s="17">
        <v>4.734775</v>
      </c>
      <c r="KG19" s="13" t="str">
        <f t="shared" si="15"/>
        <v>New Amsterdam-NL</v>
      </c>
      <c r="KH19" s="9" t="s">
        <v>306</v>
      </c>
      <c r="KI19" s="17">
        <v>52.408696999999997</v>
      </c>
      <c r="KJ19" s="17">
        <v>4.734775</v>
      </c>
      <c r="KL19" t="s">
        <v>301</v>
      </c>
      <c r="KM19" s="9" t="s">
        <v>293</v>
      </c>
      <c r="KN19" s="17">
        <v>51.213200000000001</v>
      </c>
      <c r="KO19" s="18">
        <v>16.169830000000001</v>
      </c>
      <c r="KQ19" s="13" t="str">
        <f t="shared" si="53"/>
        <v>Granada-ES</v>
      </c>
      <c r="KR19" s="27" t="s">
        <v>221</v>
      </c>
      <c r="KS19" s="28">
        <v>37.223274000000004</v>
      </c>
      <c r="KT19" s="29">
        <v>-3.6328209999999999</v>
      </c>
      <c r="KV19" s="13" t="str">
        <f t="shared" si="16"/>
        <v>Sundsvall-SE</v>
      </c>
      <c r="KW19" s="9" t="s">
        <v>308</v>
      </c>
      <c r="KX19" s="17">
        <v>62.446412000000002</v>
      </c>
      <c r="KY19" s="18">
        <v>17.317222999999998</v>
      </c>
      <c r="LA19" s="13" t="str">
        <f t="shared" si="17"/>
        <v>Sundsvall-SE</v>
      </c>
      <c r="LB19" s="9" t="s">
        <v>308</v>
      </c>
      <c r="LC19" s="17">
        <v>62.446412000000002</v>
      </c>
      <c r="LD19" s="18">
        <v>17.317222999999998</v>
      </c>
      <c r="LF19" s="13" t="str">
        <f t="shared" si="18"/>
        <v>Sundsvall-SE</v>
      </c>
      <c r="LG19" s="9" t="s">
        <v>308</v>
      </c>
      <c r="LH19" s="17">
        <v>62.446412000000002</v>
      </c>
      <c r="LI19" s="18">
        <v>17.317222999999998</v>
      </c>
      <c r="LK19" t="str">
        <f t="shared" si="39"/>
        <v>St Andrä-AT</v>
      </c>
      <c r="LL19" s="9" t="s">
        <v>288</v>
      </c>
      <c r="LM19" s="17">
        <v>46.772069999999999</v>
      </c>
      <c r="LN19" s="17">
        <v>14.7689</v>
      </c>
      <c r="LP19" t="str">
        <f t="shared" si="47"/>
        <v>Pecky-CZ</v>
      </c>
      <c r="LQ19" s="9" t="s">
        <v>290</v>
      </c>
      <c r="LR19" s="17">
        <v>50.086649700000002</v>
      </c>
      <c r="LS19" s="18">
        <v>15.0227556</v>
      </c>
      <c r="LU19" t="s">
        <v>297</v>
      </c>
      <c r="LV19" t="s">
        <v>295</v>
      </c>
      <c r="LW19" s="22">
        <v>51.658557999999999</v>
      </c>
      <c r="LX19" s="22">
        <v>7.0205089999999997</v>
      </c>
      <c r="MO19" t="s">
        <v>315</v>
      </c>
      <c r="MP19" s="9" t="s">
        <v>307</v>
      </c>
      <c r="MQ19" s="17">
        <v>51.814889999999998</v>
      </c>
      <c r="MR19" s="18">
        <v>19.395810000000001</v>
      </c>
      <c r="ND19" t="str">
        <f t="shared" si="49"/>
        <v>BORDEAUX-FR</v>
      </c>
      <c r="NE19" s="9" t="s">
        <v>296</v>
      </c>
      <c r="NF19" s="49">
        <v>44.878028999999998</v>
      </c>
      <c r="NG19" s="49">
        <v>-0.55566899999999997</v>
      </c>
      <c r="OW19" t="str">
        <f t="shared" si="55"/>
        <v>Siggerwiesen-AT</v>
      </c>
      <c r="OX19" s="9" t="s">
        <v>189</v>
      </c>
      <c r="OY19" s="17">
        <v>47.854529999999997</v>
      </c>
      <c r="OZ19" s="17">
        <v>13.03073</v>
      </c>
    </row>
    <row r="20" spans="1:416" x14ac:dyDescent="0.2">
      <c r="A20" t="str">
        <f t="shared" si="0"/>
        <v>Wolkersdorf-AT</v>
      </c>
      <c r="B20" s="9" t="s">
        <v>316</v>
      </c>
      <c r="C20" s="17">
        <v>48.381909999999998</v>
      </c>
      <c r="D20" s="17">
        <v>16.537659999999999</v>
      </c>
      <c r="F20" t="str">
        <f t="shared" si="1"/>
        <v>Wolkersdorf-AT</v>
      </c>
      <c r="G20" s="9" t="s">
        <v>316</v>
      </c>
      <c r="H20" s="17">
        <v>48.381909999999998</v>
      </c>
      <c r="I20" s="17">
        <v>16.537659999999999</v>
      </c>
      <c r="K20" t="s">
        <v>317</v>
      </c>
      <c r="L20" s="9" t="s">
        <v>316</v>
      </c>
      <c r="M20" s="17">
        <v>48.381909999999998</v>
      </c>
      <c r="N20" s="17">
        <v>16.537659999999999</v>
      </c>
      <c r="O20" s="5"/>
      <c r="P20" t="s">
        <v>317</v>
      </c>
      <c r="Q20" s="9" t="s">
        <v>316</v>
      </c>
      <c r="R20" s="17">
        <v>48.381909999999998</v>
      </c>
      <c r="S20" s="17">
        <v>16.537659999999999</v>
      </c>
      <c r="U20" s="13" t="str">
        <f t="shared" si="52"/>
        <v>Rotterdam-NL</v>
      </c>
      <c r="V20" s="9" t="s">
        <v>236</v>
      </c>
      <c r="W20" s="17">
        <v>51.944766000000001</v>
      </c>
      <c r="X20" s="17">
        <v>4.3962510000000004</v>
      </c>
      <c r="Z20" s="9" t="str">
        <f t="shared" si="42"/>
        <v>Ceske Budejovice (Pallet)-CZ</v>
      </c>
      <c r="AA20" s="9" t="s">
        <v>318</v>
      </c>
      <c r="AB20" s="17">
        <v>48.979785999999997</v>
      </c>
      <c r="AC20" s="18">
        <v>14.506002000000001</v>
      </c>
      <c r="AE20" s="13" t="str">
        <f t="shared" si="23"/>
        <v>Mérida-ES</v>
      </c>
      <c r="AF20" s="27" t="s">
        <v>319</v>
      </c>
      <c r="AG20" s="28">
        <v>38.929907</v>
      </c>
      <c r="AH20" s="29">
        <v>-6.3906020000000003</v>
      </c>
      <c r="AK20" s="13" t="str">
        <f t="shared" si="2"/>
        <v>New Den Bosch-NL</v>
      </c>
      <c r="AL20" s="9" t="s">
        <v>320</v>
      </c>
      <c r="AM20" s="17">
        <v>51.798437</v>
      </c>
      <c r="AN20" s="17">
        <v>5.2723319999999996</v>
      </c>
      <c r="AP20" s="13" t="str">
        <f t="shared" si="3"/>
        <v>Łomża-PL</v>
      </c>
      <c r="AQ20" s="9" t="s">
        <v>321</v>
      </c>
      <c r="AR20" s="17">
        <v>53.180329999999998</v>
      </c>
      <c r="AS20" s="18">
        <v>22.075790000000001</v>
      </c>
      <c r="AU20" s="13" t="str">
        <f t="shared" si="4"/>
        <v>Tibro-SE</v>
      </c>
      <c r="AV20" s="9" t="s">
        <v>322</v>
      </c>
      <c r="AW20" s="17">
        <v>58.414893999999997</v>
      </c>
      <c r="AX20" s="18">
        <v>14.131563</v>
      </c>
      <c r="AZ20" s="13" t="str">
        <f t="shared" si="54"/>
        <v>Olomouc-CZ</v>
      </c>
      <c r="BA20" s="61" t="s">
        <v>206</v>
      </c>
      <c r="BB20" s="17">
        <v>49.5600053</v>
      </c>
      <c r="BC20" s="18">
        <v>17.258878599999999</v>
      </c>
      <c r="BE20" t="str">
        <f t="shared" si="43"/>
        <v>PZ 47 (Krefeld)-DE</v>
      </c>
      <c r="BF20" t="s">
        <v>309</v>
      </c>
      <c r="BG20" s="22">
        <v>51.291617000000002</v>
      </c>
      <c r="BH20" s="22">
        <v>6.528702</v>
      </c>
      <c r="BP20" t="str">
        <f t="shared" si="24"/>
        <v>Ceske Budejovice (Pallet)-CZ</v>
      </c>
      <c r="BQ20" s="9" t="s">
        <v>318</v>
      </c>
      <c r="BR20" s="17">
        <v>48.979785999999997</v>
      </c>
      <c r="BS20" s="18">
        <v>14.506002000000001</v>
      </c>
      <c r="BU20" t="str">
        <f t="shared" si="25"/>
        <v>Ceske Budejovice (Pallet)-CZ</v>
      </c>
      <c r="BV20" s="9" t="s">
        <v>318</v>
      </c>
      <c r="BW20" s="17">
        <v>48.979785999999997</v>
      </c>
      <c r="BX20" s="18">
        <v>14.506002000000001</v>
      </c>
      <c r="BZ20" t="str">
        <f t="shared" si="26"/>
        <v>Ceske Budejovice (Pallet)-CZ</v>
      </c>
      <c r="CA20" s="9" t="s">
        <v>318</v>
      </c>
      <c r="CB20" s="17">
        <v>48.979785999999997</v>
      </c>
      <c r="CC20" s="18">
        <v>14.506002000000001</v>
      </c>
      <c r="CE20" t="str">
        <f t="shared" si="27"/>
        <v>Ceske Budejovice (Pallet)-CZ</v>
      </c>
      <c r="CF20" s="9" t="s">
        <v>318</v>
      </c>
      <c r="CG20" s="17">
        <v>48.979785999999997</v>
      </c>
      <c r="CH20" s="18">
        <v>14.506002000000001</v>
      </c>
      <c r="CJ20" t="str">
        <f t="shared" si="28"/>
        <v>PZ 48 (Greven)-DE</v>
      </c>
      <c r="CK20" t="s">
        <v>323</v>
      </c>
      <c r="CL20" s="22">
        <v>52.141022999999997</v>
      </c>
      <c r="CM20" s="22">
        <v>7.5513709999999996</v>
      </c>
      <c r="CO20" t="str">
        <f t="shared" si="29"/>
        <v>PZ 48 (Greven)-DE</v>
      </c>
      <c r="CP20" t="s">
        <v>323</v>
      </c>
      <c r="CQ20" s="22">
        <v>52.141022999999997</v>
      </c>
      <c r="CR20" s="22">
        <v>7.5513709999999996</v>
      </c>
      <c r="CT20" t="str">
        <f t="shared" si="30"/>
        <v>PZ 48 (Greven)-DE</v>
      </c>
      <c r="CU20" t="s">
        <v>323</v>
      </c>
      <c r="CV20" s="22">
        <v>52.141022999999997</v>
      </c>
      <c r="CW20" s="22">
        <v>7.5513709999999996</v>
      </c>
      <c r="CY20" t="str">
        <f t="shared" si="31"/>
        <v>PZ 48 (Greven)-DE</v>
      </c>
      <c r="CZ20" t="s">
        <v>323</v>
      </c>
      <c r="DA20" s="22">
        <v>52.141022999999997</v>
      </c>
      <c r="DB20" s="22">
        <v>7.5513709999999996</v>
      </c>
      <c r="DD20" t="str">
        <f t="shared" si="32"/>
        <v>PZ 48 (Greven)-DE</v>
      </c>
      <c r="DE20" t="s">
        <v>323</v>
      </c>
      <c r="DF20" s="22">
        <v>52.141022999999997</v>
      </c>
      <c r="DG20" s="22">
        <v>7.5513709999999996</v>
      </c>
      <c r="DI20" t="str">
        <f t="shared" si="6"/>
        <v>NANTES-FR</v>
      </c>
      <c r="DJ20" s="9" t="s">
        <v>324</v>
      </c>
      <c r="DK20" s="49">
        <v>47.278382999999998</v>
      </c>
      <c r="DL20" s="49">
        <v>-1.5932040000000001</v>
      </c>
      <c r="DN20" t="str">
        <f t="shared" si="50"/>
        <v>PZ 46 (Dorsten)-DE</v>
      </c>
      <c r="DO20" t="s">
        <v>295</v>
      </c>
      <c r="DP20" s="22">
        <v>51.658557999999999</v>
      </c>
      <c r="DQ20" s="22">
        <v>7.0205089999999997</v>
      </c>
      <c r="DS20" t="str">
        <f t="shared" si="44"/>
        <v>PZ 47 (Krefeld)-DE</v>
      </c>
      <c r="DT20" t="s">
        <v>309</v>
      </c>
      <c r="DU20" s="22">
        <v>51.291617000000002</v>
      </c>
      <c r="DV20" s="22">
        <v>6.528702</v>
      </c>
      <c r="DX20" t="s">
        <v>311</v>
      </c>
      <c r="DY20" t="s">
        <v>309</v>
      </c>
      <c r="DZ20" s="22">
        <v>51.291617000000002</v>
      </c>
      <c r="EA20" s="22">
        <v>6.528702</v>
      </c>
      <c r="EC20" t="s">
        <v>297</v>
      </c>
      <c r="ED20" t="s">
        <v>295</v>
      </c>
      <c r="EE20" s="22">
        <v>51.658557999999999</v>
      </c>
      <c r="EF20" s="22">
        <v>7.0205089999999997</v>
      </c>
      <c r="EH20" t="s">
        <v>297</v>
      </c>
      <c r="EI20" t="s">
        <v>295</v>
      </c>
      <c r="EJ20" s="22">
        <v>51.658557999999999</v>
      </c>
      <c r="EK20" s="22">
        <v>7.0205089999999997</v>
      </c>
      <c r="EM20" t="s">
        <v>325</v>
      </c>
      <c r="EN20" t="s">
        <v>323</v>
      </c>
      <c r="EO20" s="22">
        <v>52.141022999999997</v>
      </c>
      <c r="EP20" s="22">
        <v>7.5513709999999996</v>
      </c>
      <c r="EW20" t="s">
        <v>241</v>
      </c>
      <c r="EX20" t="s">
        <v>239</v>
      </c>
      <c r="EY20" s="22">
        <v>52.356558</v>
      </c>
      <c r="EZ20" s="22">
        <v>9.8771559999999994</v>
      </c>
      <c r="FB20" t="s">
        <v>297</v>
      </c>
      <c r="FC20" t="s">
        <v>295</v>
      </c>
      <c r="FD20" s="22">
        <v>51.658557999999999</v>
      </c>
      <c r="FE20" s="22">
        <v>7.0205089999999997</v>
      </c>
      <c r="FG20" s="31" t="s">
        <v>326</v>
      </c>
      <c r="FH20" s="45" t="s">
        <v>322</v>
      </c>
      <c r="FI20" s="46" t="s">
        <v>327</v>
      </c>
      <c r="FJ20" s="47" t="s">
        <v>328</v>
      </c>
      <c r="FL20" t="s">
        <v>311</v>
      </c>
      <c r="FM20" t="s">
        <v>309</v>
      </c>
      <c r="FN20" s="22">
        <v>51.291617000000002</v>
      </c>
      <c r="FO20" s="22">
        <v>6.528702</v>
      </c>
      <c r="FQ20" t="s">
        <v>213</v>
      </c>
      <c r="FR20" t="s">
        <v>211</v>
      </c>
      <c r="FS20" s="22">
        <v>53.098984999999999</v>
      </c>
      <c r="FT20" s="22">
        <v>8.7036320000000007</v>
      </c>
      <c r="FV20" t="s">
        <v>255</v>
      </c>
      <c r="FW20" t="s">
        <v>253</v>
      </c>
      <c r="FX20" s="22">
        <v>52.004801999999998</v>
      </c>
      <c r="FY20" s="22">
        <v>8.6210730000000009</v>
      </c>
      <c r="GA20" s="13" t="str">
        <f t="shared" si="45"/>
        <v>Mérida-ES</v>
      </c>
      <c r="GB20" s="27" t="s">
        <v>319</v>
      </c>
      <c r="GC20" s="28">
        <v>38.929907</v>
      </c>
      <c r="GD20" s="29">
        <v>-6.3906020000000003</v>
      </c>
      <c r="GF20" t="str">
        <f t="shared" si="35"/>
        <v>NANTES-FR</v>
      </c>
      <c r="GG20" s="9" t="s">
        <v>324</v>
      </c>
      <c r="GH20" s="49">
        <v>47.278382999999998</v>
      </c>
      <c r="GI20" s="49">
        <v>-1.5932040000000001</v>
      </c>
      <c r="GK20" s="13" t="str">
        <f t="shared" si="51"/>
        <v>Logroño-ES</v>
      </c>
      <c r="GL20" s="27" t="s">
        <v>291</v>
      </c>
      <c r="GM20" s="28">
        <v>42.450774000000003</v>
      </c>
      <c r="GN20" s="29">
        <v>-2.4109859999999999</v>
      </c>
      <c r="GP20" t="s">
        <v>311</v>
      </c>
      <c r="GQ20" t="s">
        <v>309</v>
      </c>
      <c r="GR20" s="22">
        <v>51.291617000000002</v>
      </c>
      <c r="GS20" s="22">
        <v>6.528702</v>
      </c>
      <c r="HJ20" t="str">
        <f t="shared" si="8"/>
        <v>Wolkersdorf-AT</v>
      </c>
      <c r="HK20" s="9" t="s">
        <v>316</v>
      </c>
      <c r="HL20" s="17">
        <v>48.381909999999998</v>
      </c>
      <c r="HM20" s="17">
        <v>16.537659999999999</v>
      </c>
      <c r="II20" t="s">
        <v>311</v>
      </c>
      <c r="IJ20" t="s">
        <v>309</v>
      </c>
      <c r="IK20" s="22">
        <v>51.291617000000002</v>
      </c>
      <c r="IL20" s="22">
        <v>6.528702</v>
      </c>
      <c r="IS20" s="13" t="str">
        <f t="shared" si="11"/>
        <v>New Den Bosch-NL</v>
      </c>
      <c r="IT20" s="9" t="s">
        <v>320</v>
      </c>
      <c r="IU20" s="17">
        <v>51.798437</v>
      </c>
      <c r="IV20" s="17">
        <v>5.2723319999999996</v>
      </c>
      <c r="IX20" t="s">
        <v>329</v>
      </c>
      <c r="IY20" s="9" t="s">
        <v>321</v>
      </c>
      <c r="IZ20" s="17">
        <v>53.180329999999998</v>
      </c>
      <c r="JA20" s="18">
        <v>22.075790000000001</v>
      </c>
      <c r="JC20" s="13" t="str">
        <f t="shared" si="36"/>
        <v>New Amsterdam-NL</v>
      </c>
      <c r="JD20" s="9" t="s">
        <v>306</v>
      </c>
      <c r="JE20" s="17">
        <v>52.408696999999997</v>
      </c>
      <c r="JF20" s="17">
        <v>4.734775</v>
      </c>
      <c r="JH20" s="13" t="str">
        <f t="shared" si="37"/>
        <v>Mérida-ES</v>
      </c>
      <c r="JI20" s="27" t="s">
        <v>319</v>
      </c>
      <c r="JJ20" s="28">
        <v>38.929907</v>
      </c>
      <c r="JK20" s="29">
        <v>-6.3906020000000003</v>
      </c>
      <c r="JM20" s="13" t="str">
        <f t="shared" si="12"/>
        <v>New Den Bosch-NL</v>
      </c>
      <c r="JN20" s="9" t="s">
        <v>320</v>
      </c>
      <c r="JO20" s="17">
        <v>51.798437</v>
      </c>
      <c r="JP20" s="17">
        <v>5.2723319999999996</v>
      </c>
      <c r="JR20" s="13" t="str">
        <f t="shared" si="13"/>
        <v>New Den Bosch-NL</v>
      </c>
      <c r="JS20" s="9" t="s">
        <v>320</v>
      </c>
      <c r="JT20" s="17">
        <v>51.798437</v>
      </c>
      <c r="JU20" s="17">
        <v>5.2723319999999996</v>
      </c>
      <c r="JW20" s="13" t="str">
        <f t="shared" si="46"/>
        <v>Utrecht SVC-NL</v>
      </c>
      <c r="JX20" s="9" t="s">
        <v>292</v>
      </c>
      <c r="JY20" s="17">
        <v>52.103706000000003</v>
      </c>
      <c r="JZ20" s="17">
        <v>5.0677599999999998</v>
      </c>
      <c r="KB20" s="13" t="str">
        <f t="shared" si="14"/>
        <v>New Den Bosch-NL</v>
      </c>
      <c r="KC20" s="9" t="s">
        <v>320</v>
      </c>
      <c r="KD20" s="17">
        <v>51.798437</v>
      </c>
      <c r="KE20" s="17">
        <v>5.2723319999999996</v>
      </c>
      <c r="KG20" s="13" t="str">
        <f t="shared" si="15"/>
        <v>New Den Bosch-NL</v>
      </c>
      <c r="KH20" s="9" t="s">
        <v>320</v>
      </c>
      <c r="KI20" s="17">
        <v>51.798437</v>
      </c>
      <c r="KJ20" s="17">
        <v>5.2723319999999996</v>
      </c>
      <c r="KL20" t="s">
        <v>315</v>
      </c>
      <c r="KM20" s="9" t="s">
        <v>307</v>
      </c>
      <c r="KN20" s="17">
        <v>51.814889999999998</v>
      </c>
      <c r="KO20" s="18">
        <v>19.395810000000001</v>
      </c>
      <c r="KQ20" s="13" t="str">
        <f t="shared" si="53"/>
        <v>Huesca-ES</v>
      </c>
      <c r="KR20" s="27" t="s">
        <v>235</v>
      </c>
      <c r="KS20" s="28">
        <v>42.144677999999999</v>
      </c>
      <c r="KT20" s="29">
        <v>-0.38775100000000001</v>
      </c>
      <c r="KV20" s="13" t="str">
        <f t="shared" si="16"/>
        <v>Tibro-SE</v>
      </c>
      <c r="KW20" s="9" t="s">
        <v>322</v>
      </c>
      <c r="KX20" s="17">
        <v>58.414893999999997</v>
      </c>
      <c r="KY20" s="18">
        <v>14.131563</v>
      </c>
      <c r="LA20" s="13" t="str">
        <f t="shared" si="17"/>
        <v>Tibro-SE</v>
      </c>
      <c r="LB20" s="9" t="s">
        <v>322</v>
      </c>
      <c r="LC20" s="17">
        <v>58.414893999999997</v>
      </c>
      <c r="LD20" s="18">
        <v>14.131563</v>
      </c>
      <c r="LF20" s="13" t="str">
        <f t="shared" si="18"/>
        <v>Tibro-SE</v>
      </c>
      <c r="LG20" s="9" t="s">
        <v>322</v>
      </c>
      <c r="LH20" s="17">
        <v>58.414893999999997</v>
      </c>
      <c r="LI20" s="18">
        <v>14.131563</v>
      </c>
      <c r="LK20" t="str">
        <f t="shared" si="39"/>
        <v>Enzersdorf an der Fischa-AT</v>
      </c>
      <c r="LL20" s="9" t="s">
        <v>302</v>
      </c>
      <c r="LM20" s="17">
        <v>48.082120000000003</v>
      </c>
      <c r="LN20" s="17">
        <v>16.626100000000001</v>
      </c>
      <c r="LP20" t="str">
        <f t="shared" si="47"/>
        <v>Ricany - Jazlovice (Pallet)-CZ</v>
      </c>
      <c r="LQ20" s="9" t="s">
        <v>304</v>
      </c>
      <c r="LR20" s="17">
        <v>49.963296</v>
      </c>
      <c r="LS20" s="18">
        <v>14.620298</v>
      </c>
      <c r="LU20" t="s">
        <v>311</v>
      </c>
      <c r="LV20" t="s">
        <v>309</v>
      </c>
      <c r="LW20" s="22">
        <v>51.291617000000002</v>
      </c>
      <c r="LX20" s="22">
        <v>6.528702</v>
      </c>
      <c r="MO20" t="s">
        <v>329</v>
      </c>
      <c r="MP20" s="9" t="s">
        <v>321</v>
      </c>
      <c r="MQ20" s="17">
        <v>53.180329999999998</v>
      </c>
      <c r="MR20" s="18">
        <v>22.075790000000001</v>
      </c>
      <c r="ND20" t="str">
        <f t="shared" si="49"/>
        <v>LIMOGES-FR</v>
      </c>
      <c r="NE20" s="9" t="s">
        <v>310</v>
      </c>
      <c r="NF20" s="49">
        <v>45.896293999999997</v>
      </c>
      <c r="NG20" s="49">
        <v>1.224237</v>
      </c>
      <c r="OW20" t="str">
        <f t="shared" si="55"/>
        <v>Wien Percostraße-AT</v>
      </c>
      <c r="OX20" s="9" t="s">
        <v>204</v>
      </c>
      <c r="OY20" s="17">
        <v>48.214550000000003</v>
      </c>
      <c r="OZ20" s="17">
        <v>16.4878</v>
      </c>
    </row>
    <row r="21" spans="1:416" x14ac:dyDescent="0.2">
      <c r="A21" t="str">
        <f t="shared" si="0"/>
        <v>Jenbach-AT</v>
      </c>
      <c r="B21" s="9" t="s">
        <v>330</v>
      </c>
      <c r="C21" s="17">
        <v>47.393000000000001</v>
      </c>
      <c r="D21" s="17">
        <v>11.739789999999999</v>
      </c>
      <c r="F21" t="str">
        <f t="shared" si="1"/>
        <v>Jenbach-AT</v>
      </c>
      <c r="G21" s="9" t="s">
        <v>330</v>
      </c>
      <c r="H21" s="17">
        <v>47.393000000000001</v>
      </c>
      <c r="I21" s="17">
        <v>11.739789999999999</v>
      </c>
      <c r="K21" t="s">
        <v>331</v>
      </c>
      <c r="L21" s="9" t="s">
        <v>330</v>
      </c>
      <c r="M21" s="17">
        <v>47.393000000000001</v>
      </c>
      <c r="N21" s="17">
        <v>11.739789999999999</v>
      </c>
      <c r="O21" s="5"/>
      <c r="P21" t="s">
        <v>331</v>
      </c>
      <c r="Q21" s="9" t="s">
        <v>330</v>
      </c>
      <c r="R21" s="17">
        <v>47.393000000000001</v>
      </c>
      <c r="S21" s="17">
        <v>11.739789999999999</v>
      </c>
      <c r="U21" s="13" t="str">
        <f t="shared" si="52"/>
        <v>Den Bosch-NL</v>
      </c>
      <c r="V21" s="9" t="s">
        <v>250</v>
      </c>
      <c r="W21" s="17">
        <v>51.720838999999998</v>
      </c>
      <c r="X21" s="17">
        <v>5.2902979999999999</v>
      </c>
      <c r="Z21" s="9" t="str">
        <f t="shared" si="42"/>
        <v>Brno (Pallet)-CZ</v>
      </c>
      <c r="AA21" s="9" t="s">
        <v>332</v>
      </c>
      <c r="AB21" s="17">
        <v>49.112757000000002</v>
      </c>
      <c r="AC21" s="18">
        <v>16.603874000000001</v>
      </c>
      <c r="AE21" s="13" t="str">
        <f t="shared" si="23"/>
        <v>Murcia-ES</v>
      </c>
      <c r="AF21" s="27" t="s">
        <v>333</v>
      </c>
      <c r="AG21" s="28">
        <v>37.946863</v>
      </c>
      <c r="AH21" s="29">
        <v>-1.197608</v>
      </c>
      <c r="AK21" s="13" t="str">
        <f t="shared" si="2"/>
        <v>Dedemsvaart-NL</v>
      </c>
      <c r="AL21" s="9" t="s">
        <v>334</v>
      </c>
      <c r="AM21" s="17">
        <v>52.601281999999998</v>
      </c>
      <c r="AN21" s="17">
        <v>6.4910620000000003</v>
      </c>
      <c r="AP21" s="13" t="str">
        <f t="shared" si="3"/>
        <v>Lublin-PL</v>
      </c>
      <c r="AQ21" s="9" t="s">
        <v>335</v>
      </c>
      <c r="AR21" s="17">
        <v>51.205680000000001</v>
      </c>
      <c r="AS21" s="18">
        <v>22.602630000000001</v>
      </c>
      <c r="AU21" s="13" t="str">
        <f t="shared" si="4"/>
        <v>Uppsala-SE</v>
      </c>
      <c r="AV21" s="9" t="s">
        <v>336</v>
      </c>
      <c r="AW21" s="17">
        <v>59.851604999999999</v>
      </c>
      <c r="AX21" s="18">
        <v>17.662839999999999</v>
      </c>
      <c r="AZ21" s="13" t="str">
        <f t="shared" si="54"/>
        <v>Praha - Reporyje-CZ</v>
      </c>
      <c r="BA21" s="61" t="s">
        <v>220</v>
      </c>
      <c r="BB21" s="17">
        <v>50.035228600000003</v>
      </c>
      <c r="BC21" s="18">
        <v>14.290681899999999</v>
      </c>
      <c r="BE21" t="str">
        <f t="shared" si="43"/>
        <v>PZ 48 (Greven)-DE</v>
      </c>
      <c r="BF21" t="s">
        <v>323</v>
      </c>
      <c r="BG21" s="22">
        <v>52.141022999999997</v>
      </c>
      <c r="BH21" s="22">
        <v>7.5513709999999996</v>
      </c>
      <c r="BP21" t="str">
        <f t="shared" si="24"/>
        <v>Brno (Pallet)-CZ</v>
      </c>
      <c r="BQ21" s="9" t="s">
        <v>332</v>
      </c>
      <c r="BR21" s="17">
        <v>49.112757000000002</v>
      </c>
      <c r="BS21" s="18">
        <v>16.603874000000001</v>
      </c>
      <c r="BU21" t="str">
        <f t="shared" si="25"/>
        <v>Brno (Pallet)-CZ</v>
      </c>
      <c r="BV21" s="9" t="s">
        <v>332</v>
      </c>
      <c r="BW21" s="17">
        <v>49.112757000000002</v>
      </c>
      <c r="BX21" s="18">
        <v>16.603874000000001</v>
      </c>
      <c r="BZ21" t="str">
        <f t="shared" si="26"/>
        <v>Brno (Pallet)-CZ</v>
      </c>
      <c r="CA21" s="9" t="s">
        <v>332</v>
      </c>
      <c r="CB21" s="17">
        <v>49.112757000000002</v>
      </c>
      <c r="CC21" s="18">
        <v>16.603874000000001</v>
      </c>
      <c r="CE21" t="str">
        <f t="shared" si="27"/>
        <v>Brno (Pallet)-CZ</v>
      </c>
      <c r="CF21" s="9" t="s">
        <v>332</v>
      </c>
      <c r="CG21" s="17">
        <v>49.112757000000002</v>
      </c>
      <c r="CH21" s="18">
        <v>16.603874000000001</v>
      </c>
      <c r="CJ21" t="str">
        <f t="shared" si="28"/>
        <v>PZ 50 (Köln)-DE</v>
      </c>
      <c r="CK21" t="s">
        <v>337</v>
      </c>
      <c r="CL21" s="22">
        <v>50.883761999999997</v>
      </c>
      <c r="CM21" s="22">
        <v>6.9202050000000002</v>
      </c>
      <c r="CO21" t="str">
        <f t="shared" si="29"/>
        <v>PZ 50 (Köln)-DE</v>
      </c>
      <c r="CP21" t="s">
        <v>337</v>
      </c>
      <c r="CQ21" s="22">
        <v>50.883761999999997</v>
      </c>
      <c r="CR21" s="22">
        <v>6.9202050000000002</v>
      </c>
      <c r="CT21" t="str">
        <f t="shared" si="30"/>
        <v>PZ 50 (Köln)-DE</v>
      </c>
      <c r="CU21" t="s">
        <v>337</v>
      </c>
      <c r="CV21" s="22">
        <v>50.883761999999997</v>
      </c>
      <c r="CW21" s="22">
        <v>6.9202050000000002</v>
      </c>
      <c r="CY21" t="str">
        <f t="shared" si="31"/>
        <v>PZ 50 (Köln)-DE</v>
      </c>
      <c r="CZ21" t="s">
        <v>337</v>
      </c>
      <c r="DA21" s="22">
        <v>50.883761999999997</v>
      </c>
      <c r="DB21" s="22">
        <v>6.9202050000000002</v>
      </c>
      <c r="DD21" t="str">
        <f t="shared" si="32"/>
        <v>PZ 50 (Köln)-DE</v>
      </c>
      <c r="DE21" t="s">
        <v>337</v>
      </c>
      <c r="DF21" s="22">
        <v>50.883761999999997</v>
      </c>
      <c r="DG21" s="22">
        <v>6.9202050000000002</v>
      </c>
      <c r="DI21" t="str">
        <f t="shared" si="6"/>
        <v>RENNES-FR</v>
      </c>
      <c r="DJ21" s="9" t="s">
        <v>338</v>
      </c>
      <c r="DK21" s="49">
        <v>48.066561999999998</v>
      </c>
      <c r="DL21" s="49">
        <v>-1.7031959999999999</v>
      </c>
      <c r="DN21" t="str">
        <f t="shared" si="50"/>
        <v>PZ 47 (Krefeld)-DE</v>
      </c>
      <c r="DO21" t="s">
        <v>309</v>
      </c>
      <c r="DP21" s="22">
        <v>51.291617000000002</v>
      </c>
      <c r="DQ21" s="22">
        <v>6.528702</v>
      </c>
      <c r="DS21" t="str">
        <f t="shared" si="44"/>
        <v>PZ 48 (Greven)-DE</v>
      </c>
      <c r="DT21" t="s">
        <v>323</v>
      </c>
      <c r="DU21" s="22">
        <v>52.141022999999997</v>
      </c>
      <c r="DV21" s="22">
        <v>7.5513709999999996</v>
      </c>
      <c r="DX21" t="s">
        <v>325</v>
      </c>
      <c r="DY21" t="s">
        <v>323</v>
      </c>
      <c r="DZ21" s="22">
        <v>52.141022999999997</v>
      </c>
      <c r="EA21" s="22">
        <v>7.5513709999999996</v>
      </c>
      <c r="EC21" t="s">
        <v>311</v>
      </c>
      <c r="ED21" t="s">
        <v>309</v>
      </c>
      <c r="EE21" s="22">
        <v>51.291617000000002</v>
      </c>
      <c r="EF21" s="22">
        <v>6.528702</v>
      </c>
      <c r="EH21" t="s">
        <v>311</v>
      </c>
      <c r="EI21" t="s">
        <v>309</v>
      </c>
      <c r="EJ21" s="22">
        <v>51.291617000000002</v>
      </c>
      <c r="EK21" s="22">
        <v>6.528702</v>
      </c>
      <c r="EM21" t="s">
        <v>339</v>
      </c>
      <c r="EN21" t="s">
        <v>337</v>
      </c>
      <c r="EO21" s="22">
        <v>50.883761999999997</v>
      </c>
      <c r="EP21" s="22">
        <v>6.9202050000000002</v>
      </c>
      <c r="EW21" t="s">
        <v>255</v>
      </c>
      <c r="EX21" t="s">
        <v>253</v>
      </c>
      <c r="EY21" s="22">
        <v>52.004801999999998</v>
      </c>
      <c r="EZ21" s="22">
        <v>8.6210730000000009</v>
      </c>
      <c r="FB21" t="s">
        <v>311</v>
      </c>
      <c r="FC21" t="s">
        <v>309</v>
      </c>
      <c r="FD21" s="22">
        <v>51.291617000000002</v>
      </c>
      <c r="FE21" s="22">
        <v>6.528702</v>
      </c>
      <c r="FG21" s="31" t="s">
        <v>340</v>
      </c>
      <c r="FH21" s="45" t="s">
        <v>336</v>
      </c>
      <c r="FI21" s="46" t="s">
        <v>341</v>
      </c>
      <c r="FJ21" s="47" t="s">
        <v>342</v>
      </c>
      <c r="FL21" t="s">
        <v>325</v>
      </c>
      <c r="FM21" t="s">
        <v>323</v>
      </c>
      <c r="FN21" s="22">
        <v>52.141022999999997</v>
      </c>
      <c r="FO21" s="22">
        <v>7.5513709999999996</v>
      </c>
      <c r="FQ21" t="s">
        <v>227</v>
      </c>
      <c r="FR21" t="s">
        <v>225</v>
      </c>
      <c r="FS21" s="22">
        <v>53.030436000000002</v>
      </c>
      <c r="FT21" s="22">
        <v>8.8834250000000008</v>
      </c>
      <c r="FV21" t="s">
        <v>269</v>
      </c>
      <c r="FW21" t="s">
        <v>267</v>
      </c>
      <c r="FX21" s="22">
        <v>51.373182999999997</v>
      </c>
      <c r="FY21" s="22">
        <v>9.6321860000000008</v>
      </c>
      <c r="GA21" s="13" t="str">
        <f t="shared" si="45"/>
        <v>Murcia-ES</v>
      </c>
      <c r="GB21" s="27" t="s">
        <v>333</v>
      </c>
      <c r="GC21" s="28">
        <v>37.946863</v>
      </c>
      <c r="GD21" s="29">
        <v>-1.197608</v>
      </c>
      <c r="GF21" t="str">
        <f t="shared" si="35"/>
        <v>RENNES-FR</v>
      </c>
      <c r="GG21" s="9" t="s">
        <v>338</v>
      </c>
      <c r="GH21" s="49">
        <v>48.066561999999998</v>
      </c>
      <c r="GI21" s="49">
        <v>-1.7031959999999999</v>
      </c>
      <c r="GK21" s="13" t="str">
        <f t="shared" si="51"/>
        <v>Mahon-ES</v>
      </c>
      <c r="GL21" s="27" t="s">
        <v>305</v>
      </c>
      <c r="GM21" s="28">
        <v>39.886591000000003</v>
      </c>
      <c r="GN21" s="29">
        <v>4.2487500000000002</v>
      </c>
      <c r="GP21" t="s">
        <v>325</v>
      </c>
      <c r="GQ21" t="s">
        <v>323</v>
      </c>
      <c r="GR21" s="22">
        <v>52.141022999999997</v>
      </c>
      <c r="GS21" s="22">
        <v>7.5513709999999996</v>
      </c>
      <c r="HJ21" t="str">
        <f t="shared" si="8"/>
        <v>Jenbach-AT</v>
      </c>
      <c r="HK21" s="9" t="s">
        <v>330</v>
      </c>
      <c r="HL21" s="17">
        <v>47.393000000000001</v>
      </c>
      <c r="HM21" s="17">
        <v>11.739789999999999</v>
      </c>
      <c r="II21" t="s">
        <v>325</v>
      </c>
      <c r="IJ21" t="s">
        <v>323</v>
      </c>
      <c r="IK21" s="22">
        <v>52.141022999999997</v>
      </c>
      <c r="IL21" s="22">
        <v>7.5513709999999996</v>
      </c>
      <c r="IS21" s="13" t="str">
        <f t="shared" si="11"/>
        <v>Dedemsvaart-NL</v>
      </c>
      <c r="IT21" s="9" t="s">
        <v>334</v>
      </c>
      <c r="IU21" s="17">
        <v>52.601281999999998</v>
      </c>
      <c r="IV21" s="17">
        <v>6.4910620000000003</v>
      </c>
      <c r="IX21" t="s">
        <v>343</v>
      </c>
      <c r="IY21" s="9" t="s">
        <v>335</v>
      </c>
      <c r="IZ21" s="17">
        <v>51.205680000000001</v>
      </c>
      <c r="JA21" s="18">
        <v>22.602630000000001</v>
      </c>
      <c r="JC21" s="13" t="str">
        <f t="shared" si="36"/>
        <v>New Den Bosch-NL</v>
      </c>
      <c r="JD21" s="9" t="s">
        <v>320</v>
      </c>
      <c r="JE21" s="17">
        <v>51.798437</v>
      </c>
      <c r="JF21" s="17">
        <v>5.2723319999999996</v>
      </c>
      <c r="JH21" s="13" t="str">
        <f t="shared" si="37"/>
        <v>Murcia-ES</v>
      </c>
      <c r="JI21" s="27" t="s">
        <v>333</v>
      </c>
      <c r="JJ21" s="28">
        <v>37.946863</v>
      </c>
      <c r="JK21" s="29">
        <v>-1.197608</v>
      </c>
      <c r="JM21" s="13" t="str">
        <f t="shared" si="12"/>
        <v>Dedemsvaart-NL</v>
      </c>
      <c r="JN21" s="9" t="s">
        <v>334</v>
      </c>
      <c r="JO21" s="17">
        <v>52.601281999999998</v>
      </c>
      <c r="JP21" s="17">
        <v>6.4910620000000003</v>
      </c>
      <c r="JR21" s="13" t="str">
        <f t="shared" si="13"/>
        <v>Dedemsvaart-NL</v>
      </c>
      <c r="JS21" s="9" t="s">
        <v>334</v>
      </c>
      <c r="JT21" s="17">
        <v>52.601281999999998</v>
      </c>
      <c r="JU21" s="17">
        <v>6.4910620000000003</v>
      </c>
      <c r="JW21" s="13" t="str">
        <f t="shared" si="46"/>
        <v>New Amsterdam-NL</v>
      </c>
      <c r="JX21" s="9" t="s">
        <v>306</v>
      </c>
      <c r="JY21" s="17">
        <v>52.408696999999997</v>
      </c>
      <c r="JZ21" s="17">
        <v>4.734775</v>
      </c>
      <c r="KB21" s="13" t="str">
        <f t="shared" si="14"/>
        <v>Dedemsvaart-NL</v>
      </c>
      <c r="KC21" s="9" t="s">
        <v>334</v>
      </c>
      <c r="KD21" s="17">
        <v>52.601281999999998</v>
      </c>
      <c r="KE21" s="17">
        <v>6.4910620000000003</v>
      </c>
      <c r="KG21" s="13" t="str">
        <f t="shared" si="15"/>
        <v>Dedemsvaart-NL</v>
      </c>
      <c r="KH21" s="9" t="s">
        <v>334</v>
      </c>
      <c r="KI21" s="17">
        <v>52.601281999999998</v>
      </c>
      <c r="KJ21" s="17">
        <v>6.4910620000000003</v>
      </c>
      <c r="KL21" t="s">
        <v>329</v>
      </c>
      <c r="KM21" s="9" t="s">
        <v>321</v>
      </c>
      <c r="KN21" s="17">
        <v>53.180329999999998</v>
      </c>
      <c r="KO21" s="18">
        <v>22.075790000000001</v>
      </c>
      <c r="KQ21" s="13" t="str">
        <f t="shared" si="53"/>
        <v>Las Palmas-ES</v>
      </c>
      <c r="KR21" s="27" t="s">
        <v>249</v>
      </c>
      <c r="KS21" s="28">
        <v>27.965534000000002</v>
      </c>
      <c r="KT21" s="29">
        <v>-15.394244</v>
      </c>
      <c r="KV21" s="13" t="str">
        <f t="shared" si="16"/>
        <v>Uppsala-SE</v>
      </c>
      <c r="KW21" s="9" t="s">
        <v>336</v>
      </c>
      <c r="KX21" s="17">
        <v>59.851604999999999</v>
      </c>
      <c r="KY21" s="18">
        <v>17.662839999999999</v>
      </c>
      <c r="LA21" s="13" t="str">
        <f t="shared" si="17"/>
        <v>Uppsala-SE</v>
      </c>
      <c r="LB21" s="9" t="s">
        <v>336</v>
      </c>
      <c r="LC21" s="17">
        <v>59.851604999999999</v>
      </c>
      <c r="LD21" s="18">
        <v>17.662839999999999</v>
      </c>
      <c r="LF21" s="13" t="str">
        <f t="shared" si="18"/>
        <v>Uppsala-SE</v>
      </c>
      <c r="LG21" s="9" t="s">
        <v>336</v>
      </c>
      <c r="LH21" s="17">
        <v>59.851604999999999</v>
      </c>
      <c r="LI21" s="18">
        <v>17.662839999999999</v>
      </c>
      <c r="LK21" t="str">
        <f t="shared" si="39"/>
        <v>Wolkersdorf-AT</v>
      </c>
      <c r="LL21" s="9" t="s">
        <v>316</v>
      </c>
      <c r="LM21" s="17">
        <v>48.381909999999998</v>
      </c>
      <c r="LN21" s="17">
        <v>16.537659999999999</v>
      </c>
      <c r="LP21" t="str">
        <f t="shared" si="47"/>
        <v>Ceske Budejovice (Pallet)-CZ</v>
      </c>
      <c r="LQ21" s="9" t="s">
        <v>318</v>
      </c>
      <c r="LR21" s="17">
        <v>48.979785999999997</v>
      </c>
      <c r="LS21" s="18">
        <v>14.506002000000001</v>
      </c>
      <c r="LU21" t="s">
        <v>325</v>
      </c>
      <c r="LV21" t="s">
        <v>323</v>
      </c>
      <c r="LW21" s="22">
        <v>52.141022999999997</v>
      </c>
      <c r="LX21" s="22">
        <v>7.5513709999999996</v>
      </c>
      <c r="MO21" t="s">
        <v>343</v>
      </c>
      <c r="MP21" s="9" t="s">
        <v>335</v>
      </c>
      <c r="MQ21" s="17">
        <v>51.205680000000001</v>
      </c>
      <c r="MR21" s="18">
        <v>22.602630000000001</v>
      </c>
      <c r="ND21" t="str">
        <f t="shared" si="49"/>
        <v>NANTES-FR</v>
      </c>
      <c r="NE21" s="9" t="s">
        <v>324</v>
      </c>
      <c r="NF21" s="49">
        <v>47.278382999999998</v>
      </c>
      <c r="NG21" s="49">
        <v>-1.5932040000000001</v>
      </c>
      <c r="OW21" t="str">
        <f t="shared" si="55"/>
        <v>Klagenfurt-AT</v>
      </c>
      <c r="OX21" s="9" t="s">
        <v>218</v>
      </c>
      <c r="OY21" s="17">
        <v>46.628799999999998</v>
      </c>
      <c r="OZ21" s="17">
        <v>14.32799</v>
      </c>
    </row>
    <row r="22" spans="1:416" x14ac:dyDescent="0.2">
      <c r="A22" t="str">
        <f t="shared" si="0"/>
        <v>Bad Fischau-AT</v>
      </c>
      <c r="B22" s="9" t="s">
        <v>344</v>
      </c>
      <c r="C22" s="17">
        <v>47.830379999999998</v>
      </c>
      <c r="D22" s="17">
        <v>16.16188</v>
      </c>
      <c r="F22" t="str">
        <f t="shared" si="1"/>
        <v>Bad Fischau-AT</v>
      </c>
      <c r="G22" s="9" t="s">
        <v>344</v>
      </c>
      <c r="H22" s="17">
        <v>47.830379999999998</v>
      </c>
      <c r="I22" s="17">
        <v>16.16188</v>
      </c>
      <c r="K22" t="s">
        <v>345</v>
      </c>
      <c r="L22" s="9" t="s">
        <v>344</v>
      </c>
      <c r="M22" s="17">
        <v>47.830379999999998</v>
      </c>
      <c r="N22" s="17">
        <v>16.16188</v>
      </c>
      <c r="O22" s="5"/>
      <c r="P22" t="s">
        <v>345</v>
      </c>
      <c r="Q22" s="9" t="s">
        <v>344</v>
      </c>
      <c r="R22" s="17">
        <v>47.830379999999998</v>
      </c>
      <c r="S22" s="17">
        <v>16.16188</v>
      </c>
      <c r="U22" s="13" t="str">
        <f t="shared" si="52"/>
        <v>Utrecht-NL</v>
      </c>
      <c r="V22" s="9" t="s">
        <v>264</v>
      </c>
      <c r="W22" s="17">
        <v>52.120455</v>
      </c>
      <c r="X22" s="17">
        <v>5.0561340000000001</v>
      </c>
      <c r="Z22" s="9" t="str">
        <f t="shared" si="42"/>
        <v>Liberec (Pallet)-CZ</v>
      </c>
      <c r="AA22" s="62" t="s">
        <v>346</v>
      </c>
      <c r="AB22" s="63">
        <v>50.757098999999997</v>
      </c>
      <c r="AC22" s="64">
        <v>15.028354</v>
      </c>
      <c r="AE22" s="13" t="str">
        <f t="shared" si="23"/>
        <v>Oviedo-ES</v>
      </c>
      <c r="AF22" s="27" t="s">
        <v>347</v>
      </c>
      <c r="AG22" s="28">
        <v>43.425085000000003</v>
      </c>
      <c r="AH22" s="29">
        <v>-5.8144999999999998</v>
      </c>
      <c r="AK22" s="13" t="str">
        <f t="shared" si="2"/>
        <v>Wehkamp-NL</v>
      </c>
      <c r="AL22" s="9" t="s">
        <v>348</v>
      </c>
      <c r="AM22" s="17">
        <v>52.547598999999998</v>
      </c>
      <c r="AN22" s="17">
        <v>6.1777220000000002</v>
      </c>
      <c r="AP22" s="13" t="str">
        <f t="shared" si="3"/>
        <v>Moszna Parcela-PL</v>
      </c>
      <c r="AQ22" s="9" t="s">
        <v>349</v>
      </c>
      <c r="AR22" s="17">
        <v>52.143389999999997</v>
      </c>
      <c r="AS22" s="18">
        <v>20.724979999999999</v>
      </c>
      <c r="AU22" s="13" t="str">
        <f t="shared" si="4"/>
        <v>Värnamo-SE</v>
      </c>
      <c r="AV22" s="9" t="s">
        <v>350</v>
      </c>
      <c r="AW22" s="17">
        <v>57.213811</v>
      </c>
      <c r="AX22" s="18">
        <v>14.037962</v>
      </c>
      <c r="AZ22" s="13" t="str">
        <f t="shared" si="54"/>
        <v>Liberec-CZ</v>
      </c>
      <c r="BA22" s="61" t="s">
        <v>234</v>
      </c>
      <c r="BB22" s="17">
        <v>50.756888099999998</v>
      </c>
      <c r="BC22" s="18">
        <v>15.028381899999999</v>
      </c>
      <c r="BE22" t="str">
        <f t="shared" si="43"/>
        <v>PZ 50 (Köln)-DE</v>
      </c>
      <c r="BF22" t="s">
        <v>337</v>
      </c>
      <c r="BG22" s="22">
        <v>50.883761999999997</v>
      </c>
      <c r="BH22" s="22">
        <v>6.9202050000000002</v>
      </c>
      <c r="BP22" t="str">
        <f t="shared" si="24"/>
        <v>Liberec (Pallet)-CZ</v>
      </c>
      <c r="BQ22" s="62" t="s">
        <v>346</v>
      </c>
      <c r="BR22" s="63">
        <v>50.757098999999997</v>
      </c>
      <c r="BS22" s="64">
        <v>15.028354</v>
      </c>
      <c r="BU22" t="str">
        <f t="shared" si="25"/>
        <v>Liberec (Pallet)-CZ</v>
      </c>
      <c r="BV22" s="62" t="s">
        <v>346</v>
      </c>
      <c r="BW22" s="63">
        <v>50.757098999999997</v>
      </c>
      <c r="BX22" s="64">
        <v>15.028354</v>
      </c>
      <c r="BZ22" t="str">
        <f t="shared" si="26"/>
        <v>Liberec (Pallet)-CZ</v>
      </c>
      <c r="CA22" s="62" t="s">
        <v>346</v>
      </c>
      <c r="CB22" s="63">
        <v>50.757098999999997</v>
      </c>
      <c r="CC22" s="64">
        <v>15.028354</v>
      </c>
      <c r="CE22" t="str">
        <f t="shared" si="27"/>
        <v>Liberec (Pallet)-CZ</v>
      </c>
      <c r="CF22" s="62" t="s">
        <v>346</v>
      </c>
      <c r="CG22" s="63">
        <v>50.757098999999997</v>
      </c>
      <c r="CH22" s="64">
        <v>15.028354</v>
      </c>
      <c r="CJ22" t="str">
        <f t="shared" si="28"/>
        <v>PZ 55 (Saulheim)-DE</v>
      </c>
      <c r="CK22" t="s">
        <v>351</v>
      </c>
      <c r="CL22" s="22">
        <v>49.878110999999997</v>
      </c>
      <c r="CM22" s="22">
        <v>8.1667430000000003</v>
      </c>
      <c r="CO22" t="str">
        <f t="shared" si="29"/>
        <v>PZ 55 (Saulheim)-DE</v>
      </c>
      <c r="CP22" t="s">
        <v>351</v>
      </c>
      <c r="CQ22" s="22">
        <v>49.878110999999997</v>
      </c>
      <c r="CR22" s="22">
        <v>8.1667430000000003</v>
      </c>
      <c r="CT22" t="str">
        <f t="shared" si="30"/>
        <v>PZ 55 (Saulheim)-DE</v>
      </c>
      <c r="CU22" t="s">
        <v>351</v>
      </c>
      <c r="CV22" s="22">
        <v>49.878110999999997</v>
      </c>
      <c r="CW22" s="22">
        <v>8.1667430000000003</v>
      </c>
      <c r="CY22" t="str">
        <f t="shared" si="31"/>
        <v>PZ 55 (Saulheim)-DE</v>
      </c>
      <c r="CZ22" t="s">
        <v>351</v>
      </c>
      <c r="DA22" s="22">
        <v>49.878110999999997</v>
      </c>
      <c r="DB22" s="22">
        <v>8.1667430000000003</v>
      </c>
      <c r="DD22" t="str">
        <f t="shared" si="32"/>
        <v>PZ 55 (Saulheim)-DE</v>
      </c>
      <c r="DE22" t="s">
        <v>351</v>
      </c>
      <c r="DF22" s="22">
        <v>49.878110999999997</v>
      </c>
      <c r="DG22" s="22">
        <v>8.1667430000000003</v>
      </c>
      <c r="DI22" t="str">
        <f t="shared" si="6"/>
        <v>TOURS-FR</v>
      </c>
      <c r="DJ22" s="9" t="s">
        <v>352</v>
      </c>
      <c r="DK22" s="49">
        <v>47.466434999999997</v>
      </c>
      <c r="DL22" s="49">
        <v>0.74465700000000001</v>
      </c>
      <c r="DN22" t="str">
        <f t="shared" si="50"/>
        <v>PZ 48 (Greven)-DE</v>
      </c>
      <c r="DO22" t="s">
        <v>323</v>
      </c>
      <c r="DP22" s="22">
        <v>52.141022999999997</v>
      </c>
      <c r="DQ22" s="22">
        <v>7.5513709999999996</v>
      </c>
      <c r="DS22" t="str">
        <f t="shared" si="44"/>
        <v>PZ 50 (Köln)-DE</v>
      </c>
      <c r="DT22" t="s">
        <v>337</v>
      </c>
      <c r="DU22" s="22">
        <v>50.883761999999997</v>
      </c>
      <c r="DV22" s="22">
        <v>6.9202050000000002</v>
      </c>
      <c r="DX22" t="s">
        <v>339</v>
      </c>
      <c r="DY22" t="s">
        <v>337</v>
      </c>
      <c r="DZ22" s="22">
        <v>50.883761999999997</v>
      </c>
      <c r="EA22" s="22">
        <v>6.9202050000000002</v>
      </c>
      <c r="EC22" t="s">
        <v>325</v>
      </c>
      <c r="ED22" t="s">
        <v>323</v>
      </c>
      <c r="EE22" s="22">
        <v>52.141022999999997</v>
      </c>
      <c r="EF22" s="22">
        <v>7.5513709999999996</v>
      </c>
      <c r="EH22" t="s">
        <v>325</v>
      </c>
      <c r="EI22" t="s">
        <v>323</v>
      </c>
      <c r="EJ22" s="22">
        <v>52.141022999999997</v>
      </c>
      <c r="EK22" s="22">
        <v>7.5513709999999996</v>
      </c>
      <c r="EM22" t="s">
        <v>353</v>
      </c>
      <c r="EN22" t="s">
        <v>351</v>
      </c>
      <c r="EO22" s="22">
        <v>49.878110999999997</v>
      </c>
      <c r="EP22" s="22">
        <v>8.1667430000000003</v>
      </c>
      <c r="EW22" t="s">
        <v>269</v>
      </c>
      <c r="EX22" t="s">
        <v>267</v>
      </c>
      <c r="EY22" s="22">
        <v>51.373182999999997</v>
      </c>
      <c r="EZ22" s="22">
        <v>9.6321860000000008</v>
      </c>
      <c r="FB22" t="s">
        <v>325</v>
      </c>
      <c r="FC22" t="s">
        <v>323</v>
      </c>
      <c r="FD22" s="22">
        <v>52.141022999999997</v>
      </c>
      <c r="FE22" s="22">
        <v>7.5513709999999996</v>
      </c>
      <c r="FG22" s="31" t="s">
        <v>354</v>
      </c>
      <c r="FH22" s="45" t="s">
        <v>350</v>
      </c>
      <c r="FI22" s="46" t="s">
        <v>355</v>
      </c>
      <c r="FJ22" s="47" t="s">
        <v>356</v>
      </c>
      <c r="FL22" t="s">
        <v>339</v>
      </c>
      <c r="FM22" t="s">
        <v>337</v>
      </c>
      <c r="FN22" s="22">
        <v>50.883761999999997</v>
      </c>
      <c r="FO22" s="22">
        <v>6.9202050000000002</v>
      </c>
      <c r="FQ22" t="s">
        <v>241</v>
      </c>
      <c r="FR22" t="s">
        <v>239</v>
      </c>
      <c r="FS22" s="22">
        <v>52.356558</v>
      </c>
      <c r="FT22" s="22">
        <v>9.8771559999999994</v>
      </c>
      <c r="FV22" t="s">
        <v>283</v>
      </c>
      <c r="FW22" t="s">
        <v>281</v>
      </c>
      <c r="FX22" s="22">
        <v>52.051254999999998</v>
      </c>
      <c r="FY22" s="22">
        <v>11.594967</v>
      </c>
      <c r="GA22" s="13" t="str">
        <f t="shared" si="45"/>
        <v>Oviedo-ES</v>
      </c>
      <c r="GB22" s="27" t="s">
        <v>347</v>
      </c>
      <c r="GC22" s="28">
        <v>43.425085000000003</v>
      </c>
      <c r="GD22" s="29">
        <v>-5.8144999999999998</v>
      </c>
      <c r="GF22" t="str">
        <f t="shared" si="35"/>
        <v>TOURS-FR</v>
      </c>
      <c r="GG22" s="9" t="s">
        <v>352</v>
      </c>
      <c r="GH22" s="49">
        <v>47.466434999999997</v>
      </c>
      <c r="GI22" s="49">
        <v>0.74465700000000001</v>
      </c>
      <c r="GK22" s="13" t="str">
        <f t="shared" si="51"/>
        <v>Mérida-ES</v>
      </c>
      <c r="GL22" s="27" t="s">
        <v>319</v>
      </c>
      <c r="GM22" s="28">
        <v>38.929907</v>
      </c>
      <c r="GN22" s="29">
        <v>-6.3906020000000003</v>
      </c>
      <c r="GP22" t="s">
        <v>339</v>
      </c>
      <c r="GQ22" t="s">
        <v>337</v>
      </c>
      <c r="GR22" s="22">
        <v>50.883761999999997</v>
      </c>
      <c r="GS22" s="22">
        <v>6.9202050000000002</v>
      </c>
      <c r="HJ22" t="str">
        <f t="shared" si="8"/>
        <v>Bad Fischau-AT</v>
      </c>
      <c r="HK22" s="9" t="s">
        <v>344</v>
      </c>
      <c r="HL22" s="17">
        <v>47.830379999999998</v>
      </c>
      <c r="HM22" s="17">
        <v>16.16188</v>
      </c>
      <c r="II22" t="s">
        <v>339</v>
      </c>
      <c r="IJ22" t="s">
        <v>337</v>
      </c>
      <c r="IK22" s="22">
        <v>50.883761999999997</v>
      </c>
      <c r="IL22" s="22">
        <v>6.9202050000000002</v>
      </c>
      <c r="IS22" s="13" t="str">
        <f t="shared" si="11"/>
        <v>Wehkamp-NL</v>
      </c>
      <c r="IT22" s="9" t="s">
        <v>348</v>
      </c>
      <c r="IU22" s="17">
        <v>52.547598999999998</v>
      </c>
      <c r="IV22" s="17">
        <v>6.1777220000000002</v>
      </c>
      <c r="IX22" t="s">
        <v>357</v>
      </c>
      <c r="IY22" s="9" t="s">
        <v>349</v>
      </c>
      <c r="IZ22" s="17">
        <v>52.143389999999997</v>
      </c>
      <c r="JA22" s="18">
        <v>20.724979999999999</v>
      </c>
      <c r="JC22" s="13" t="str">
        <f t="shared" si="36"/>
        <v>Dedemsvaart-NL</v>
      </c>
      <c r="JD22" s="9" t="s">
        <v>334</v>
      </c>
      <c r="JE22" s="17">
        <v>52.601281999999998</v>
      </c>
      <c r="JF22" s="17">
        <v>6.4910620000000003</v>
      </c>
      <c r="JH22" s="13" t="str">
        <f t="shared" si="37"/>
        <v>Oviedo-ES</v>
      </c>
      <c r="JI22" s="27" t="s">
        <v>347</v>
      </c>
      <c r="JJ22" s="28">
        <v>43.425085000000003</v>
      </c>
      <c r="JK22" s="29">
        <v>-5.8144999999999998</v>
      </c>
      <c r="JM22" s="13" t="str">
        <f t="shared" si="12"/>
        <v>Wehkamp-NL</v>
      </c>
      <c r="JN22" s="9" t="s">
        <v>348</v>
      </c>
      <c r="JO22" s="17">
        <v>52.547598999999998</v>
      </c>
      <c r="JP22" s="17">
        <v>6.1777220000000002</v>
      </c>
      <c r="JR22" s="13" t="str">
        <f t="shared" si="13"/>
        <v>Wehkamp-NL</v>
      </c>
      <c r="JS22" s="9" t="s">
        <v>348</v>
      </c>
      <c r="JT22" s="17">
        <v>52.547598999999998</v>
      </c>
      <c r="JU22" s="17">
        <v>6.1777220000000002</v>
      </c>
      <c r="JW22" s="13" t="str">
        <f t="shared" si="46"/>
        <v>New Den Bosch-NL</v>
      </c>
      <c r="JX22" s="9" t="s">
        <v>320</v>
      </c>
      <c r="JY22" s="17">
        <v>51.798437</v>
      </c>
      <c r="JZ22" s="17">
        <v>5.2723319999999996</v>
      </c>
      <c r="KB22" s="13" t="str">
        <f t="shared" si="14"/>
        <v>Wehkamp-NL</v>
      </c>
      <c r="KC22" s="9" t="s">
        <v>348</v>
      </c>
      <c r="KD22" s="17">
        <v>52.547598999999998</v>
      </c>
      <c r="KE22" s="17">
        <v>6.1777220000000002</v>
      </c>
      <c r="KG22" s="13" t="str">
        <f t="shared" si="15"/>
        <v>Wehkamp-NL</v>
      </c>
      <c r="KH22" s="9" t="s">
        <v>348</v>
      </c>
      <c r="KI22" s="17">
        <v>52.547598999999998</v>
      </c>
      <c r="KJ22" s="17">
        <v>6.1777220000000002</v>
      </c>
      <c r="KL22" t="s">
        <v>343</v>
      </c>
      <c r="KM22" s="9" t="s">
        <v>335</v>
      </c>
      <c r="KN22" s="17">
        <v>51.205680000000001</v>
      </c>
      <c r="KO22" s="18">
        <v>22.602630000000001</v>
      </c>
      <c r="KQ22" s="13" t="str">
        <f t="shared" si="53"/>
        <v>León-ES</v>
      </c>
      <c r="KR22" s="27" t="s">
        <v>263</v>
      </c>
      <c r="KS22" s="28">
        <v>42.565176000000001</v>
      </c>
      <c r="KT22" s="29">
        <v>-5.5882329999999998</v>
      </c>
      <c r="KV22" s="13" t="str">
        <f t="shared" si="16"/>
        <v>Värnamo-SE</v>
      </c>
      <c r="KW22" s="9" t="s">
        <v>350</v>
      </c>
      <c r="KX22" s="17">
        <v>57.213811</v>
      </c>
      <c r="KY22" s="18">
        <v>14.037962</v>
      </c>
      <c r="LA22" s="13" t="str">
        <f t="shared" si="17"/>
        <v>Värnamo-SE</v>
      </c>
      <c r="LB22" s="9" t="s">
        <v>350</v>
      </c>
      <c r="LC22" s="17">
        <v>57.213811</v>
      </c>
      <c r="LD22" s="18">
        <v>14.037962</v>
      </c>
      <c r="LF22" s="13" t="str">
        <f t="shared" si="18"/>
        <v>Värnamo-SE</v>
      </c>
      <c r="LG22" s="9" t="s">
        <v>350</v>
      </c>
      <c r="LH22" s="17">
        <v>57.213811</v>
      </c>
      <c r="LI22" s="18">
        <v>14.037962</v>
      </c>
      <c r="LK22" t="str">
        <f t="shared" si="39"/>
        <v>Jenbach-AT</v>
      </c>
      <c r="LL22" s="9" t="s">
        <v>330</v>
      </c>
      <c r="LM22" s="17">
        <v>47.393000000000001</v>
      </c>
      <c r="LN22" s="17">
        <v>11.739789999999999</v>
      </c>
      <c r="LP22" t="str">
        <f t="shared" si="47"/>
        <v>Brno (Pallet)-CZ</v>
      </c>
      <c r="LQ22" s="9" t="s">
        <v>332</v>
      </c>
      <c r="LR22" s="17">
        <v>49.112757000000002</v>
      </c>
      <c r="LS22" s="18">
        <v>16.603874000000001</v>
      </c>
      <c r="LU22" t="s">
        <v>339</v>
      </c>
      <c r="LV22" t="s">
        <v>337</v>
      </c>
      <c r="LW22" s="22">
        <v>50.883761999999997</v>
      </c>
      <c r="LX22" s="22">
        <v>6.9202050000000002</v>
      </c>
      <c r="MO22" t="s">
        <v>357</v>
      </c>
      <c r="MP22" s="9" t="s">
        <v>349</v>
      </c>
      <c r="MQ22" s="17">
        <v>52.143389999999997</v>
      </c>
      <c r="MR22" s="18">
        <v>20.724979999999999</v>
      </c>
      <c r="ND22" t="str">
        <f t="shared" si="49"/>
        <v>RENNES-FR</v>
      </c>
      <c r="NE22" s="9" t="s">
        <v>338</v>
      </c>
      <c r="NF22" s="49">
        <v>48.066561999999998</v>
      </c>
      <c r="NG22" s="49">
        <v>-1.7031959999999999</v>
      </c>
      <c r="OW22" t="str">
        <f t="shared" si="55"/>
        <v>St. Michael -AT</v>
      </c>
      <c r="OX22" s="9" t="s">
        <v>232</v>
      </c>
      <c r="OY22" s="17">
        <v>47.320189999999997</v>
      </c>
      <c r="OZ22" s="17">
        <v>15.057359999999999</v>
      </c>
    </row>
    <row r="23" spans="1:416" x14ac:dyDescent="0.2">
      <c r="A23" t="str">
        <f t="shared" si="0"/>
        <v>Hallein-AT</v>
      </c>
      <c r="B23" s="9" t="s">
        <v>358</v>
      </c>
      <c r="C23" s="17">
        <v>47.687489999999997</v>
      </c>
      <c r="D23" s="17">
        <v>13.088900000000001</v>
      </c>
      <c r="F23" t="str">
        <f t="shared" si="1"/>
        <v>Hallein-AT</v>
      </c>
      <c r="G23" s="9" t="s">
        <v>358</v>
      </c>
      <c r="H23" s="17">
        <v>47.687489999999997</v>
      </c>
      <c r="I23" s="17">
        <v>13.088900000000001</v>
      </c>
      <c r="K23" t="s">
        <v>359</v>
      </c>
      <c r="L23" s="9" t="s">
        <v>358</v>
      </c>
      <c r="M23" s="17">
        <v>47.687489999999997</v>
      </c>
      <c r="N23" s="17">
        <v>13.088900000000001</v>
      </c>
      <c r="O23" s="5"/>
      <c r="P23" t="s">
        <v>359</v>
      </c>
      <c r="Q23" s="9" t="s">
        <v>358</v>
      </c>
      <c r="R23" s="17">
        <v>47.687489999999997</v>
      </c>
      <c r="S23" s="17">
        <v>13.088900000000001</v>
      </c>
      <c r="U23" s="13" t="str">
        <f t="shared" si="52"/>
        <v>Zwolle-NL</v>
      </c>
      <c r="V23" s="9" t="s">
        <v>278</v>
      </c>
      <c r="W23" s="17">
        <v>52.534373000000002</v>
      </c>
      <c r="X23" s="17">
        <v>6.1681229999999996</v>
      </c>
      <c r="Z23" s="9" t="str">
        <f t="shared" si="42"/>
        <v>Pribram-CZ</v>
      </c>
      <c r="AA23" s="9" t="s">
        <v>360</v>
      </c>
      <c r="AB23" s="17">
        <v>49.6908861</v>
      </c>
      <c r="AC23" s="18">
        <v>13.991786100000001</v>
      </c>
      <c r="AE23" s="13" t="str">
        <f t="shared" si="23"/>
        <v>Palencia-ES</v>
      </c>
      <c r="AF23" s="27" t="s">
        <v>361</v>
      </c>
      <c r="AG23" s="28">
        <v>42.000030000000002</v>
      </c>
      <c r="AH23" s="29">
        <v>-4.5111699999999999</v>
      </c>
      <c r="AK23" s="13" t="str">
        <f t="shared" si="2"/>
        <v>Aalsmeer-NL</v>
      </c>
      <c r="AL23" s="9" t="s">
        <v>362</v>
      </c>
      <c r="AM23" s="17">
        <v>52.286346000000002</v>
      </c>
      <c r="AN23" s="17">
        <v>4.7836230000000004</v>
      </c>
      <c r="AP23" s="13" t="str">
        <f t="shared" si="3"/>
        <v>Nowy Sącz-PL</v>
      </c>
      <c r="AQ23" s="9" t="s">
        <v>363</v>
      </c>
      <c r="AR23" s="17">
        <v>49.623860000000001</v>
      </c>
      <c r="AS23" s="18">
        <v>20.692450000000001</v>
      </c>
      <c r="AU23" s="13" t="str">
        <f t="shared" si="4"/>
        <v>Örebro-SE</v>
      </c>
      <c r="AV23" s="9" t="s">
        <v>364</v>
      </c>
      <c r="AW23" s="17">
        <v>59.214118999999997</v>
      </c>
      <c r="AX23" s="18">
        <v>15.153646999999999</v>
      </c>
      <c r="AZ23" s="13" t="str">
        <f t="shared" si="54"/>
        <v>Humpolec-CZ</v>
      </c>
      <c r="BA23" s="61" t="s">
        <v>248</v>
      </c>
      <c r="BB23" s="17">
        <v>49.552433600000001</v>
      </c>
      <c r="BC23" s="18">
        <v>15.324905599999999</v>
      </c>
      <c r="BE23" t="str">
        <f t="shared" si="43"/>
        <v>PZ 55 (Saulheim)-DE</v>
      </c>
      <c r="BF23" t="s">
        <v>351</v>
      </c>
      <c r="BG23" s="22">
        <v>49.878110999999997</v>
      </c>
      <c r="BH23" s="22">
        <v>8.1667430000000003</v>
      </c>
      <c r="BP23" t="str">
        <f t="shared" si="24"/>
        <v>Pribram-CZ</v>
      </c>
      <c r="BQ23" s="9" t="s">
        <v>360</v>
      </c>
      <c r="BR23" s="17">
        <v>49.6908861</v>
      </c>
      <c r="BS23" s="18">
        <v>13.991786100000001</v>
      </c>
      <c r="BU23" t="str">
        <f t="shared" si="25"/>
        <v>Pribram-CZ</v>
      </c>
      <c r="BV23" s="9" t="s">
        <v>360</v>
      </c>
      <c r="BW23" s="17">
        <v>49.6908861</v>
      </c>
      <c r="BX23" s="18">
        <v>13.991786100000001</v>
      </c>
      <c r="BZ23" t="str">
        <f t="shared" si="26"/>
        <v>Pribram-CZ</v>
      </c>
      <c r="CA23" s="9" t="s">
        <v>360</v>
      </c>
      <c r="CB23" s="17">
        <v>49.6908861</v>
      </c>
      <c r="CC23" s="18">
        <v>13.991786100000001</v>
      </c>
      <c r="CE23" t="str">
        <f t="shared" si="27"/>
        <v>Pribram-CZ</v>
      </c>
      <c r="CF23" s="9" t="s">
        <v>360</v>
      </c>
      <c r="CG23" s="17">
        <v>49.6908861</v>
      </c>
      <c r="CH23" s="18">
        <v>13.991786100000001</v>
      </c>
      <c r="CJ23" t="str">
        <f t="shared" si="28"/>
        <v>PZ 56 (Neuwied)-DE</v>
      </c>
      <c r="CK23" t="s">
        <v>365</v>
      </c>
      <c r="CL23" s="22">
        <v>50.445109000000002</v>
      </c>
      <c r="CM23" s="22">
        <v>7.5050990000000004</v>
      </c>
      <c r="CO23" t="str">
        <f t="shared" si="29"/>
        <v>PZ 56 (Neuwied)-DE</v>
      </c>
      <c r="CP23" t="s">
        <v>365</v>
      </c>
      <c r="CQ23" s="22">
        <v>50.445109000000002</v>
      </c>
      <c r="CR23" s="22">
        <v>7.5050990000000004</v>
      </c>
      <c r="CT23" t="str">
        <f t="shared" si="30"/>
        <v>PZ 56 (Neuwied)-DE</v>
      </c>
      <c r="CU23" t="s">
        <v>365</v>
      </c>
      <c r="CV23" s="22">
        <v>50.445109000000002</v>
      </c>
      <c r="CW23" s="22">
        <v>7.5050990000000004</v>
      </c>
      <c r="CY23" t="str">
        <f t="shared" si="31"/>
        <v>PZ 56 (Neuwied)-DE</v>
      </c>
      <c r="CZ23" t="s">
        <v>365</v>
      </c>
      <c r="DA23" s="22">
        <v>50.445109000000002</v>
      </c>
      <c r="DB23" s="22">
        <v>7.5050990000000004</v>
      </c>
      <c r="DD23" t="str">
        <f t="shared" si="32"/>
        <v>PZ 56 (Neuwied)-DE</v>
      </c>
      <c r="DE23" t="s">
        <v>365</v>
      </c>
      <c r="DF23" s="22">
        <v>50.445109000000002</v>
      </c>
      <c r="DG23" s="22">
        <v>7.5050990000000004</v>
      </c>
      <c r="DI23" t="str">
        <f t="shared" si="6"/>
        <v>QUIMPER-FR</v>
      </c>
      <c r="DJ23" s="9" t="s">
        <v>366</v>
      </c>
      <c r="DK23" s="49">
        <v>47.998624999999997</v>
      </c>
      <c r="DL23" s="49">
        <v>-4.0467320000000004</v>
      </c>
      <c r="DN23" t="str">
        <f t="shared" si="50"/>
        <v>PZ 50 (Köln)-DE</v>
      </c>
      <c r="DO23" t="s">
        <v>337</v>
      </c>
      <c r="DP23" s="22">
        <v>50.883761999999997</v>
      </c>
      <c r="DQ23" s="22">
        <v>6.9202050000000002</v>
      </c>
      <c r="DS23" t="str">
        <f t="shared" si="44"/>
        <v>PZ 55 (Saulheim)-DE</v>
      </c>
      <c r="DT23" t="s">
        <v>351</v>
      </c>
      <c r="DU23" s="22">
        <v>49.878110999999997</v>
      </c>
      <c r="DV23" s="22">
        <v>8.1667430000000003</v>
      </c>
      <c r="DX23" t="s">
        <v>353</v>
      </c>
      <c r="DY23" t="s">
        <v>351</v>
      </c>
      <c r="DZ23" s="22">
        <v>49.878110999999997</v>
      </c>
      <c r="EA23" s="22">
        <v>8.1667430000000003</v>
      </c>
      <c r="EC23" t="s">
        <v>339</v>
      </c>
      <c r="ED23" t="s">
        <v>337</v>
      </c>
      <c r="EE23" s="22">
        <v>50.883761999999997</v>
      </c>
      <c r="EF23" s="22">
        <v>6.9202050000000002</v>
      </c>
      <c r="EH23" t="s">
        <v>339</v>
      </c>
      <c r="EI23" t="s">
        <v>337</v>
      </c>
      <c r="EJ23" s="22">
        <v>50.883761999999997</v>
      </c>
      <c r="EK23" s="22">
        <v>6.9202050000000002</v>
      </c>
      <c r="EM23" t="s">
        <v>367</v>
      </c>
      <c r="EN23" t="s">
        <v>365</v>
      </c>
      <c r="EO23" s="22">
        <v>50.445109000000002</v>
      </c>
      <c r="EP23" s="22">
        <v>7.5050990000000004</v>
      </c>
      <c r="EW23" t="s">
        <v>283</v>
      </c>
      <c r="EX23" t="s">
        <v>281</v>
      </c>
      <c r="EY23" s="22">
        <v>52.051254999999998</v>
      </c>
      <c r="EZ23" s="22">
        <v>11.594967</v>
      </c>
      <c r="FB23" t="s">
        <v>339</v>
      </c>
      <c r="FC23" t="s">
        <v>337</v>
      </c>
      <c r="FD23" s="22">
        <v>50.883761999999997</v>
      </c>
      <c r="FE23" s="22">
        <v>6.9202050000000002</v>
      </c>
      <c r="FG23" s="31" t="s">
        <v>368</v>
      </c>
      <c r="FH23" s="45" t="s">
        <v>364</v>
      </c>
      <c r="FI23" s="46" t="s">
        <v>369</v>
      </c>
      <c r="FJ23" s="47" t="s">
        <v>370</v>
      </c>
      <c r="FL23" t="s">
        <v>353</v>
      </c>
      <c r="FM23" t="s">
        <v>351</v>
      </c>
      <c r="FN23" s="22">
        <v>49.878110999999997</v>
      </c>
      <c r="FO23" s="22">
        <v>8.1667430000000003</v>
      </c>
      <c r="FQ23" t="s">
        <v>255</v>
      </c>
      <c r="FR23" t="s">
        <v>253</v>
      </c>
      <c r="FS23" s="22">
        <v>52.004801999999998</v>
      </c>
      <c r="FT23" s="22">
        <v>8.6210730000000009</v>
      </c>
      <c r="FV23" t="s">
        <v>297</v>
      </c>
      <c r="FW23" t="s">
        <v>295</v>
      </c>
      <c r="FX23" s="22">
        <v>51.658557999999999</v>
      </c>
      <c r="FY23" s="22">
        <v>7.0205089999999997</v>
      </c>
      <c r="GA23" s="13" t="str">
        <f t="shared" si="45"/>
        <v>Palencia-ES</v>
      </c>
      <c r="GB23" s="27" t="s">
        <v>361</v>
      </c>
      <c r="GC23" s="28">
        <v>42.000030000000002</v>
      </c>
      <c r="GD23" s="29">
        <v>-4.5111699999999999</v>
      </c>
      <c r="GF23" t="str">
        <f t="shared" si="35"/>
        <v>QUIMPER-FR</v>
      </c>
      <c r="GG23" s="9" t="s">
        <v>366</v>
      </c>
      <c r="GH23" s="49">
        <v>47.998624999999997</v>
      </c>
      <c r="GI23" s="49">
        <v>-4.0467320000000004</v>
      </c>
      <c r="GK23" s="13" t="str">
        <f t="shared" si="51"/>
        <v>Murcia-ES</v>
      </c>
      <c r="GL23" s="27" t="s">
        <v>333</v>
      </c>
      <c r="GM23" s="28">
        <v>37.946863</v>
      </c>
      <c r="GN23" s="29">
        <v>-1.197608</v>
      </c>
      <c r="GP23" t="s">
        <v>353</v>
      </c>
      <c r="GQ23" t="s">
        <v>351</v>
      </c>
      <c r="GR23" s="22">
        <v>49.878110999999997</v>
      </c>
      <c r="GS23" s="22">
        <v>8.1667430000000003</v>
      </c>
      <c r="HJ23" t="str">
        <f t="shared" si="8"/>
        <v>Hallein-AT</v>
      </c>
      <c r="HK23" s="9" t="s">
        <v>358</v>
      </c>
      <c r="HL23" s="17">
        <v>47.687489999999997</v>
      </c>
      <c r="HM23" s="17">
        <v>13.088900000000001</v>
      </c>
      <c r="II23" t="s">
        <v>353</v>
      </c>
      <c r="IJ23" t="s">
        <v>351</v>
      </c>
      <c r="IK23" s="22">
        <v>49.878110999999997</v>
      </c>
      <c r="IL23" s="22">
        <v>8.1667430000000003</v>
      </c>
      <c r="IS23" s="13" t="str">
        <f t="shared" si="11"/>
        <v>Aalsmeer-NL</v>
      </c>
      <c r="IT23" s="9" t="s">
        <v>362</v>
      </c>
      <c r="IU23" s="17">
        <v>52.286346000000002</v>
      </c>
      <c r="IV23" s="17">
        <v>4.7836230000000004</v>
      </c>
      <c r="IX23" t="s">
        <v>371</v>
      </c>
      <c r="IY23" s="9" t="s">
        <v>363</v>
      </c>
      <c r="IZ23" s="17">
        <v>49.623860000000001</v>
      </c>
      <c r="JA23" s="18">
        <v>20.692450000000001</v>
      </c>
      <c r="JC23" s="13" t="str">
        <f t="shared" si="36"/>
        <v>Wehkamp-NL</v>
      </c>
      <c r="JD23" s="9" t="s">
        <v>348</v>
      </c>
      <c r="JE23" s="17">
        <v>52.547598999999998</v>
      </c>
      <c r="JF23" s="17">
        <v>6.1777220000000002</v>
      </c>
      <c r="JH23" s="13" t="str">
        <f t="shared" si="37"/>
        <v>Palencia-ES</v>
      </c>
      <c r="JI23" s="27" t="s">
        <v>361</v>
      </c>
      <c r="JJ23" s="28">
        <v>42.000030000000002</v>
      </c>
      <c r="JK23" s="29">
        <v>-4.5111699999999999</v>
      </c>
      <c r="JM23" s="13" t="str">
        <f t="shared" si="12"/>
        <v>Aalsmeer-NL</v>
      </c>
      <c r="JN23" s="9" t="s">
        <v>362</v>
      </c>
      <c r="JO23" s="17">
        <v>52.286346000000002</v>
      </c>
      <c r="JP23" s="17">
        <v>4.7836230000000004</v>
      </c>
      <c r="JR23" s="13" t="str">
        <f t="shared" si="13"/>
        <v>Aalsmeer-NL</v>
      </c>
      <c r="JS23" s="9" t="s">
        <v>362</v>
      </c>
      <c r="JT23" s="17">
        <v>52.286346000000002</v>
      </c>
      <c r="JU23" s="17">
        <v>4.7836230000000004</v>
      </c>
      <c r="JW23" s="13" t="str">
        <f t="shared" si="46"/>
        <v>Dedemsvaart-NL</v>
      </c>
      <c r="JX23" s="9" t="s">
        <v>334</v>
      </c>
      <c r="JY23" s="17">
        <v>52.601281999999998</v>
      </c>
      <c r="JZ23" s="17">
        <v>6.4910620000000003</v>
      </c>
      <c r="KB23" s="13" t="str">
        <f t="shared" si="14"/>
        <v>Aalsmeer-NL</v>
      </c>
      <c r="KC23" s="9" t="s">
        <v>362</v>
      </c>
      <c r="KD23" s="17">
        <v>52.286346000000002</v>
      </c>
      <c r="KE23" s="17">
        <v>4.7836230000000004</v>
      </c>
      <c r="KG23" s="13" t="str">
        <f t="shared" si="15"/>
        <v>Aalsmeer-NL</v>
      </c>
      <c r="KH23" s="9" t="s">
        <v>362</v>
      </c>
      <c r="KI23" s="17">
        <v>52.286346000000002</v>
      </c>
      <c r="KJ23" s="17">
        <v>4.7836230000000004</v>
      </c>
      <c r="KL23" t="s">
        <v>357</v>
      </c>
      <c r="KM23" s="9" t="s">
        <v>349</v>
      </c>
      <c r="KN23" s="17">
        <v>52.143389999999997</v>
      </c>
      <c r="KO23" s="18">
        <v>20.724979999999999</v>
      </c>
      <c r="KQ23" s="13" t="str">
        <f t="shared" si="53"/>
        <v>Lleida-ES</v>
      </c>
      <c r="KR23" s="27" t="s">
        <v>277</v>
      </c>
      <c r="KS23" s="28">
        <v>41.665554999999998</v>
      </c>
      <c r="KT23" s="29">
        <v>0.60461399999999998</v>
      </c>
      <c r="KV23" s="13" t="str">
        <f t="shared" si="16"/>
        <v>Örebro-SE</v>
      </c>
      <c r="KW23" s="9" t="s">
        <v>364</v>
      </c>
      <c r="KX23" s="17">
        <v>59.214118999999997</v>
      </c>
      <c r="KY23" s="18">
        <v>15.153646999999999</v>
      </c>
      <c r="LA23" s="13" t="str">
        <f t="shared" si="17"/>
        <v>Örebro-SE</v>
      </c>
      <c r="LB23" s="9" t="s">
        <v>364</v>
      </c>
      <c r="LC23" s="17">
        <v>59.214118999999997</v>
      </c>
      <c r="LD23" s="18">
        <v>15.153646999999999</v>
      </c>
      <c r="LF23" s="13" t="str">
        <f t="shared" si="18"/>
        <v>Örebro-SE</v>
      </c>
      <c r="LG23" s="9" t="s">
        <v>364</v>
      </c>
      <c r="LH23" s="17">
        <v>59.214118999999997</v>
      </c>
      <c r="LI23" s="18">
        <v>15.153646999999999</v>
      </c>
      <c r="LK23" t="str">
        <f t="shared" si="39"/>
        <v>Bad Fischau-AT</v>
      </c>
      <c r="LL23" s="9" t="s">
        <v>344</v>
      </c>
      <c r="LM23" s="17">
        <v>47.830379999999998</v>
      </c>
      <c r="LN23" s="17">
        <v>16.16188</v>
      </c>
      <c r="LP23" t="str">
        <f t="shared" si="47"/>
        <v>Liberec (Pallet)-CZ</v>
      </c>
      <c r="LQ23" s="62" t="s">
        <v>346</v>
      </c>
      <c r="LR23" s="63">
        <v>50.757098999999997</v>
      </c>
      <c r="LS23" s="64">
        <v>15.028354</v>
      </c>
      <c r="LU23" t="s">
        <v>353</v>
      </c>
      <c r="LV23" t="s">
        <v>351</v>
      </c>
      <c r="LW23" s="22">
        <v>49.878110999999997</v>
      </c>
      <c r="LX23" s="22">
        <v>8.1667430000000003</v>
      </c>
      <c r="MO23" t="s">
        <v>371</v>
      </c>
      <c r="MP23" s="9" t="s">
        <v>363</v>
      </c>
      <c r="MQ23" s="17">
        <v>49.623860000000001</v>
      </c>
      <c r="MR23" s="18">
        <v>20.692450000000001</v>
      </c>
      <c r="ND23" t="str">
        <f t="shared" si="49"/>
        <v>TOURS-FR</v>
      </c>
      <c r="NE23" s="9" t="s">
        <v>352</v>
      </c>
      <c r="NF23" s="49">
        <v>47.466434999999997</v>
      </c>
      <c r="NG23" s="49">
        <v>0.74465700000000001</v>
      </c>
      <c r="OW23" t="str">
        <f t="shared" si="55"/>
        <v>St Florian-AT</v>
      </c>
      <c r="OX23" s="9" t="s">
        <v>246</v>
      </c>
      <c r="OY23" s="17">
        <v>48.201250000000002</v>
      </c>
      <c r="OZ23" s="17">
        <v>14.361090000000001</v>
      </c>
    </row>
    <row r="24" spans="1:416" x14ac:dyDescent="0.2">
      <c r="A24" t="str">
        <f t="shared" si="0"/>
        <v>Mötz-AT</v>
      </c>
      <c r="B24" s="9" t="s">
        <v>372</v>
      </c>
      <c r="C24" s="17">
        <v>47.257190000000001</v>
      </c>
      <c r="D24" s="17">
        <v>10.943809999999999</v>
      </c>
      <c r="F24" t="str">
        <f t="shared" si="1"/>
        <v>Mötz-AT</v>
      </c>
      <c r="G24" s="9" t="s">
        <v>372</v>
      </c>
      <c r="H24" s="17">
        <v>47.257190000000001</v>
      </c>
      <c r="I24" s="17">
        <v>10.943809999999999</v>
      </c>
      <c r="K24" t="s">
        <v>373</v>
      </c>
      <c r="L24" s="9" t="s">
        <v>372</v>
      </c>
      <c r="M24" s="17">
        <v>47.257190000000001</v>
      </c>
      <c r="N24" s="17">
        <v>10.943809999999999</v>
      </c>
      <c r="O24" s="5"/>
      <c r="P24" t="s">
        <v>373</v>
      </c>
      <c r="Q24" s="9" t="s">
        <v>372</v>
      </c>
      <c r="R24" s="17">
        <v>47.257190000000001</v>
      </c>
      <c r="S24" s="17">
        <v>10.943809999999999</v>
      </c>
      <c r="U24" s="13" t="str">
        <f t="shared" si="52"/>
        <v>Utrecht SVC-NL</v>
      </c>
      <c r="V24" s="9" t="s">
        <v>292</v>
      </c>
      <c r="W24" s="17">
        <v>52.103706000000003</v>
      </c>
      <c r="X24" s="17">
        <v>5.0677599999999998</v>
      </c>
      <c r="Z24" s="9" t="str">
        <f t="shared" si="42"/>
        <v>Ceske Budejovice - Vrbenska-CZ</v>
      </c>
      <c r="AA24" s="9" t="s">
        <v>374</v>
      </c>
      <c r="AB24" s="17">
        <v>48.975585000000002</v>
      </c>
      <c r="AC24" s="18">
        <v>14.5003572</v>
      </c>
      <c r="AE24" s="13" t="str">
        <f t="shared" si="23"/>
        <v>Salamanca-ES</v>
      </c>
      <c r="AF24" s="27" t="s">
        <v>375</v>
      </c>
      <c r="AG24" s="28">
        <v>40.944057000000001</v>
      </c>
      <c r="AH24" s="29">
        <v>-5.6606040000000002</v>
      </c>
      <c r="AK24" s="13" t="str">
        <f t="shared" si="2"/>
        <v>Abcoude-NL</v>
      </c>
      <c r="AL24" s="9" t="s">
        <v>376</v>
      </c>
      <c r="AM24" s="17">
        <v>52.309047</v>
      </c>
      <c r="AN24" s="17">
        <v>4.936134</v>
      </c>
      <c r="AP24" s="13" t="str">
        <f t="shared" si="3"/>
        <v>Olsztyn-PL</v>
      </c>
      <c r="AQ24" s="9" t="s">
        <v>377</v>
      </c>
      <c r="AR24" s="17">
        <v>53.781709999999997</v>
      </c>
      <c r="AS24" s="18">
        <v>20.523409999999998</v>
      </c>
      <c r="AU24" s="13" t="str">
        <f t="shared" si="4"/>
        <v>Luleå-SE</v>
      </c>
      <c r="AV24" s="9" t="s">
        <v>378</v>
      </c>
      <c r="AW24" s="17">
        <v>65.631962000000001</v>
      </c>
      <c r="AX24" s="18">
        <v>22.042833000000002</v>
      </c>
      <c r="AZ24" s="13" t="str">
        <f t="shared" si="54"/>
        <v>Karlovy Vary-CZ</v>
      </c>
      <c r="BA24" s="61" t="s">
        <v>262</v>
      </c>
      <c r="BB24" s="17">
        <v>50.2440864</v>
      </c>
      <c r="BC24" s="18">
        <v>12.8762869</v>
      </c>
      <c r="BE24" t="str">
        <f t="shared" si="43"/>
        <v>PZ 56 (Neuwied)-DE</v>
      </c>
      <c r="BF24" t="s">
        <v>365</v>
      </c>
      <c r="BG24" s="22">
        <v>50.445109000000002</v>
      </c>
      <c r="BH24" s="22">
        <v>7.5050990000000004</v>
      </c>
      <c r="BP24" t="str">
        <f t="shared" si="24"/>
        <v>Ceske Budejovice - Vrbenska-CZ</v>
      </c>
      <c r="BQ24" s="9" t="s">
        <v>374</v>
      </c>
      <c r="BR24" s="17">
        <v>48.975585000000002</v>
      </c>
      <c r="BS24" s="18">
        <v>14.5003572</v>
      </c>
      <c r="BU24" t="str">
        <f t="shared" si="25"/>
        <v>Ceske Budejovice - Vrbenska-CZ</v>
      </c>
      <c r="BV24" s="9" t="s">
        <v>374</v>
      </c>
      <c r="BW24" s="17">
        <v>48.975585000000002</v>
      </c>
      <c r="BX24" s="18">
        <v>14.5003572</v>
      </c>
      <c r="BZ24" t="str">
        <f t="shared" si="26"/>
        <v>Ceske Budejovice - Vrbenska-CZ</v>
      </c>
      <c r="CA24" s="9" t="s">
        <v>374</v>
      </c>
      <c r="CB24" s="17">
        <v>48.975585000000002</v>
      </c>
      <c r="CC24" s="18">
        <v>14.5003572</v>
      </c>
      <c r="CE24" t="str">
        <f t="shared" si="27"/>
        <v>Ceske Budejovice - Vrbenska-CZ</v>
      </c>
      <c r="CF24" s="9" t="s">
        <v>374</v>
      </c>
      <c r="CG24" s="17">
        <v>48.975585000000002</v>
      </c>
      <c r="CH24" s="18">
        <v>14.5003572</v>
      </c>
      <c r="CJ24" t="str">
        <f t="shared" si="28"/>
        <v>PZ 58 (Hagen)-DE</v>
      </c>
      <c r="CK24" t="s">
        <v>379</v>
      </c>
      <c r="CL24" s="22">
        <v>51.392164000000001</v>
      </c>
      <c r="CM24" s="22">
        <v>7.5105740000000001</v>
      </c>
      <c r="CO24" t="str">
        <f t="shared" si="29"/>
        <v>PZ 58 (Hagen)-DE</v>
      </c>
      <c r="CP24" t="s">
        <v>379</v>
      </c>
      <c r="CQ24" s="22">
        <v>51.392164000000001</v>
      </c>
      <c r="CR24" s="22">
        <v>7.5105740000000001</v>
      </c>
      <c r="CT24" t="str">
        <f t="shared" si="30"/>
        <v>PZ 58 (Hagen)-DE</v>
      </c>
      <c r="CU24" t="s">
        <v>379</v>
      </c>
      <c r="CV24" s="22">
        <v>51.392164000000001</v>
      </c>
      <c r="CW24" s="22">
        <v>7.5105740000000001</v>
      </c>
      <c r="CY24" t="str">
        <f t="shared" si="31"/>
        <v>PZ 58 (Hagen)-DE</v>
      </c>
      <c r="CZ24" t="s">
        <v>379</v>
      </c>
      <c r="DA24" s="22">
        <v>51.392164000000001</v>
      </c>
      <c r="DB24" s="22">
        <v>7.5105740000000001</v>
      </c>
      <c r="DD24" t="str">
        <f t="shared" si="32"/>
        <v>PZ 58 (Hagen)-DE</v>
      </c>
      <c r="DE24" t="s">
        <v>379</v>
      </c>
      <c r="DF24" s="22">
        <v>51.392164000000001</v>
      </c>
      <c r="DG24" s="22">
        <v>7.5105740000000001</v>
      </c>
      <c r="DI24" t="str">
        <f t="shared" si="6"/>
        <v>LYON-FR</v>
      </c>
      <c r="DJ24" s="9" t="s">
        <v>380</v>
      </c>
      <c r="DK24" s="49">
        <v>45.762715999999998</v>
      </c>
      <c r="DL24" s="49">
        <v>5.0262570000000002</v>
      </c>
      <c r="DN24" t="str">
        <f t="shared" si="50"/>
        <v>PZ 55 (Saulheim)-DE</v>
      </c>
      <c r="DO24" t="s">
        <v>351</v>
      </c>
      <c r="DP24" s="22">
        <v>49.878110999999997</v>
      </c>
      <c r="DQ24" s="22">
        <v>8.1667430000000003</v>
      </c>
      <c r="DS24" t="str">
        <f t="shared" si="44"/>
        <v>PZ 56 (Neuwied)-DE</v>
      </c>
      <c r="DT24" t="s">
        <v>365</v>
      </c>
      <c r="DU24" s="22">
        <v>50.445109000000002</v>
      </c>
      <c r="DV24" s="22">
        <v>7.5050990000000004</v>
      </c>
      <c r="DX24" t="s">
        <v>367</v>
      </c>
      <c r="DY24" t="s">
        <v>365</v>
      </c>
      <c r="DZ24" s="22">
        <v>50.445109000000002</v>
      </c>
      <c r="EA24" s="22">
        <v>7.5050990000000004</v>
      </c>
      <c r="EC24" t="s">
        <v>353</v>
      </c>
      <c r="ED24" t="s">
        <v>351</v>
      </c>
      <c r="EE24" s="22">
        <v>49.878110999999997</v>
      </c>
      <c r="EF24" s="22">
        <v>8.1667430000000003</v>
      </c>
      <c r="EH24" t="s">
        <v>353</v>
      </c>
      <c r="EI24" t="s">
        <v>351</v>
      </c>
      <c r="EJ24" s="22">
        <v>49.878110999999997</v>
      </c>
      <c r="EK24" s="22">
        <v>8.1667430000000003</v>
      </c>
      <c r="EM24" t="s">
        <v>381</v>
      </c>
      <c r="EN24" t="s">
        <v>379</v>
      </c>
      <c r="EO24" s="22">
        <v>51.392164000000001</v>
      </c>
      <c r="EP24" s="22">
        <v>7.5105740000000001</v>
      </c>
      <c r="EW24" t="s">
        <v>297</v>
      </c>
      <c r="EX24" t="s">
        <v>295</v>
      </c>
      <c r="EY24" s="22">
        <v>51.658557999999999</v>
      </c>
      <c r="EZ24" s="22">
        <v>7.0205089999999997</v>
      </c>
      <c r="FB24" t="s">
        <v>353</v>
      </c>
      <c r="FC24" t="s">
        <v>351</v>
      </c>
      <c r="FD24" s="22">
        <v>49.878110999999997</v>
      </c>
      <c r="FE24" s="22">
        <v>8.1667430000000003</v>
      </c>
      <c r="FG24" s="31" t="s">
        <v>382</v>
      </c>
      <c r="FH24" s="45" t="s">
        <v>378</v>
      </c>
      <c r="FI24" s="46" t="s">
        <v>383</v>
      </c>
      <c r="FJ24" s="47" t="s">
        <v>384</v>
      </c>
      <c r="FL24" t="s">
        <v>367</v>
      </c>
      <c r="FM24" t="s">
        <v>365</v>
      </c>
      <c r="FN24" s="22">
        <v>50.445109000000002</v>
      </c>
      <c r="FO24" s="22">
        <v>7.5050990000000004</v>
      </c>
      <c r="FQ24" t="s">
        <v>269</v>
      </c>
      <c r="FR24" t="s">
        <v>267</v>
      </c>
      <c r="FS24" s="22">
        <v>51.373182999999997</v>
      </c>
      <c r="FT24" s="22">
        <v>9.6321860000000008</v>
      </c>
      <c r="FV24" t="s">
        <v>311</v>
      </c>
      <c r="FW24" t="s">
        <v>309</v>
      </c>
      <c r="FX24" s="22">
        <v>51.291617000000002</v>
      </c>
      <c r="FY24" s="22">
        <v>6.528702</v>
      </c>
      <c r="GA24" s="13" t="str">
        <f t="shared" si="45"/>
        <v>Salamanca-ES</v>
      </c>
      <c r="GB24" s="27" t="s">
        <v>375</v>
      </c>
      <c r="GC24" s="28">
        <v>40.944057000000001</v>
      </c>
      <c r="GD24" s="29">
        <v>-5.6606040000000002</v>
      </c>
      <c r="GF24" t="str">
        <f t="shared" si="35"/>
        <v>LYON-FR</v>
      </c>
      <c r="GG24" s="9" t="s">
        <v>380</v>
      </c>
      <c r="GH24" s="49">
        <v>45.762715999999998</v>
      </c>
      <c r="GI24" s="49">
        <v>5.0262570000000002</v>
      </c>
      <c r="GK24" s="13" t="str">
        <f t="shared" si="51"/>
        <v>Oviedo-ES</v>
      </c>
      <c r="GL24" s="27" t="s">
        <v>347</v>
      </c>
      <c r="GM24" s="28">
        <v>43.425085000000003</v>
      </c>
      <c r="GN24" s="29">
        <v>-5.8144999999999998</v>
      </c>
      <c r="GP24" t="s">
        <v>367</v>
      </c>
      <c r="GQ24" t="s">
        <v>365</v>
      </c>
      <c r="GR24" s="22">
        <v>50.445109000000002</v>
      </c>
      <c r="GS24" s="22">
        <v>7.5050990000000004</v>
      </c>
      <c r="HJ24" t="str">
        <f t="shared" si="8"/>
        <v>Mötz-AT</v>
      </c>
      <c r="HK24" s="9" t="s">
        <v>372</v>
      </c>
      <c r="HL24" s="17">
        <v>47.257190000000001</v>
      </c>
      <c r="HM24" s="17">
        <v>10.943809999999999</v>
      </c>
      <c r="II24" t="s">
        <v>367</v>
      </c>
      <c r="IJ24" t="s">
        <v>365</v>
      </c>
      <c r="IK24" s="22">
        <v>50.445109000000002</v>
      </c>
      <c r="IL24" s="22">
        <v>7.5050990000000004</v>
      </c>
      <c r="IS24" s="13" t="str">
        <f t="shared" si="11"/>
        <v>Abcoude-NL</v>
      </c>
      <c r="IT24" s="9" t="s">
        <v>376</v>
      </c>
      <c r="IU24" s="17">
        <v>52.309047</v>
      </c>
      <c r="IV24" s="17">
        <v>4.936134</v>
      </c>
      <c r="IX24" t="s">
        <v>385</v>
      </c>
      <c r="IY24" s="9" t="s">
        <v>377</v>
      </c>
      <c r="IZ24" s="17">
        <v>53.781709999999997</v>
      </c>
      <c r="JA24" s="18">
        <v>20.523409999999998</v>
      </c>
      <c r="JC24" s="13" t="str">
        <f t="shared" si="36"/>
        <v>Aalsmeer-NL</v>
      </c>
      <c r="JD24" s="9" t="s">
        <v>362</v>
      </c>
      <c r="JE24" s="17">
        <v>52.286346000000002</v>
      </c>
      <c r="JF24" s="17">
        <v>4.7836230000000004</v>
      </c>
      <c r="JH24" s="13" t="str">
        <f t="shared" si="37"/>
        <v>Salamanca-ES</v>
      </c>
      <c r="JI24" s="27" t="s">
        <v>375</v>
      </c>
      <c r="JJ24" s="28">
        <v>40.944057000000001</v>
      </c>
      <c r="JK24" s="29">
        <v>-5.6606040000000002</v>
      </c>
      <c r="JM24" s="13" t="str">
        <f t="shared" si="12"/>
        <v>Abcoude-NL</v>
      </c>
      <c r="JN24" s="9" t="s">
        <v>376</v>
      </c>
      <c r="JO24" s="17">
        <v>52.309047</v>
      </c>
      <c r="JP24" s="17">
        <v>4.936134</v>
      </c>
      <c r="JR24" s="13" t="str">
        <f t="shared" si="13"/>
        <v>Abcoude-NL</v>
      </c>
      <c r="JS24" s="9" t="s">
        <v>376</v>
      </c>
      <c r="JT24" s="17">
        <v>52.309047</v>
      </c>
      <c r="JU24" s="17">
        <v>4.936134</v>
      </c>
      <c r="JW24" s="13" t="str">
        <f t="shared" si="46"/>
        <v>Wehkamp-NL</v>
      </c>
      <c r="JX24" s="9" t="s">
        <v>348</v>
      </c>
      <c r="JY24" s="17">
        <v>52.547598999999998</v>
      </c>
      <c r="JZ24" s="17">
        <v>6.1777220000000002</v>
      </c>
      <c r="KB24" s="13" t="str">
        <f t="shared" si="14"/>
        <v>Abcoude-NL</v>
      </c>
      <c r="KC24" s="9" t="s">
        <v>376</v>
      </c>
      <c r="KD24" s="17">
        <v>52.309047</v>
      </c>
      <c r="KE24" s="17">
        <v>4.936134</v>
      </c>
      <c r="KG24" s="13" t="str">
        <f t="shared" si="15"/>
        <v>Abcoude-NL</v>
      </c>
      <c r="KH24" s="9" t="s">
        <v>376</v>
      </c>
      <c r="KI24" s="17">
        <v>52.309047</v>
      </c>
      <c r="KJ24" s="17">
        <v>4.936134</v>
      </c>
      <c r="KL24" t="s">
        <v>371</v>
      </c>
      <c r="KM24" s="9" t="s">
        <v>363</v>
      </c>
      <c r="KN24" s="17">
        <v>49.623860000000001</v>
      </c>
      <c r="KO24" s="18">
        <v>20.692450000000001</v>
      </c>
      <c r="KQ24" s="13" t="str">
        <f t="shared" si="53"/>
        <v>Logroño-ES</v>
      </c>
      <c r="KR24" s="27" t="s">
        <v>291</v>
      </c>
      <c r="KS24" s="28">
        <v>42.450774000000003</v>
      </c>
      <c r="KT24" s="29">
        <v>-2.4109859999999999</v>
      </c>
      <c r="KV24" s="13" t="str">
        <f t="shared" si="16"/>
        <v>Luleå-SE</v>
      </c>
      <c r="KW24" s="9" t="s">
        <v>378</v>
      </c>
      <c r="KX24" s="17">
        <v>65.631962000000001</v>
      </c>
      <c r="KY24" s="18">
        <v>22.042833000000002</v>
      </c>
      <c r="LA24" s="13" t="str">
        <f t="shared" si="17"/>
        <v>Luleå-SE</v>
      </c>
      <c r="LB24" s="9" t="s">
        <v>378</v>
      </c>
      <c r="LC24" s="17">
        <v>65.631962000000001</v>
      </c>
      <c r="LD24" s="18">
        <v>22.042833000000002</v>
      </c>
      <c r="LF24" s="13" t="str">
        <f t="shared" si="18"/>
        <v>Luleå-SE</v>
      </c>
      <c r="LG24" s="9" t="s">
        <v>378</v>
      </c>
      <c r="LH24" s="17">
        <v>65.631962000000001</v>
      </c>
      <c r="LI24" s="18">
        <v>22.042833000000002</v>
      </c>
      <c r="LK24" t="str">
        <f t="shared" si="39"/>
        <v>Hallein-AT</v>
      </c>
      <c r="LL24" s="9" t="s">
        <v>358</v>
      </c>
      <c r="LM24" s="17">
        <v>47.687489999999997</v>
      </c>
      <c r="LN24" s="17">
        <v>13.088900000000001</v>
      </c>
      <c r="LP24" t="str">
        <f t="shared" si="47"/>
        <v>Pribram-CZ</v>
      </c>
      <c r="LQ24" s="9" t="s">
        <v>360</v>
      </c>
      <c r="LR24" s="17">
        <v>49.6908861</v>
      </c>
      <c r="LS24" s="18">
        <v>13.991786100000001</v>
      </c>
      <c r="LU24" t="s">
        <v>367</v>
      </c>
      <c r="LV24" t="s">
        <v>365</v>
      </c>
      <c r="LW24" s="22">
        <v>50.445109000000002</v>
      </c>
      <c r="LX24" s="22">
        <v>7.5050990000000004</v>
      </c>
      <c r="MO24" t="s">
        <v>385</v>
      </c>
      <c r="MP24" s="9" t="s">
        <v>377</v>
      </c>
      <c r="MQ24" s="17">
        <v>53.781709999999997</v>
      </c>
      <c r="MR24" s="18">
        <v>20.523409999999998</v>
      </c>
      <c r="ND24" t="str">
        <f t="shared" si="49"/>
        <v>QUIMPER-FR</v>
      </c>
      <c r="NE24" s="9" t="s">
        <v>366</v>
      </c>
      <c r="NF24" s="49">
        <v>47.998624999999997</v>
      </c>
      <c r="NG24" s="49">
        <v>-4.0467320000000004</v>
      </c>
      <c r="OW24" t="str">
        <f t="shared" si="55"/>
        <v>Peggau-AT</v>
      </c>
      <c r="OX24" s="9" t="s">
        <v>260</v>
      </c>
      <c r="OY24" s="17">
        <v>47.208889999999997</v>
      </c>
      <c r="OZ24" s="17">
        <v>15.35685</v>
      </c>
    </row>
    <row r="25" spans="1:416" x14ac:dyDescent="0.2">
      <c r="A25" t="str">
        <f t="shared" si="0"/>
        <v>Spittal an der Drau -AT</v>
      </c>
      <c r="B25" s="9" t="s">
        <v>386</v>
      </c>
      <c r="C25" s="17">
        <v>46.785130000000002</v>
      </c>
      <c r="D25" s="17">
        <v>13.5115</v>
      </c>
      <c r="F25" t="str">
        <f t="shared" si="1"/>
        <v>Spittal an der Drau -AT</v>
      </c>
      <c r="G25" s="9" t="s">
        <v>386</v>
      </c>
      <c r="H25" s="17">
        <v>46.785130000000002</v>
      </c>
      <c r="I25" s="17">
        <v>13.5115</v>
      </c>
      <c r="K25" t="s">
        <v>387</v>
      </c>
      <c r="L25" s="9" t="s">
        <v>386</v>
      </c>
      <c r="M25" s="17">
        <v>46.785130000000002</v>
      </c>
      <c r="N25" s="17">
        <v>13.5115</v>
      </c>
      <c r="O25" s="5"/>
      <c r="P25" t="s">
        <v>387</v>
      </c>
      <c r="Q25" s="9" t="s">
        <v>386</v>
      </c>
      <c r="R25" s="17">
        <v>46.785130000000002</v>
      </c>
      <c r="S25" s="17">
        <v>13.5115</v>
      </c>
      <c r="U25" s="13" t="str">
        <f t="shared" si="52"/>
        <v>New Amsterdam-NL</v>
      </c>
      <c r="V25" s="9" t="s">
        <v>306</v>
      </c>
      <c r="W25" s="17">
        <v>52.408696999999997</v>
      </c>
      <c r="X25" s="17">
        <v>4.734775</v>
      </c>
      <c r="Z25" s="9" t="str">
        <f t="shared" si="42"/>
        <v>Namest nad Oslavou-CZ</v>
      </c>
      <c r="AA25" s="9" t="s">
        <v>388</v>
      </c>
      <c r="AB25" s="17">
        <v>49.202620000000003</v>
      </c>
      <c r="AC25" s="18">
        <v>16.125991899999999</v>
      </c>
      <c r="AE25" s="13" t="str">
        <f t="shared" si="23"/>
        <v>Segovia-ES</v>
      </c>
      <c r="AF25" s="27" t="s">
        <v>389</v>
      </c>
      <c r="AG25" s="65">
        <v>40.907677</v>
      </c>
      <c r="AH25" s="66">
        <v>-4.123062</v>
      </c>
      <c r="AK25" s="13" t="str">
        <f t="shared" si="2"/>
        <v>Almelo-NL</v>
      </c>
      <c r="AL25" s="9" t="s">
        <v>390</v>
      </c>
      <c r="AM25" s="17">
        <v>52.351322000000003</v>
      </c>
      <c r="AN25" s="17">
        <v>6.621931</v>
      </c>
      <c r="AP25" s="13" t="str">
        <f t="shared" si="3"/>
        <v>Opole-PL</v>
      </c>
      <c r="AQ25" s="9" t="s">
        <v>391</v>
      </c>
      <c r="AR25" s="17">
        <v>50.679510000000001</v>
      </c>
      <c r="AS25" s="18">
        <v>17.869309999999999</v>
      </c>
      <c r="AU25" s="13" t="str">
        <f t="shared" si="4"/>
        <v>Skellefteå-SE</v>
      </c>
      <c r="AV25" s="9" t="s">
        <v>392</v>
      </c>
      <c r="AW25" s="17">
        <v>64.730953999999997</v>
      </c>
      <c r="AX25" s="18">
        <v>20.968826</v>
      </c>
      <c r="AZ25" s="13" t="str">
        <f t="shared" si="54"/>
        <v>Praha - Malesice-CZ</v>
      </c>
      <c r="BA25" s="61" t="s">
        <v>276</v>
      </c>
      <c r="BB25" s="17">
        <v>50.073854400000002</v>
      </c>
      <c r="BC25" s="18">
        <v>14.532478100000001</v>
      </c>
      <c r="BE25" t="str">
        <f t="shared" si="43"/>
        <v>PZ 58 (Hagen)-DE</v>
      </c>
      <c r="BF25" t="s">
        <v>379</v>
      </c>
      <c r="BG25" s="22">
        <v>51.392164000000001</v>
      </c>
      <c r="BH25" s="22">
        <v>7.5105740000000001</v>
      </c>
      <c r="BP25" t="str">
        <f t="shared" si="24"/>
        <v>Namest nad Oslavou-CZ</v>
      </c>
      <c r="BQ25" s="9" t="s">
        <v>388</v>
      </c>
      <c r="BR25" s="17">
        <v>49.202620000000003</v>
      </c>
      <c r="BS25" s="18">
        <v>16.125991899999999</v>
      </c>
      <c r="BU25" t="str">
        <f t="shared" si="25"/>
        <v>Namest nad Oslavou-CZ</v>
      </c>
      <c r="BV25" s="9" t="s">
        <v>388</v>
      </c>
      <c r="BW25" s="17">
        <v>49.202620000000003</v>
      </c>
      <c r="BX25" s="18">
        <v>16.125991899999999</v>
      </c>
      <c r="BZ25" t="str">
        <f t="shared" si="26"/>
        <v>Namest nad Oslavou-CZ</v>
      </c>
      <c r="CA25" s="9" t="s">
        <v>388</v>
      </c>
      <c r="CB25" s="17">
        <v>49.202620000000003</v>
      </c>
      <c r="CC25" s="18">
        <v>16.125991899999999</v>
      </c>
      <c r="CE25" t="str">
        <f t="shared" si="27"/>
        <v>Namest nad Oslavou-CZ</v>
      </c>
      <c r="CF25" s="9" t="s">
        <v>388</v>
      </c>
      <c r="CG25" s="17">
        <v>49.202620000000003</v>
      </c>
      <c r="CH25" s="18">
        <v>16.125991899999999</v>
      </c>
      <c r="CJ25" t="str">
        <f t="shared" si="28"/>
        <v>PZ 63 (Rodgau)-DE</v>
      </c>
      <c r="CK25" t="s">
        <v>393</v>
      </c>
      <c r="CL25" s="22">
        <v>49.985024000000003</v>
      </c>
      <c r="CM25" s="22">
        <v>8.8680149999999998</v>
      </c>
      <c r="CO25" t="str">
        <f t="shared" si="29"/>
        <v>PZ 63 (Rodgau)-DE</v>
      </c>
      <c r="CP25" t="s">
        <v>393</v>
      </c>
      <c r="CQ25" s="22">
        <v>49.985024000000003</v>
      </c>
      <c r="CR25" s="22">
        <v>8.8680149999999998</v>
      </c>
      <c r="CT25" t="str">
        <f t="shared" si="30"/>
        <v>PZ 63 (Rodgau)-DE</v>
      </c>
      <c r="CU25" t="s">
        <v>393</v>
      </c>
      <c r="CV25" s="22">
        <v>49.985024000000003</v>
      </c>
      <c r="CW25" s="22">
        <v>8.8680149999999998</v>
      </c>
      <c r="CY25" t="str">
        <f t="shared" si="31"/>
        <v>PZ 63 (Rodgau)-DE</v>
      </c>
      <c r="CZ25" t="s">
        <v>393</v>
      </c>
      <c r="DA25" s="22">
        <v>49.985024000000003</v>
      </c>
      <c r="DB25" s="22">
        <v>8.8680149999999998</v>
      </c>
      <c r="DD25" t="str">
        <f t="shared" si="32"/>
        <v>PZ 63 (Rodgau)-DE</v>
      </c>
      <c r="DE25" t="s">
        <v>393</v>
      </c>
      <c r="DF25" s="22">
        <v>49.985024000000003</v>
      </c>
      <c r="DG25" s="22">
        <v>8.8680149999999998</v>
      </c>
      <c r="DI25" t="str">
        <f t="shared" si="6"/>
        <v>CHAMBERY-FR</v>
      </c>
      <c r="DJ25" s="9" t="s">
        <v>394</v>
      </c>
      <c r="DK25" s="49">
        <v>45.476260000000003</v>
      </c>
      <c r="DL25" s="49">
        <v>6.0344449999999998</v>
      </c>
      <c r="DN25" t="str">
        <f t="shared" si="50"/>
        <v>PZ 56 (Neuwied)-DE</v>
      </c>
      <c r="DO25" t="s">
        <v>365</v>
      </c>
      <c r="DP25" s="22">
        <v>50.445109000000002</v>
      </c>
      <c r="DQ25" s="22">
        <v>7.5050990000000004</v>
      </c>
      <c r="DS25" t="str">
        <f t="shared" si="44"/>
        <v>PZ 58 (Hagen)-DE</v>
      </c>
      <c r="DT25" t="s">
        <v>379</v>
      </c>
      <c r="DU25" s="22">
        <v>51.392164000000001</v>
      </c>
      <c r="DV25" s="22">
        <v>7.5105740000000001</v>
      </c>
      <c r="DX25" t="s">
        <v>381</v>
      </c>
      <c r="DY25" t="s">
        <v>379</v>
      </c>
      <c r="DZ25" s="22">
        <v>51.392164000000001</v>
      </c>
      <c r="EA25" s="22">
        <v>7.5105740000000001</v>
      </c>
      <c r="EC25" t="s">
        <v>367</v>
      </c>
      <c r="ED25" t="s">
        <v>365</v>
      </c>
      <c r="EE25" s="22">
        <v>50.445109000000002</v>
      </c>
      <c r="EF25" s="22">
        <v>7.5050990000000004</v>
      </c>
      <c r="EH25" t="s">
        <v>367</v>
      </c>
      <c r="EI25" t="s">
        <v>365</v>
      </c>
      <c r="EJ25" s="22">
        <v>50.445109000000002</v>
      </c>
      <c r="EK25" s="22">
        <v>7.5050990000000004</v>
      </c>
      <c r="EM25" t="s">
        <v>395</v>
      </c>
      <c r="EN25" t="s">
        <v>393</v>
      </c>
      <c r="EO25" s="22">
        <v>49.985024000000003</v>
      </c>
      <c r="EP25" s="22">
        <v>8.8680149999999998</v>
      </c>
      <c r="EW25" t="s">
        <v>311</v>
      </c>
      <c r="EX25" t="s">
        <v>309</v>
      </c>
      <c r="EY25" s="22">
        <v>51.291617000000002</v>
      </c>
      <c r="EZ25" s="22">
        <v>6.528702</v>
      </c>
      <c r="FB25" t="s">
        <v>367</v>
      </c>
      <c r="FC25" t="s">
        <v>365</v>
      </c>
      <c r="FD25" s="22">
        <v>50.445109000000002</v>
      </c>
      <c r="FE25" s="22">
        <v>7.5050990000000004</v>
      </c>
      <c r="FG25" s="31" t="s">
        <v>396</v>
      </c>
      <c r="FH25" s="45" t="s">
        <v>392</v>
      </c>
      <c r="FI25" s="46" t="s">
        <v>397</v>
      </c>
      <c r="FJ25" s="47" t="s">
        <v>398</v>
      </c>
      <c r="FL25" t="s">
        <v>381</v>
      </c>
      <c r="FM25" t="s">
        <v>379</v>
      </c>
      <c r="FN25" s="22">
        <v>51.392164000000001</v>
      </c>
      <c r="FO25" s="22">
        <v>7.5105740000000001</v>
      </c>
      <c r="FQ25" t="s">
        <v>283</v>
      </c>
      <c r="FR25" t="s">
        <v>281</v>
      </c>
      <c r="FS25" s="22">
        <v>52.051254999999998</v>
      </c>
      <c r="FT25" s="22">
        <v>11.594967</v>
      </c>
      <c r="FV25" t="s">
        <v>325</v>
      </c>
      <c r="FW25" t="s">
        <v>323</v>
      </c>
      <c r="FX25" s="22">
        <v>52.141022999999997</v>
      </c>
      <c r="FY25" s="22">
        <v>7.5513709999999996</v>
      </c>
      <c r="GA25" s="13" t="str">
        <f t="shared" si="45"/>
        <v>Segovia-ES</v>
      </c>
      <c r="GB25" s="27" t="s">
        <v>389</v>
      </c>
      <c r="GC25" s="65">
        <v>40.907677</v>
      </c>
      <c r="GD25" s="66">
        <v>-4.123062</v>
      </c>
      <c r="GF25" t="str">
        <f t="shared" si="35"/>
        <v>CHAMBERY-FR</v>
      </c>
      <c r="GG25" s="9" t="s">
        <v>394</v>
      </c>
      <c r="GH25" s="49">
        <v>45.476260000000003</v>
      </c>
      <c r="GI25" s="49">
        <v>6.0344449999999998</v>
      </c>
      <c r="GK25" s="13" t="str">
        <f t="shared" si="51"/>
        <v>Palencia-ES</v>
      </c>
      <c r="GL25" s="27" t="s">
        <v>361</v>
      </c>
      <c r="GM25" s="28">
        <v>42.000030000000002</v>
      </c>
      <c r="GN25" s="29">
        <v>-4.5111699999999999</v>
      </c>
      <c r="GP25" t="s">
        <v>381</v>
      </c>
      <c r="GQ25" t="s">
        <v>379</v>
      </c>
      <c r="GR25" s="22">
        <v>51.392164000000001</v>
      </c>
      <c r="GS25" s="22">
        <v>7.5105740000000001</v>
      </c>
      <c r="HJ25" t="str">
        <f t="shared" si="8"/>
        <v>Spittal an der Drau -AT</v>
      </c>
      <c r="HK25" s="9" t="s">
        <v>386</v>
      </c>
      <c r="HL25" s="17">
        <v>46.785130000000002</v>
      </c>
      <c r="HM25" s="17">
        <v>13.5115</v>
      </c>
      <c r="II25" t="s">
        <v>381</v>
      </c>
      <c r="IJ25" t="s">
        <v>379</v>
      </c>
      <c r="IK25" s="22">
        <v>51.392164000000001</v>
      </c>
      <c r="IL25" s="22">
        <v>7.5105740000000001</v>
      </c>
      <c r="IS25" s="13" t="str">
        <f t="shared" si="11"/>
        <v>Almelo-NL</v>
      </c>
      <c r="IT25" s="9" t="s">
        <v>390</v>
      </c>
      <c r="IU25" s="17">
        <v>52.351322000000003</v>
      </c>
      <c r="IV25" s="17">
        <v>6.621931</v>
      </c>
      <c r="IX25" t="s">
        <v>399</v>
      </c>
      <c r="IY25" s="9" t="s">
        <v>391</v>
      </c>
      <c r="IZ25" s="17">
        <v>50.679510000000001</v>
      </c>
      <c r="JA25" s="18">
        <v>17.869309999999999</v>
      </c>
      <c r="JC25" s="13" t="str">
        <f t="shared" si="36"/>
        <v>Abcoude-NL</v>
      </c>
      <c r="JD25" s="9" t="s">
        <v>376</v>
      </c>
      <c r="JE25" s="17">
        <v>52.309047</v>
      </c>
      <c r="JF25" s="17">
        <v>4.936134</v>
      </c>
      <c r="JH25" s="13" t="str">
        <f t="shared" si="37"/>
        <v>Segovia-ES</v>
      </c>
      <c r="JI25" s="27" t="s">
        <v>389</v>
      </c>
      <c r="JJ25" s="65">
        <v>40.907677</v>
      </c>
      <c r="JK25" s="66">
        <v>-4.123062</v>
      </c>
      <c r="JM25" s="13" t="str">
        <f t="shared" si="12"/>
        <v>Almelo-NL</v>
      </c>
      <c r="JN25" s="9" t="s">
        <v>390</v>
      </c>
      <c r="JO25" s="17">
        <v>52.351322000000003</v>
      </c>
      <c r="JP25" s="17">
        <v>6.621931</v>
      </c>
      <c r="JR25" s="13" t="str">
        <f t="shared" si="13"/>
        <v>Almelo-NL</v>
      </c>
      <c r="JS25" s="9" t="s">
        <v>390</v>
      </c>
      <c r="JT25" s="17">
        <v>52.351322000000003</v>
      </c>
      <c r="JU25" s="17">
        <v>6.621931</v>
      </c>
      <c r="JW25" s="13" t="str">
        <f t="shared" si="46"/>
        <v>Aalsmeer-NL</v>
      </c>
      <c r="JX25" s="9" t="s">
        <v>362</v>
      </c>
      <c r="JY25" s="17">
        <v>52.286346000000002</v>
      </c>
      <c r="JZ25" s="17">
        <v>4.7836230000000004</v>
      </c>
      <c r="KB25" s="13" t="str">
        <f t="shared" si="14"/>
        <v>Almelo-NL</v>
      </c>
      <c r="KC25" s="9" t="s">
        <v>390</v>
      </c>
      <c r="KD25" s="17">
        <v>52.351322000000003</v>
      </c>
      <c r="KE25" s="17">
        <v>6.621931</v>
      </c>
      <c r="KG25" s="13" t="str">
        <f t="shared" si="15"/>
        <v>Almelo-NL</v>
      </c>
      <c r="KH25" s="9" t="s">
        <v>390</v>
      </c>
      <c r="KI25" s="17">
        <v>52.351322000000003</v>
      </c>
      <c r="KJ25" s="17">
        <v>6.621931</v>
      </c>
      <c r="KL25" t="s">
        <v>385</v>
      </c>
      <c r="KM25" s="9" t="s">
        <v>377</v>
      </c>
      <c r="KN25" s="17">
        <v>53.781709999999997</v>
      </c>
      <c r="KO25" s="18">
        <v>20.523409999999998</v>
      </c>
      <c r="KQ25" s="13" t="str">
        <f t="shared" si="53"/>
        <v>Mahon-ES</v>
      </c>
      <c r="KR25" s="27" t="s">
        <v>305</v>
      </c>
      <c r="KS25" s="28">
        <v>39.886591000000003</v>
      </c>
      <c r="KT25" s="29">
        <v>4.2487500000000002</v>
      </c>
      <c r="KV25" s="13" t="str">
        <f t="shared" si="16"/>
        <v>Skellefteå-SE</v>
      </c>
      <c r="KW25" s="9" t="s">
        <v>392</v>
      </c>
      <c r="KX25" s="17">
        <v>64.730953999999997</v>
      </c>
      <c r="KY25" s="18">
        <v>20.968826</v>
      </c>
      <c r="LA25" s="13" t="str">
        <f t="shared" si="17"/>
        <v>Skellefteå-SE</v>
      </c>
      <c r="LB25" s="9" t="s">
        <v>392</v>
      </c>
      <c r="LC25" s="17">
        <v>64.730953999999997</v>
      </c>
      <c r="LD25" s="18">
        <v>20.968826</v>
      </c>
      <c r="LF25" s="13" t="str">
        <f t="shared" si="18"/>
        <v>Skellefteå-SE</v>
      </c>
      <c r="LG25" s="9" t="s">
        <v>392</v>
      </c>
      <c r="LH25" s="17">
        <v>64.730953999999997</v>
      </c>
      <c r="LI25" s="18">
        <v>20.968826</v>
      </c>
      <c r="LK25" t="str">
        <f t="shared" si="39"/>
        <v>Mötz-AT</v>
      </c>
      <c r="LL25" s="9" t="s">
        <v>372</v>
      </c>
      <c r="LM25" s="17">
        <v>47.257190000000001</v>
      </c>
      <c r="LN25" s="17">
        <v>10.943809999999999</v>
      </c>
      <c r="LP25" t="str">
        <f t="shared" si="47"/>
        <v>Ceske Budejovice - Vrbenska-CZ</v>
      </c>
      <c r="LQ25" s="9" t="s">
        <v>374</v>
      </c>
      <c r="LR25" s="17">
        <v>48.975585000000002</v>
      </c>
      <c r="LS25" s="18">
        <v>14.5003572</v>
      </c>
      <c r="LU25" t="s">
        <v>381</v>
      </c>
      <c r="LV25" t="s">
        <v>379</v>
      </c>
      <c r="LW25" s="22">
        <v>51.392164000000001</v>
      </c>
      <c r="LX25" s="22">
        <v>7.5105740000000001</v>
      </c>
      <c r="MO25" t="s">
        <v>399</v>
      </c>
      <c r="MP25" s="9" t="s">
        <v>391</v>
      </c>
      <c r="MQ25" s="17">
        <v>50.679510000000001</v>
      </c>
      <c r="MR25" s="18">
        <v>17.869309999999999</v>
      </c>
      <c r="ND25" t="str">
        <f t="shared" si="49"/>
        <v>LYON-FR</v>
      </c>
      <c r="NE25" s="9" t="s">
        <v>380</v>
      </c>
      <c r="NF25" s="49">
        <v>45.762715999999998</v>
      </c>
      <c r="NG25" s="49">
        <v>5.0262570000000002</v>
      </c>
      <c r="OW25" t="str">
        <f t="shared" si="55"/>
        <v>Althofen-AT</v>
      </c>
      <c r="OX25" s="9" t="s">
        <v>274</v>
      </c>
      <c r="OY25" s="17">
        <v>46.877890000000001</v>
      </c>
      <c r="OZ25" s="17">
        <v>14.442729999999999</v>
      </c>
    </row>
    <row r="26" spans="1:416" x14ac:dyDescent="0.2">
      <c r="A26" t="str">
        <f t="shared" si="0"/>
        <v>Ried im Innkreis-AT</v>
      </c>
      <c r="B26" s="9" t="s">
        <v>400</v>
      </c>
      <c r="C26" s="17">
        <v>48.24832</v>
      </c>
      <c r="D26" s="17">
        <v>13.460710000000001</v>
      </c>
      <c r="F26" t="str">
        <f t="shared" si="1"/>
        <v>Ried im Innkreis-AT</v>
      </c>
      <c r="G26" s="9" t="s">
        <v>400</v>
      </c>
      <c r="H26" s="17">
        <v>48.24832</v>
      </c>
      <c r="I26" s="17">
        <v>13.460710000000001</v>
      </c>
      <c r="K26" t="s">
        <v>401</v>
      </c>
      <c r="L26" s="9" t="s">
        <v>400</v>
      </c>
      <c r="M26" s="17">
        <v>48.24832</v>
      </c>
      <c r="N26" s="17">
        <v>13.460710000000001</v>
      </c>
      <c r="O26" s="5"/>
      <c r="P26" t="s">
        <v>401</v>
      </c>
      <c r="Q26" s="9" t="s">
        <v>400</v>
      </c>
      <c r="R26" s="17">
        <v>48.24832</v>
      </c>
      <c r="S26" s="17">
        <v>13.460710000000001</v>
      </c>
      <c r="U26" s="13" t="str">
        <f t="shared" si="52"/>
        <v>New Den Bosch-NL</v>
      </c>
      <c r="V26" s="9" t="s">
        <v>320</v>
      </c>
      <c r="W26" s="17">
        <v>51.798437</v>
      </c>
      <c r="X26" s="17">
        <v>5.2723319999999996</v>
      </c>
      <c r="Z26" s="9" t="str">
        <f t="shared" si="42"/>
        <v>Vsetin-CZ</v>
      </c>
      <c r="AA26" s="9" t="s">
        <v>402</v>
      </c>
      <c r="AB26" s="17">
        <v>49.386134200000001</v>
      </c>
      <c r="AC26" s="18">
        <v>17.9491783</v>
      </c>
      <c r="AE26" s="13" t="str">
        <f t="shared" si="23"/>
        <v>Soria-ES</v>
      </c>
      <c r="AF26" s="27" t="s">
        <v>403</v>
      </c>
      <c r="AG26" s="28">
        <v>41.780830000000002</v>
      </c>
      <c r="AH26" s="29">
        <v>-2.4836770000000001</v>
      </c>
      <c r="AK26" s="13" t="str">
        <f t="shared" si="2"/>
        <v>Almere-Noord-NL</v>
      </c>
      <c r="AL26" s="9" t="s">
        <v>404</v>
      </c>
      <c r="AM26" s="17">
        <v>52.349761999999998</v>
      </c>
      <c r="AN26" s="17">
        <v>5.223751</v>
      </c>
      <c r="AP26" s="13" t="str">
        <f t="shared" si="3"/>
        <v>Piła-PL</v>
      </c>
      <c r="AQ26" s="9" t="s">
        <v>405</v>
      </c>
      <c r="AR26" s="17">
        <v>53.152250000000002</v>
      </c>
      <c r="AS26" s="18">
        <v>16.72119</v>
      </c>
      <c r="AU26" s="13" t="str">
        <f t="shared" si="4"/>
        <v>Umeå-SE</v>
      </c>
      <c r="AV26" s="9" t="s">
        <v>406</v>
      </c>
      <c r="AW26" s="17">
        <v>63.844163000000002</v>
      </c>
      <c r="AX26" s="18">
        <v>20.217728999999999</v>
      </c>
      <c r="AZ26" s="13" t="str">
        <f t="shared" si="54"/>
        <v>Pecky-CZ</v>
      </c>
      <c r="BA26" s="61" t="s">
        <v>290</v>
      </c>
      <c r="BB26" s="17">
        <v>50.086649700000002</v>
      </c>
      <c r="BC26" s="18">
        <v>15.0227556</v>
      </c>
      <c r="BE26" t="str">
        <f t="shared" si="43"/>
        <v>PZ 63 (Rodgau)-DE</v>
      </c>
      <c r="BF26" t="s">
        <v>393</v>
      </c>
      <c r="BG26" s="22">
        <v>49.985024000000003</v>
      </c>
      <c r="BH26" s="22">
        <v>8.8680149999999998</v>
      </c>
      <c r="BP26" t="str">
        <f t="shared" si="24"/>
        <v>Vsetin-CZ</v>
      </c>
      <c r="BQ26" s="9" t="s">
        <v>402</v>
      </c>
      <c r="BR26" s="17">
        <v>49.386134200000001</v>
      </c>
      <c r="BS26" s="18">
        <v>17.9491783</v>
      </c>
      <c r="BU26" t="str">
        <f t="shared" si="25"/>
        <v>Vsetin-CZ</v>
      </c>
      <c r="BV26" s="9" t="s">
        <v>402</v>
      </c>
      <c r="BW26" s="17">
        <v>49.386134200000001</v>
      </c>
      <c r="BX26" s="18">
        <v>17.9491783</v>
      </c>
      <c r="BZ26" t="str">
        <f t="shared" si="26"/>
        <v>Vsetin-CZ</v>
      </c>
      <c r="CA26" s="9" t="s">
        <v>402</v>
      </c>
      <c r="CB26" s="17">
        <v>49.386134200000001</v>
      </c>
      <c r="CC26" s="18">
        <v>17.9491783</v>
      </c>
      <c r="CE26" t="str">
        <f t="shared" si="27"/>
        <v>Vsetin-CZ</v>
      </c>
      <c r="CF26" s="9" t="s">
        <v>402</v>
      </c>
      <c r="CG26" s="17">
        <v>49.386134200000001</v>
      </c>
      <c r="CH26" s="18">
        <v>17.9491783</v>
      </c>
      <c r="CJ26" t="str">
        <f t="shared" si="28"/>
        <v>PZ 63 (Obertshausen)-DE</v>
      </c>
      <c r="CK26" t="s">
        <v>407</v>
      </c>
      <c r="CL26" s="22">
        <v>50.059733000000001</v>
      </c>
      <c r="CM26" s="22">
        <v>8.8303080000000005</v>
      </c>
      <c r="CO26" t="str">
        <f t="shared" si="29"/>
        <v>PZ 63 (Obertshausen)-DE</v>
      </c>
      <c r="CP26" t="s">
        <v>407</v>
      </c>
      <c r="CQ26" s="22">
        <v>50.059733000000001</v>
      </c>
      <c r="CR26" s="22">
        <v>8.8303080000000005</v>
      </c>
      <c r="CT26" t="str">
        <f t="shared" si="30"/>
        <v>PZ 63 (Obertshausen)-DE</v>
      </c>
      <c r="CU26" t="s">
        <v>407</v>
      </c>
      <c r="CV26" s="22">
        <v>50.059733000000001</v>
      </c>
      <c r="CW26" s="22">
        <v>8.8303080000000005</v>
      </c>
      <c r="CY26" t="str">
        <f t="shared" si="31"/>
        <v>PZ 63 (Obertshausen)-DE</v>
      </c>
      <c r="CZ26" t="s">
        <v>407</v>
      </c>
      <c r="DA26" s="22">
        <v>50.059733000000001</v>
      </c>
      <c r="DB26" s="22">
        <v>8.8303080000000005</v>
      </c>
      <c r="DD26" t="str">
        <f t="shared" si="32"/>
        <v>PZ 63 (Obertshausen)-DE</v>
      </c>
      <c r="DE26" t="s">
        <v>407</v>
      </c>
      <c r="DF26" s="22">
        <v>50.059733000000001</v>
      </c>
      <c r="DG26" s="22">
        <v>8.8303080000000005</v>
      </c>
      <c r="DI26" t="str">
        <f t="shared" si="6"/>
        <v>CLERMONT FD-FR</v>
      </c>
      <c r="DJ26" s="9" t="s">
        <v>408</v>
      </c>
      <c r="DK26" s="49">
        <v>45.835684999999998</v>
      </c>
      <c r="DL26" s="49">
        <v>3.1367189999999998</v>
      </c>
      <c r="DN26" t="str">
        <f t="shared" si="50"/>
        <v>PZ 58 (Hagen)-DE</v>
      </c>
      <c r="DO26" t="s">
        <v>379</v>
      </c>
      <c r="DP26" s="22">
        <v>51.392164000000001</v>
      </c>
      <c r="DQ26" s="22">
        <v>7.5105740000000001</v>
      </c>
      <c r="DS26" t="str">
        <f t="shared" si="44"/>
        <v>PZ 63 (Rodgau)-DE</v>
      </c>
      <c r="DT26" t="s">
        <v>393</v>
      </c>
      <c r="DU26" s="22">
        <v>49.985024000000003</v>
      </c>
      <c r="DV26" s="22">
        <v>8.8680149999999998</v>
      </c>
      <c r="DX26" t="s">
        <v>395</v>
      </c>
      <c r="DY26" t="s">
        <v>393</v>
      </c>
      <c r="DZ26" s="22">
        <v>49.985024000000003</v>
      </c>
      <c r="EA26" s="22">
        <v>8.8680149999999998</v>
      </c>
      <c r="EC26" t="s">
        <v>381</v>
      </c>
      <c r="ED26" t="s">
        <v>379</v>
      </c>
      <c r="EE26" s="22">
        <v>51.392164000000001</v>
      </c>
      <c r="EF26" s="22">
        <v>7.5105740000000001</v>
      </c>
      <c r="EH26" t="s">
        <v>381</v>
      </c>
      <c r="EI26" t="s">
        <v>379</v>
      </c>
      <c r="EJ26" s="22">
        <v>51.392164000000001</v>
      </c>
      <c r="EK26" s="22">
        <v>7.5105740000000001</v>
      </c>
      <c r="EM26" t="s">
        <v>409</v>
      </c>
      <c r="EN26" t="s">
        <v>407</v>
      </c>
      <c r="EO26" s="22">
        <v>50.059733000000001</v>
      </c>
      <c r="EP26" s="22">
        <v>8.8303080000000005</v>
      </c>
      <c r="EW26" t="s">
        <v>325</v>
      </c>
      <c r="EX26" t="s">
        <v>323</v>
      </c>
      <c r="EY26" s="22">
        <v>52.141022999999997</v>
      </c>
      <c r="EZ26" s="22">
        <v>7.5513709999999996</v>
      </c>
      <c r="FB26" t="s">
        <v>381</v>
      </c>
      <c r="FC26" t="s">
        <v>379</v>
      </c>
      <c r="FD26" s="22">
        <v>51.392164000000001</v>
      </c>
      <c r="FE26" s="22">
        <v>7.5105740000000001</v>
      </c>
      <c r="FG26" s="31" t="s">
        <v>410</v>
      </c>
      <c r="FH26" s="45" t="s">
        <v>406</v>
      </c>
      <c r="FI26" s="46" t="s">
        <v>411</v>
      </c>
      <c r="FJ26" s="47" t="s">
        <v>412</v>
      </c>
      <c r="FL26" t="s">
        <v>395</v>
      </c>
      <c r="FM26" t="s">
        <v>393</v>
      </c>
      <c r="FN26" s="22">
        <v>49.985024000000003</v>
      </c>
      <c r="FO26" s="22">
        <v>8.8680149999999998</v>
      </c>
      <c r="FQ26" t="s">
        <v>297</v>
      </c>
      <c r="FR26" t="s">
        <v>295</v>
      </c>
      <c r="FS26" s="22">
        <v>51.658557999999999</v>
      </c>
      <c r="FT26" s="22">
        <v>7.0205089999999997</v>
      </c>
      <c r="FV26" t="s">
        <v>339</v>
      </c>
      <c r="FW26" t="s">
        <v>337</v>
      </c>
      <c r="FX26" s="22">
        <v>50.883761999999997</v>
      </c>
      <c r="FY26" s="22">
        <v>6.9202050000000002</v>
      </c>
      <c r="GA26" s="13" t="str">
        <f t="shared" si="45"/>
        <v>Soria-ES</v>
      </c>
      <c r="GB26" s="27" t="s">
        <v>403</v>
      </c>
      <c r="GC26" s="28">
        <v>41.780830000000002</v>
      </c>
      <c r="GD26" s="29">
        <v>-2.4836770000000001</v>
      </c>
      <c r="GF26" t="str">
        <f t="shared" si="35"/>
        <v>CLERMONT FD-FR</v>
      </c>
      <c r="GG26" s="9" t="s">
        <v>408</v>
      </c>
      <c r="GH26" s="49">
        <v>45.835684999999998</v>
      </c>
      <c r="GI26" s="49">
        <v>3.1367189999999998</v>
      </c>
      <c r="GK26" s="13" t="str">
        <f t="shared" si="51"/>
        <v>Salamanca-ES</v>
      </c>
      <c r="GL26" s="27" t="s">
        <v>375</v>
      </c>
      <c r="GM26" s="28">
        <v>40.944057000000001</v>
      </c>
      <c r="GN26" s="29">
        <v>-5.6606040000000002</v>
      </c>
      <c r="GP26" t="s">
        <v>395</v>
      </c>
      <c r="GQ26" t="s">
        <v>393</v>
      </c>
      <c r="GR26" s="22">
        <v>49.985024000000003</v>
      </c>
      <c r="GS26" s="22">
        <v>8.8680149999999998</v>
      </c>
      <c r="HJ26" t="str">
        <f t="shared" si="8"/>
        <v>Ried im Innkreis-AT</v>
      </c>
      <c r="HK26" s="9" t="s">
        <v>400</v>
      </c>
      <c r="HL26" s="17">
        <v>48.24832</v>
      </c>
      <c r="HM26" s="17">
        <v>13.460710000000001</v>
      </c>
      <c r="II26" t="s">
        <v>395</v>
      </c>
      <c r="IJ26" t="s">
        <v>393</v>
      </c>
      <c r="IK26" s="22">
        <v>49.985024000000003</v>
      </c>
      <c r="IL26" s="22">
        <v>8.8680149999999998</v>
      </c>
      <c r="IS26" s="13" t="str">
        <f t="shared" si="11"/>
        <v>Almere-Noord-NL</v>
      </c>
      <c r="IT26" s="9" t="s">
        <v>404</v>
      </c>
      <c r="IU26" s="17">
        <v>52.349761999999998</v>
      </c>
      <c r="IV26" s="17">
        <v>5.223751</v>
      </c>
      <c r="IX26" t="s">
        <v>413</v>
      </c>
      <c r="IY26" s="9" t="s">
        <v>405</v>
      </c>
      <c r="IZ26" s="17">
        <v>53.152250000000002</v>
      </c>
      <c r="JA26" s="18">
        <v>16.72119</v>
      </c>
      <c r="JC26" s="13" t="str">
        <f t="shared" si="36"/>
        <v>Almelo-NL</v>
      </c>
      <c r="JD26" s="9" t="s">
        <v>390</v>
      </c>
      <c r="JE26" s="17">
        <v>52.351322000000003</v>
      </c>
      <c r="JF26" s="17">
        <v>6.621931</v>
      </c>
      <c r="JH26" s="13" t="str">
        <f t="shared" si="37"/>
        <v>Soria-ES</v>
      </c>
      <c r="JI26" s="27" t="s">
        <v>403</v>
      </c>
      <c r="JJ26" s="28">
        <v>41.780830000000002</v>
      </c>
      <c r="JK26" s="29">
        <v>-2.4836770000000001</v>
      </c>
      <c r="JM26" s="13" t="str">
        <f t="shared" si="12"/>
        <v>Almere-Noord-NL</v>
      </c>
      <c r="JN26" s="9" t="s">
        <v>404</v>
      </c>
      <c r="JO26" s="17">
        <v>52.349761999999998</v>
      </c>
      <c r="JP26" s="17">
        <v>5.223751</v>
      </c>
      <c r="JR26" s="13" t="str">
        <f t="shared" si="13"/>
        <v>Almere-Noord-NL</v>
      </c>
      <c r="JS26" s="9" t="s">
        <v>404</v>
      </c>
      <c r="JT26" s="17">
        <v>52.349761999999998</v>
      </c>
      <c r="JU26" s="17">
        <v>5.223751</v>
      </c>
      <c r="JW26" s="13" t="str">
        <f t="shared" si="46"/>
        <v>Abcoude-NL</v>
      </c>
      <c r="JX26" s="9" t="s">
        <v>376</v>
      </c>
      <c r="JY26" s="17">
        <v>52.309047</v>
      </c>
      <c r="JZ26" s="17">
        <v>4.936134</v>
      </c>
      <c r="KB26" s="13" t="str">
        <f t="shared" si="14"/>
        <v>Almere-Noord-NL</v>
      </c>
      <c r="KC26" s="9" t="s">
        <v>404</v>
      </c>
      <c r="KD26" s="17">
        <v>52.349761999999998</v>
      </c>
      <c r="KE26" s="17">
        <v>5.223751</v>
      </c>
      <c r="KG26" s="13" t="str">
        <f t="shared" si="15"/>
        <v>Almere-Noord-NL</v>
      </c>
      <c r="KH26" s="9" t="s">
        <v>404</v>
      </c>
      <c r="KI26" s="17">
        <v>52.349761999999998</v>
      </c>
      <c r="KJ26" s="17">
        <v>5.223751</v>
      </c>
      <c r="KL26" t="s">
        <v>399</v>
      </c>
      <c r="KM26" s="9" t="s">
        <v>391</v>
      </c>
      <c r="KN26" s="17">
        <v>50.679510000000001</v>
      </c>
      <c r="KO26" s="18">
        <v>17.869309999999999</v>
      </c>
      <c r="KQ26" s="13" t="str">
        <f t="shared" si="53"/>
        <v>Mérida-ES</v>
      </c>
      <c r="KR26" s="27" t="s">
        <v>319</v>
      </c>
      <c r="KS26" s="28">
        <v>38.929907</v>
      </c>
      <c r="KT26" s="29">
        <v>-6.3906020000000003</v>
      </c>
      <c r="KV26" s="13" t="str">
        <f t="shared" si="16"/>
        <v>Umeå-SE</v>
      </c>
      <c r="KW26" s="9" t="s">
        <v>406</v>
      </c>
      <c r="KX26" s="17">
        <v>63.844163000000002</v>
      </c>
      <c r="KY26" s="18">
        <v>20.217728999999999</v>
      </c>
      <c r="LA26" s="13" t="str">
        <f t="shared" si="17"/>
        <v>Umeå-SE</v>
      </c>
      <c r="LB26" s="9" t="s">
        <v>406</v>
      </c>
      <c r="LC26" s="17">
        <v>63.844163000000002</v>
      </c>
      <c r="LD26" s="18">
        <v>20.217728999999999</v>
      </c>
      <c r="LF26" s="13" t="str">
        <f t="shared" si="18"/>
        <v>Umeå-SE</v>
      </c>
      <c r="LG26" s="9" t="s">
        <v>406</v>
      </c>
      <c r="LH26" s="17">
        <v>63.844163000000002</v>
      </c>
      <c r="LI26" s="18">
        <v>20.217728999999999</v>
      </c>
      <c r="LK26" t="str">
        <f t="shared" si="39"/>
        <v>Spittal an der Drau -AT</v>
      </c>
      <c r="LL26" s="9" t="s">
        <v>386</v>
      </c>
      <c r="LM26" s="17">
        <v>46.785130000000002</v>
      </c>
      <c r="LN26" s="17">
        <v>13.5115</v>
      </c>
      <c r="LP26" t="str">
        <f t="shared" si="47"/>
        <v>Namest nad Oslavou-CZ</v>
      </c>
      <c r="LQ26" s="9" t="s">
        <v>388</v>
      </c>
      <c r="LR26" s="17">
        <v>49.202620000000003</v>
      </c>
      <c r="LS26" s="18">
        <v>16.125991899999999</v>
      </c>
      <c r="LU26" t="s">
        <v>395</v>
      </c>
      <c r="LV26" t="s">
        <v>393</v>
      </c>
      <c r="LW26" s="22">
        <v>49.985024000000003</v>
      </c>
      <c r="LX26" s="22">
        <v>8.8680149999999998</v>
      </c>
      <c r="MO26" t="s">
        <v>413</v>
      </c>
      <c r="MP26" s="9" t="s">
        <v>405</v>
      </c>
      <c r="MQ26" s="17">
        <v>53.152250000000002</v>
      </c>
      <c r="MR26" s="18">
        <v>16.72119</v>
      </c>
      <c r="ND26" t="str">
        <f t="shared" si="49"/>
        <v>CHAMBERY-FR</v>
      </c>
      <c r="NE26" s="9" t="s">
        <v>394</v>
      </c>
      <c r="NF26" s="49">
        <v>45.476260000000003</v>
      </c>
      <c r="NG26" s="49">
        <v>6.0344449999999998</v>
      </c>
      <c r="OW26" t="str">
        <f t="shared" si="55"/>
        <v>St Andrä-AT</v>
      </c>
      <c r="OX26" s="9" t="s">
        <v>288</v>
      </c>
      <c r="OY26" s="17">
        <v>46.772069999999999</v>
      </c>
      <c r="OZ26" s="17">
        <v>14.7689</v>
      </c>
    </row>
    <row r="27" spans="1:416" x14ac:dyDescent="0.2">
      <c r="A27" t="str">
        <f t="shared" si="0"/>
        <v>Oberwart-AT</v>
      </c>
      <c r="B27" s="9" t="s">
        <v>414</v>
      </c>
      <c r="C27" s="17">
        <v>47.309289999999997</v>
      </c>
      <c r="D27" s="17">
        <v>16.205210000000001</v>
      </c>
      <c r="F27" t="str">
        <f t="shared" si="1"/>
        <v>Oberwart-AT</v>
      </c>
      <c r="G27" s="9" t="s">
        <v>414</v>
      </c>
      <c r="H27" s="17">
        <v>47.309289999999997</v>
      </c>
      <c r="I27" s="17">
        <v>16.205210000000001</v>
      </c>
      <c r="K27" t="s">
        <v>415</v>
      </c>
      <c r="L27" s="9" t="s">
        <v>414</v>
      </c>
      <c r="M27" s="17">
        <v>47.309289999999997</v>
      </c>
      <c r="N27" s="17">
        <v>16.205210000000001</v>
      </c>
      <c r="O27" s="5"/>
      <c r="P27" t="s">
        <v>415</v>
      </c>
      <c r="Q27" s="9" t="s">
        <v>414</v>
      </c>
      <c r="R27" s="17">
        <v>47.309289999999997</v>
      </c>
      <c r="S27" s="17">
        <v>16.205210000000001</v>
      </c>
      <c r="U27" s="13" t="str">
        <f t="shared" si="52"/>
        <v>Dedemsvaart-NL</v>
      </c>
      <c r="V27" s="9" t="s">
        <v>334</v>
      </c>
      <c r="W27" s="17">
        <v>52.601281999999998</v>
      </c>
      <c r="X27" s="17">
        <v>6.4910620000000003</v>
      </c>
      <c r="Z27" s="9" t="str">
        <f t="shared" si="42"/>
        <v>Jesenik-CZ</v>
      </c>
      <c r="AA27" s="9" t="s">
        <v>416</v>
      </c>
      <c r="AB27" s="17">
        <v>50.227328900000003</v>
      </c>
      <c r="AC27" s="18">
        <v>17.1993014</v>
      </c>
      <c r="AE27" s="13" t="str">
        <f t="shared" si="23"/>
        <v>Tenerife-ES</v>
      </c>
      <c r="AF27" s="27" t="s">
        <v>417</v>
      </c>
      <c r="AG27" s="28">
        <v>28.446103999999998</v>
      </c>
      <c r="AH27" s="29">
        <v>-16.282851000000001</v>
      </c>
      <c r="AK27" s="13" t="str">
        <f t="shared" si="2"/>
        <v>Alphen-NL</v>
      </c>
      <c r="AL27" s="9" t="s">
        <v>418</v>
      </c>
      <c r="AM27" s="17">
        <v>52.129362</v>
      </c>
      <c r="AN27" s="17">
        <v>4.6481089999999998</v>
      </c>
      <c r="AP27" s="13" t="str">
        <f t="shared" si="3"/>
        <v>Piotrków Trybunalski-PL</v>
      </c>
      <c r="AQ27" s="9" t="s">
        <v>419</v>
      </c>
      <c r="AR27" s="17">
        <v>51.409320000000001</v>
      </c>
      <c r="AS27" s="18">
        <v>19.69023</v>
      </c>
      <c r="AU27" s="13" t="str">
        <f t="shared" si="4"/>
        <v>Visby-SE</v>
      </c>
      <c r="AV27" s="9" t="s">
        <v>420</v>
      </c>
      <c r="AW27" s="17">
        <v>57.639380000000003</v>
      </c>
      <c r="AX27" s="18">
        <v>18.337530000000001</v>
      </c>
      <c r="AZ27" s="13" t="str">
        <f t="shared" si="54"/>
        <v>Ricany - Jazlovice (Pallet)-CZ</v>
      </c>
      <c r="BA27" s="61" t="s">
        <v>304</v>
      </c>
      <c r="BB27" s="17">
        <v>49.963296</v>
      </c>
      <c r="BC27" s="18">
        <v>14.620298</v>
      </c>
      <c r="BE27" t="str">
        <f t="shared" si="43"/>
        <v>PZ 63 (Obertshausen)-DE</v>
      </c>
      <c r="BF27" t="s">
        <v>407</v>
      </c>
      <c r="BG27" s="22">
        <v>50.059733000000001</v>
      </c>
      <c r="BH27" s="22">
        <v>8.8303080000000005</v>
      </c>
      <c r="BP27" t="str">
        <f t="shared" si="24"/>
        <v>Jesenik-CZ</v>
      </c>
      <c r="BQ27" s="9" t="s">
        <v>416</v>
      </c>
      <c r="BR27" s="17">
        <v>50.227328900000003</v>
      </c>
      <c r="BS27" s="18">
        <v>17.1993014</v>
      </c>
      <c r="BU27" t="str">
        <f t="shared" si="25"/>
        <v>Jesenik-CZ</v>
      </c>
      <c r="BV27" s="9" t="s">
        <v>416</v>
      </c>
      <c r="BW27" s="17">
        <v>50.227328900000003</v>
      </c>
      <c r="BX27" s="18">
        <v>17.1993014</v>
      </c>
      <c r="BZ27" t="str">
        <f t="shared" si="26"/>
        <v>Jesenik-CZ</v>
      </c>
      <c r="CA27" s="9" t="s">
        <v>416</v>
      </c>
      <c r="CB27" s="17">
        <v>50.227328900000003</v>
      </c>
      <c r="CC27" s="18">
        <v>17.1993014</v>
      </c>
      <c r="CE27" t="str">
        <f t="shared" si="27"/>
        <v>Jesenik-CZ</v>
      </c>
      <c r="CF27" s="9" t="s">
        <v>416</v>
      </c>
      <c r="CG27" s="17">
        <v>50.227328900000003</v>
      </c>
      <c r="CH27" s="18">
        <v>17.1993014</v>
      </c>
      <c r="CJ27" t="str">
        <f t="shared" si="28"/>
        <v>PZ 67 (Speyer)-DE</v>
      </c>
      <c r="CK27" t="s">
        <v>421</v>
      </c>
      <c r="CL27" s="22">
        <v>49.296137000000002</v>
      </c>
      <c r="CM27" s="22">
        <v>8.4721759999999993</v>
      </c>
      <c r="CO27" t="str">
        <f t="shared" si="29"/>
        <v>PZ 67 (Speyer)-DE</v>
      </c>
      <c r="CP27" t="s">
        <v>421</v>
      </c>
      <c r="CQ27" s="22">
        <v>49.296137000000002</v>
      </c>
      <c r="CR27" s="22">
        <v>8.4721759999999993</v>
      </c>
      <c r="CT27" t="str">
        <f t="shared" si="30"/>
        <v>PZ 67 (Speyer)-DE</v>
      </c>
      <c r="CU27" t="s">
        <v>421</v>
      </c>
      <c r="CV27" s="22">
        <v>49.296137000000002</v>
      </c>
      <c r="CW27" s="22">
        <v>8.4721759999999993</v>
      </c>
      <c r="CY27" t="str">
        <f t="shared" si="31"/>
        <v>PZ 67 (Speyer)-DE</v>
      </c>
      <c r="CZ27" t="s">
        <v>421</v>
      </c>
      <c r="DA27" s="22">
        <v>49.296137000000002</v>
      </c>
      <c r="DB27" s="22">
        <v>8.4721759999999993</v>
      </c>
      <c r="DD27" t="str">
        <f t="shared" si="32"/>
        <v>PZ 67 (Speyer)-DE</v>
      </c>
      <c r="DE27" t="s">
        <v>421</v>
      </c>
      <c r="DF27" s="22">
        <v>49.296137000000002</v>
      </c>
      <c r="DG27" s="22">
        <v>8.4721759999999993</v>
      </c>
      <c r="DI27" t="str">
        <f t="shared" si="6"/>
        <v>VITROLLES-FR</v>
      </c>
      <c r="DJ27" s="9" t="s">
        <v>422</v>
      </c>
      <c r="DK27" s="49">
        <v>43.407546000000004</v>
      </c>
      <c r="DL27" s="49">
        <v>5.295077</v>
      </c>
      <c r="DN27" t="str">
        <f t="shared" si="50"/>
        <v>PZ 63 (Rodgau)-DE</v>
      </c>
      <c r="DO27" t="s">
        <v>393</v>
      </c>
      <c r="DP27" s="22">
        <v>49.985024000000003</v>
      </c>
      <c r="DQ27" s="22">
        <v>8.8680149999999998</v>
      </c>
      <c r="DS27" t="str">
        <f t="shared" si="44"/>
        <v>PZ 63 (Obertshausen)-DE</v>
      </c>
      <c r="DT27" t="s">
        <v>407</v>
      </c>
      <c r="DU27" s="22">
        <v>50.059733000000001</v>
      </c>
      <c r="DV27" s="22">
        <v>8.8303080000000005</v>
      </c>
      <c r="DX27" t="s">
        <v>409</v>
      </c>
      <c r="DY27" t="s">
        <v>407</v>
      </c>
      <c r="DZ27" s="22">
        <v>50.059733000000001</v>
      </c>
      <c r="EA27" s="22">
        <v>8.8303080000000005</v>
      </c>
      <c r="EC27" t="s">
        <v>395</v>
      </c>
      <c r="ED27" t="s">
        <v>393</v>
      </c>
      <c r="EE27" s="22">
        <v>49.985024000000003</v>
      </c>
      <c r="EF27" s="22">
        <v>8.8680149999999998</v>
      </c>
      <c r="EH27" t="s">
        <v>395</v>
      </c>
      <c r="EI27" t="s">
        <v>393</v>
      </c>
      <c r="EJ27" s="22">
        <v>49.985024000000003</v>
      </c>
      <c r="EK27" s="22">
        <v>8.8680149999999998</v>
      </c>
      <c r="EM27" t="s">
        <v>423</v>
      </c>
      <c r="EN27" t="s">
        <v>421</v>
      </c>
      <c r="EO27" s="22">
        <v>49.296137000000002</v>
      </c>
      <c r="EP27" s="22">
        <v>8.4721759999999993</v>
      </c>
      <c r="EW27" t="s">
        <v>339</v>
      </c>
      <c r="EX27" t="s">
        <v>337</v>
      </c>
      <c r="EY27" s="22">
        <v>50.883761999999997</v>
      </c>
      <c r="EZ27" s="22">
        <v>6.9202050000000002</v>
      </c>
      <c r="FB27" t="s">
        <v>395</v>
      </c>
      <c r="FC27" t="s">
        <v>393</v>
      </c>
      <c r="FD27" s="22">
        <v>49.985024000000003</v>
      </c>
      <c r="FE27" s="22">
        <v>8.8680149999999998</v>
      </c>
      <c r="FG27" s="31" t="s">
        <v>424</v>
      </c>
      <c r="FH27" s="45" t="s">
        <v>420</v>
      </c>
      <c r="FI27" s="46" t="s">
        <v>425</v>
      </c>
      <c r="FJ27" s="47" t="s">
        <v>426</v>
      </c>
      <c r="FL27" t="s">
        <v>409</v>
      </c>
      <c r="FM27" t="s">
        <v>407</v>
      </c>
      <c r="FN27" s="22">
        <v>50.059733000000001</v>
      </c>
      <c r="FO27" s="22">
        <v>8.8303080000000005</v>
      </c>
      <c r="FQ27" t="s">
        <v>311</v>
      </c>
      <c r="FR27" t="s">
        <v>309</v>
      </c>
      <c r="FS27" s="22">
        <v>51.291617000000002</v>
      </c>
      <c r="FT27" s="22">
        <v>6.528702</v>
      </c>
      <c r="FV27" t="s">
        <v>353</v>
      </c>
      <c r="FW27" t="s">
        <v>351</v>
      </c>
      <c r="FX27" s="22">
        <v>49.878110999999997</v>
      </c>
      <c r="FY27" s="22">
        <v>8.1667430000000003</v>
      </c>
      <c r="GA27" s="13" t="str">
        <f t="shared" si="45"/>
        <v>Tenerife-ES</v>
      </c>
      <c r="GB27" s="27" t="s">
        <v>417</v>
      </c>
      <c r="GC27" s="28">
        <v>28.446103999999998</v>
      </c>
      <c r="GD27" s="29">
        <v>-16.282851000000001</v>
      </c>
      <c r="GF27" t="str">
        <f t="shared" si="35"/>
        <v>VITROLLES-FR</v>
      </c>
      <c r="GG27" s="9" t="s">
        <v>422</v>
      </c>
      <c r="GH27" s="49">
        <v>43.407546000000004</v>
      </c>
      <c r="GI27" s="49">
        <v>5.295077</v>
      </c>
      <c r="GK27" s="13" t="str">
        <f t="shared" si="51"/>
        <v>Segovia-ES</v>
      </c>
      <c r="GL27" s="27" t="s">
        <v>389</v>
      </c>
      <c r="GM27" s="65">
        <v>40.907677</v>
      </c>
      <c r="GN27" s="66">
        <v>-4.123062</v>
      </c>
      <c r="GP27" t="s">
        <v>409</v>
      </c>
      <c r="GQ27" t="s">
        <v>407</v>
      </c>
      <c r="GR27" s="22">
        <v>50.059733000000001</v>
      </c>
      <c r="GS27" s="22">
        <v>8.8303080000000005</v>
      </c>
      <c r="HJ27" t="str">
        <f t="shared" si="8"/>
        <v>Oberwart-AT</v>
      </c>
      <c r="HK27" s="9" t="s">
        <v>414</v>
      </c>
      <c r="HL27" s="17">
        <v>47.309289999999997</v>
      </c>
      <c r="HM27" s="17">
        <v>16.205210000000001</v>
      </c>
      <c r="II27" t="s">
        <v>409</v>
      </c>
      <c r="IJ27" t="s">
        <v>407</v>
      </c>
      <c r="IK27" s="22">
        <v>50.059733000000001</v>
      </c>
      <c r="IL27" s="22">
        <v>8.8303080000000005</v>
      </c>
      <c r="IS27" s="13" t="str">
        <f t="shared" si="11"/>
        <v>Alphen-NL</v>
      </c>
      <c r="IT27" s="9" t="s">
        <v>418</v>
      </c>
      <c r="IU27" s="17">
        <v>52.129362</v>
      </c>
      <c r="IV27" s="17">
        <v>4.6481089999999998</v>
      </c>
      <c r="IX27" t="s">
        <v>427</v>
      </c>
      <c r="IY27" s="9" t="s">
        <v>419</v>
      </c>
      <c r="IZ27" s="17">
        <v>51.409320000000001</v>
      </c>
      <c r="JA27" s="18">
        <v>19.69023</v>
      </c>
      <c r="JC27" s="13" t="str">
        <f t="shared" si="36"/>
        <v>Almere-Noord-NL</v>
      </c>
      <c r="JD27" s="9" t="s">
        <v>404</v>
      </c>
      <c r="JE27" s="17">
        <v>52.349761999999998</v>
      </c>
      <c r="JF27" s="17">
        <v>5.223751</v>
      </c>
      <c r="JH27" s="13" t="str">
        <f t="shared" si="37"/>
        <v>Tenerife-ES</v>
      </c>
      <c r="JI27" s="27" t="s">
        <v>417</v>
      </c>
      <c r="JJ27" s="28">
        <v>28.446103999999998</v>
      </c>
      <c r="JK27" s="29">
        <v>-16.282851000000001</v>
      </c>
      <c r="JM27" s="13" t="str">
        <f t="shared" si="12"/>
        <v>Alphen-NL</v>
      </c>
      <c r="JN27" s="9" t="s">
        <v>418</v>
      </c>
      <c r="JO27" s="17">
        <v>52.129362</v>
      </c>
      <c r="JP27" s="17">
        <v>4.6481089999999998</v>
      </c>
      <c r="JR27" s="13" t="str">
        <f t="shared" si="13"/>
        <v>Alphen-NL</v>
      </c>
      <c r="JS27" s="9" t="s">
        <v>418</v>
      </c>
      <c r="JT27" s="17">
        <v>52.129362</v>
      </c>
      <c r="JU27" s="17">
        <v>4.6481089999999998</v>
      </c>
      <c r="JW27" s="13" t="str">
        <f t="shared" si="46"/>
        <v>Almelo-NL</v>
      </c>
      <c r="JX27" s="9" t="s">
        <v>390</v>
      </c>
      <c r="JY27" s="17">
        <v>52.351322000000003</v>
      </c>
      <c r="JZ27" s="17">
        <v>6.621931</v>
      </c>
      <c r="KB27" s="13" t="str">
        <f t="shared" si="14"/>
        <v>Alphen-NL</v>
      </c>
      <c r="KC27" s="9" t="s">
        <v>418</v>
      </c>
      <c r="KD27" s="17">
        <v>52.129362</v>
      </c>
      <c r="KE27" s="17">
        <v>4.6481089999999998</v>
      </c>
      <c r="KG27" s="13" t="str">
        <f t="shared" si="15"/>
        <v>Alphen-NL</v>
      </c>
      <c r="KH27" s="9" t="s">
        <v>418</v>
      </c>
      <c r="KI27" s="17">
        <v>52.129362</v>
      </c>
      <c r="KJ27" s="17">
        <v>4.6481089999999998</v>
      </c>
      <c r="KL27" t="s">
        <v>413</v>
      </c>
      <c r="KM27" s="9" t="s">
        <v>405</v>
      </c>
      <c r="KN27" s="17">
        <v>53.152250000000002</v>
      </c>
      <c r="KO27" s="18">
        <v>16.72119</v>
      </c>
      <c r="KQ27" s="13" t="str">
        <f t="shared" si="53"/>
        <v>Murcia-ES</v>
      </c>
      <c r="KR27" s="27" t="s">
        <v>333</v>
      </c>
      <c r="KS27" s="28">
        <v>37.946863</v>
      </c>
      <c r="KT27" s="29">
        <v>-1.197608</v>
      </c>
      <c r="KV27" s="13" t="str">
        <f t="shared" si="16"/>
        <v>Visby-SE</v>
      </c>
      <c r="KW27" s="9" t="s">
        <v>420</v>
      </c>
      <c r="KX27" s="17">
        <v>57.639380000000003</v>
      </c>
      <c r="KY27" s="18">
        <v>18.337530000000001</v>
      </c>
      <c r="LA27" s="13" t="str">
        <f t="shared" si="17"/>
        <v>Visby-SE</v>
      </c>
      <c r="LB27" s="9" t="s">
        <v>420</v>
      </c>
      <c r="LC27" s="17">
        <v>57.639380000000003</v>
      </c>
      <c r="LD27" s="18">
        <v>18.337530000000001</v>
      </c>
      <c r="LF27" s="13" t="str">
        <f t="shared" si="18"/>
        <v>Visby-SE</v>
      </c>
      <c r="LG27" s="9" t="s">
        <v>420</v>
      </c>
      <c r="LH27" s="17">
        <v>57.639380000000003</v>
      </c>
      <c r="LI27" s="18">
        <v>18.337530000000001</v>
      </c>
      <c r="LK27" t="str">
        <f t="shared" si="39"/>
        <v>Ried im Innkreis-AT</v>
      </c>
      <c r="LL27" s="9" t="s">
        <v>400</v>
      </c>
      <c r="LM27" s="17">
        <v>48.24832</v>
      </c>
      <c r="LN27" s="17">
        <v>13.460710000000001</v>
      </c>
      <c r="LP27" t="str">
        <f t="shared" si="47"/>
        <v>Vsetin-CZ</v>
      </c>
      <c r="LQ27" s="9" t="s">
        <v>402</v>
      </c>
      <c r="LR27" s="17">
        <v>49.386134200000001</v>
      </c>
      <c r="LS27" s="18">
        <v>17.9491783</v>
      </c>
      <c r="LU27" t="s">
        <v>409</v>
      </c>
      <c r="LV27" t="s">
        <v>407</v>
      </c>
      <c r="LW27" s="22">
        <v>50.059733000000001</v>
      </c>
      <c r="LX27" s="22">
        <v>8.8303080000000005</v>
      </c>
      <c r="MO27" t="s">
        <v>427</v>
      </c>
      <c r="MP27" s="9" t="s">
        <v>419</v>
      </c>
      <c r="MQ27" s="17">
        <v>51.409320000000001</v>
      </c>
      <c r="MR27" s="18">
        <v>19.69023</v>
      </c>
      <c r="ND27" t="str">
        <f t="shared" si="49"/>
        <v>CLERMONT FD-FR</v>
      </c>
      <c r="NE27" s="9" t="s">
        <v>408</v>
      </c>
      <c r="NF27" s="49">
        <v>45.835684999999998</v>
      </c>
      <c r="NG27" s="49">
        <v>3.1367189999999998</v>
      </c>
      <c r="OW27" t="str">
        <f t="shared" si="55"/>
        <v>Enzersdorf an der Fischa-AT</v>
      </c>
      <c r="OX27" s="9" t="s">
        <v>302</v>
      </c>
      <c r="OY27" s="17">
        <v>48.082120000000003</v>
      </c>
      <c r="OZ27" s="17">
        <v>16.626100000000001</v>
      </c>
    </row>
    <row r="28" spans="1:416" x14ac:dyDescent="0.2">
      <c r="A28" t="str">
        <f t="shared" si="0"/>
        <v>Linz-AT</v>
      </c>
      <c r="B28" s="9" t="s">
        <v>428</v>
      </c>
      <c r="C28" s="17">
        <v>48.287939999999999</v>
      </c>
      <c r="D28" s="17">
        <v>14.291309999999999</v>
      </c>
      <c r="F28" t="str">
        <f t="shared" si="1"/>
        <v>Linz-AT</v>
      </c>
      <c r="G28" s="9" t="s">
        <v>428</v>
      </c>
      <c r="H28" s="17">
        <v>48.287939999999999</v>
      </c>
      <c r="I28" s="17">
        <v>14.291309999999999</v>
      </c>
      <c r="K28" t="s">
        <v>429</v>
      </c>
      <c r="L28" s="9" t="s">
        <v>428</v>
      </c>
      <c r="M28" s="17">
        <v>48.287939999999999</v>
      </c>
      <c r="N28" s="17">
        <v>14.291309999999999</v>
      </c>
      <c r="O28" s="5"/>
      <c r="P28" t="s">
        <v>429</v>
      </c>
      <c r="Q28" s="9" t="s">
        <v>428</v>
      </c>
      <c r="R28" s="17">
        <v>48.287939999999999</v>
      </c>
      <c r="S28" s="17">
        <v>14.291309999999999</v>
      </c>
      <c r="U28" s="13" t="str">
        <f t="shared" si="52"/>
        <v>Wehkamp-NL</v>
      </c>
      <c r="V28" s="9" t="s">
        <v>348</v>
      </c>
      <c r="W28" s="17">
        <v>52.547598999999998</v>
      </c>
      <c r="X28" s="17">
        <v>6.1777220000000002</v>
      </c>
      <c r="Z28" s="9" t="str">
        <f t="shared" si="42"/>
        <v>Kladno-CZ</v>
      </c>
      <c r="AA28" s="9" t="s">
        <v>430</v>
      </c>
      <c r="AB28" s="17">
        <v>50.151111100000001</v>
      </c>
      <c r="AC28" s="18">
        <v>14.124443899999999</v>
      </c>
      <c r="AE28" s="13" t="str">
        <f t="shared" si="23"/>
        <v>Teruel-ES</v>
      </c>
      <c r="AF28" s="27" t="s">
        <v>431</v>
      </c>
      <c r="AG28" s="28">
        <v>40.365614000000001</v>
      </c>
      <c r="AH28" s="29">
        <v>-1.156676</v>
      </c>
      <c r="AK28" s="13" t="str">
        <f t="shared" si="2"/>
        <v>Almere-Zuid-NL</v>
      </c>
      <c r="AL28" s="9" t="s">
        <v>432</v>
      </c>
      <c r="AM28" s="17">
        <v>52.349761999999998</v>
      </c>
      <c r="AN28" s="17">
        <v>5.223751</v>
      </c>
      <c r="AP28" s="13" t="str">
        <f t="shared" si="3"/>
        <v>Płock-PL</v>
      </c>
      <c r="AQ28" s="9" t="s">
        <v>433</v>
      </c>
      <c r="AR28" s="17">
        <v>52.552500000000002</v>
      </c>
      <c r="AS28" s="18">
        <v>19.69699</v>
      </c>
      <c r="AU28" s="13" t="str">
        <f>AV28&amp;"-"&amp;"SE"</f>
        <v>Östersund-SE</v>
      </c>
      <c r="AV28" s="9" t="s">
        <v>434</v>
      </c>
      <c r="AW28" s="17">
        <v>63.211286000000001</v>
      </c>
      <c r="AX28" s="18">
        <v>14.641461</v>
      </c>
      <c r="AZ28" s="13" t="str">
        <f t="shared" si="54"/>
        <v>Ceske Budejovice (Pallet)-CZ</v>
      </c>
      <c r="BA28" s="61" t="s">
        <v>318</v>
      </c>
      <c r="BB28" s="17">
        <v>48.979785999999997</v>
      </c>
      <c r="BC28" s="18">
        <v>14.506002000000001</v>
      </c>
      <c r="BE28" t="str">
        <f t="shared" si="43"/>
        <v>PZ 67 (Speyer)-DE</v>
      </c>
      <c r="BF28" t="s">
        <v>421</v>
      </c>
      <c r="BG28" s="22">
        <v>49.296137000000002</v>
      </c>
      <c r="BH28" s="22">
        <v>8.4721759999999993</v>
      </c>
      <c r="BP28" t="str">
        <f t="shared" si="24"/>
        <v>Kladno-CZ</v>
      </c>
      <c r="BQ28" s="9" t="s">
        <v>430</v>
      </c>
      <c r="BR28" s="17">
        <v>50.151111100000001</v>
      </c>
      <c r="BS28" s="18">
        <v>14.124443899999999</v>
      </c>
      <c r="BU28" t="str">
        <f t="shared" si="25"/>
        <v>Kladno-CZ</v>
      </c>
      <c r="BV28" s="9" t="s">
        <v>430</v>
      </c>
      <c r="BW28" s="17">
        <v>50.151111100000001</v>
      </c>
      <c r="BX28" s="18">
        <v>14.124443899999999</v>
      </c>
      <c r="BZ28" t="str">
        <f t="shared" si="26"/>
        <v>Kladno-CZ</v>
      </c>
      <c r="CA28" s="9" t="s">
        <v>430</v>
      </c>
      <c r="CB28" s="17">
        <v>50.151111100000001</v>
      </c>
      <c r="CC28" s="18">
        <v>14.124443899999999</v>
      </c>
      <c r="CE28" t="str">
        <f t="shared" si="27"/>
        <v>Kladno-CZ</v>
      </c>
      <c r="CF28" s="9" t="s">
        <v>430</v>
      </c>
      <c r="CG28" s="17">
        <v>50.151111100000001</v>
      </c>
      <c r="CH28" s="18">
        <v>14.124443899999999</v>
      </c>
      <c r="CJ28" t="str">
        <f t="shared" si="28"/>
        <v>PZ 72 (Eutingen im Gäu)-DE</v>
      </c>
      <c r="CK28" t="s">
        <v>435</v>
      </c>
      <c r="CL28" s="22">
        <v>48.487160000000003</v>
      </c>
      <c r="CM28" s="22">
        <v>8.7710720000000002</v>
      </c>
      <c r="CO28" t="str">
        <f t="shared" si="29"/>
        <v>PZ 72 (Eutingen im Gäu)-DE</v>
      </c>
      <c r="CP28" t="s">
        <v>435</v>
      </c>
      <c r="CQ28" s="22">
        <v>48.487160000000003</v>
      </c>
      <c r="CR28" s="22">
        <v>8.7710720000000002</v>
      </c>
      <c r="CT28" t="str">
        <f t="shared" si="30"/>
        <v>PZ 72 (Eutingen im Gäu)-DE</v>
      </c>
      <c r="CU28" t="s">
        <v>435</v>
      </c>
      <c r="CV28" s="22">
        <v>48.487160000000003</v>
      </c>
      <c r="CW28" s="22">
        <v>8.7710720000000002</v>
      </c>
      <c r="CY28" t="str">
        <f t="shared" si="31"/>
        <v>PZ 72 (Eutingen im Gäu)-DE</v>
      </c>
      <c r="CZ28" t="s">
        <v>435</v>
      </c>
      <c r="DA28" s="22">
        <v>48.487160000000003</v>
      </c>
      <c r="DB28" s="22">
        <v>8.7710720000000002</v>
      </c>
      <c r="DD28" t="str">
        <f t="shared" si="32"/>
        <v>PZ 72 (Eutingen im Gäu)-DE</v>
      </c>
      <c r="DE28" t="s">
        <v>435</v>
      </c>
      <c r="DF28" s="22">
        <v>48.487160000000003</v>
      </c>
      <c r="DG28" s="22">
        <v>8.7710720000000002</v>
      </c>
      <c r="DI28" t="str">
        <f t="shared" si="6"/>
        <v>NICE-FR</v>
      </c>
      <c r="DJ28" s="9" t="s">
        <v>436</v>
      </c>
      <c r="DK28" s="67">
        <v>43.703400000000002</v>
      </c>
      <c r="DL28" s="67">
        <v>7.2663000000000002</v>
      </c>
      <c r="DN28" t="str">
        <f t="shared" si="50"/>
        <v>PZ 63 (Obertshausen)-DE</v>
      </c>
      <c r="DO28" t="s">
        <v>407</v>
      </c>
      <c r="DP28" s="22">
        <v>50.059733000000001</v>
      </c>
      <c r="DQ28" s="22">
        <v>8.8303080000000005</v>
      </c>
      <c r="DS28" t="str">
        <f t="shared" si="44"/>
        <v>PZ 67 (Speyer)-DE</v>
      </c>
      <c r="DT28" t="s">
        <v>421</v>
      </c>
      <c r="DU28" s="22">
        <v>49.296137000000002</v>
      </c>
      <c r="DV28" s="22">
        <v>8.4721759999999993</v>
      </c>
      <c r="DX28" t="s">
        <v>423</v>
      </c>
      <c r="DY28" t="s">
        <v>421</v>
      </c>
      <c r="DZ28" s="22">
        <v>49.296137000000002</v>
      </c>
      <c r="EA28" s="22">
        <v>8.4721759999999993</v>
      </c>
      <c r="EC28" t="s">
        <v>409</v>
      </c>
      <c r="ED28" t="s">
        <v>407</v>
      </c>
      <c r="EE28" s="22">
        <v>50.059733000000001</v>
      </c>
      <c r="EF28" s="22">
        <v>8.8303080000000005</v>
      </c>
      <c r="EH28" t="s">
        <v>409</v>
      </c>
      <c r="EI28" t="s">
        <v>407</v>
      </c>
      <c r="EJ28" s="22">
        <v>50.059733000000001</v>
      </c>
      <c r="EK28" s="22">
        <v>8.8303080000000005</v>
      </c>
      <c r="EM28" t="s">
        <v>437</v>
      </c>
      <c r="EN28" t="s">
        <v>435</v>
      </c>
      <c r="EO28" s="22">
        <v>48.487160000000003</v>
      </c>
      <c r="EP28" s="22">
        <v>8.7710720000000002</v>
      </c>
      <c r="EW28" t="s">
        <v>353</v>
      </c>
      <c r="EX28" t="s">
        <v>351</v>
      </c>
      <c r="EY28" s="22">
        <v>49.878110999999997</v>
      </c>
      <c r="EZ28" s="22">
        <v>8.1667430000000003</v>
      </c>
      <c r="FB28" t="s">
        <v>409</v>
      </c>
      <c r="FC28" t="s">
        <v>407</v>
      </c>
      <c r="FD28" s="22">
        <v>50.059733000000001</v>
      </c>
      <c r="FE28" s="22">
        <v>8.8303080000000005</v>
      </c>
      <c r="FG28" s="31" t="s">
        <v>438</v>
      </c>
      <c r="FH28" s="45" t="s">
        <v>434</v>
      </c>
      <c r="FI28" s="46" t="s">
        <v>439</v>
      </c>
      <c r="FJ28" s="47" t="s">
        <v>440</v>
      </c>
      <c r="FL28" t="s">
        <v>423</v>
      </c>
      <c r="FM28" t="s">
        <v>421</v>
      </c>
      <c r="FN28" s="22">
        <v>49.296137000000002</v>
      </c>
      <c r="FO28" s="22">
        <v>8.4721759999999993</v>
      </c>
      <c r="FQ28" t="s">
        <v>325</v>
      </c>
      <c r="FR28" t="s">
        <v>323</v>
      </c>
      <c r="FS28" s="22">
        <v>52.141022999999997</v>
      </c>
      <c r="FT28" s="22">
        <v>7.5513709999999996</v>
      </c>
      <c r="FV28" t="s">
        <v>367</v>
      </c>
      <c r="FW28" t="s">
        <v>365</v>
      </c>
      <c r="FX28" s="22">
        <v>50.445109000000002</v>
      </c>
      <c r="FY28" s="22">
        <v>7.5050990000000004</v>
      </c>
      <c r="GA28" s="13" t="str">
        <f t="shared" si="45"/>
        <v>Teruel-ES</v>
      </c>
      <c r="GB28" s="27" t="s">
        <v>431</v>
      </c>
      <c r="GC28" s="28">
        <v>40.365614000000001</v>
      </c>
      <c r="GD28" s="29">
        <v>-1.156676</v>
      </c>
      <c r="GF28" t="str">
        <f t="shared" si="35"/>
        <v>NICE-FR</v>
      </c>
      <c r="GG28" s="9" t="s">
        <v>436</v>
      </c>
      <c r="GH28" s="67">
        <v>43.703400000000002</v>
      </c>
      <c r="GI28" s="67">
        <v>7.2663000000000002</v>
      </c>
      <c r="GK28" s="13" t="str">
        <f t="shared" si="51"/>
        <v>Soria-ES</v>
      </c>
      <c r="GL28" s="27" t="s">
        <v>403</v>
      </c>
      <c r="GM28" s="28">
        <v>41.780830000000002</v>
      </c>
      <c r="GN28" s="29">
        <v>-2.4836770000000001</v>
      </c>
      <c r="GP28" t="s">
        <v>423</v>
      </c>
      <c r="GQ28" t="s">
        <v>421</v>
      </c>
      <c r="GR28" s="22">
        <v>49.296137000000002</v>
      </c>
      <c r="GS28" s="22">
        <v>8.4721759999999993</v>
      </c>
      <c r="HJ28" t="str">
        <f t="shared" si="8"/>
        <v>Linz-AT</v>
      </c>
      <c r="HK28" s="9" t="s">
        <v>428</v>
      </c>
      <c r="HL28" s="17">
        <v>48.287939999999999</v>
      </c>
      <c r="HM28" s="17">
        <v>14.291309999999999</v>
      </c>
      <c r="II28" t="s">
        <v>423</v>
      </c>
      <c r="IJ28" t="s">
        <v>421</v>
      </c>
      <c r="IK28" s="22">
        <v>49.296137000000002</v>
      </c>
      <c r="IL28" s="22">
        <v>8.4721759999999993</v>
      </c>
      <c r="IS28" s="13" t="str">
        <f t="shared" si="11"/>
        <v>Almere-Zuid-NL</v>
      </c>
      <c r="IT28" s="9" t="s">
        <v>432</v>
      </c>
      <c r="IU28" s="17">
        <v>52.349761999999998</v>
      </c>
      <c r="IV28" s="17">
        <v>5.223751</v>
      </c>
      <c r="IX28" t="s">
        <v>441</v>
      </c>
      <c r="IY28" s="9" t="s">
        <v>433</v>
      </c>
      <c r="IZ28" s="17">
        <v>52.552500000000002</v>
      </c>
      <c r="JA28" s="18">
        <v>19.69699</v>
      </c>
      <c r="JC28" s="13" t="str">
        <f t="shared" si="36"/>
        <v>Alphen-NL</v>
      </c>
      <c r="JD28" s="9" t="s">
        <v>418</v>
      </c>
      <c r="JE28" s="17">
        <v>52.129362</v>
      </c>
      <c r="JF28" s="17">
        <v>4.6481089999999998</v>
      </c>
      <c r="JH28" s="13" t="str">
        <f t="shared" si="37"/>
        <v>Teruel-ES</v>
      </c>
      <c r="JI28" s="27" t="s">
        <v>431</v>
      </c>
      <c r="JJ28" s="28">
        <v>40.365614000000001</v>
      </c>
      <c r="JK28" s="29">
        <v>-1.156676</v>
      </c>
      <c r="JM28" s="13" t="str">
        <f t="shared" si="12"/>
        <v>Almere-Zuid-NL</v>
      </c>
      <c r="JN28" s="9" t="s">
        <v>432</v>
      </c>
      <c r="JO28" s="17">
        <v>52.349761999999998</v>
      </c>
      <c r="JP28" s="17">
        <v>5.223751</v>
      </c>
      <c r="JR28" s="13" t="str">
        <f t="shared" si="13"/>
        <v>Almere-Zuid-NL</v>
      </c>
      <c r="JS28" s="9" t="s">
        <v>432</v>
      </c>
      <c r="JT28" s="17">
        <v>52.349761999999998</v>
      </c>
      <c r="JU28" s="17">
        <v>5.223751</v>
      </c>
      <c r="JW28" s="13" t="str">
        <f t="shared" si="46"/>
        <v>Almere-Noord-NL</v>
      </c>
      <c r="JX28" s="9" t="s">
        <v>404</v>
      </c>
      <c r="JY28" s="17">
        <v>52.349761999999998</v>
      </c>
      <c r="JZ28" s="17">
        <v>5.223751</v>
      </c>
      <c r="KB28" s="13" t="str">
        <f t="shared" si="14"/>
        <v>Almere-Zuid-NL</v>
      </c>
      <c r="KC28" s="9" t="s">
        <v>432</v>
      </c>
      <c r="KD28" s="17">
        <v>52.349761999999998</v>
      </c>
      <c r="KE28" s="17">
        <v>5.223751</v>
      </c>
      <c r="KG28" s="13" t="str">
        <f t="shared" si="15"/>
        <v>Almere-Zuid-NL</v>
      </c>
      <c r="KH28" s="9" t="s">
        <v>432</v>
      </c>
      <c r="KI28" s="17">
        <v>52.349761999999998</v>
      </c>
      <c r="KJ28" s="17">
        <v>5.223751</v>
      </c>
      <c r="KL28" t="s">
        <v>427</v>
      </c>
      <c r="KM28" s="9" t="s">
        <v>419</v>
      </c>
      <c r="KN28" s="17">
        <v>51.409320000000001</v>
      </c>
      <c r="KO28" s="18">
        <v>19.69023</v>
      </c>
      <c r="KQ28" s="13" t="str">
        <f t="shared" si="53"/>
        <v>Oviedo-ES</v>
      </c>
      <c r="KR28" s="27" t="s">
        <v>347</v>
      </c>
      <c r="KS28" s="28">
        <v>43.425085000000003</v>
      </c>
      <c r="KT28" s="29">
        <v>-5.8144999999999998</v>
      </c>
      <c r="KV28" s="13" t="str">
        <f>KW28&amp;"-"&amp;"SE"</f>
        <v>Östersund-SE</v>
      </c>
      <c r="KW28" s="9" t="s">
        <v>434</v>
      </c>
      <c r="KX28" s="17">
        <v>63.211286000000001</v>
      </c>
      <c r="KY28" s="18">
        <v>14.641461</v>
      </c>
      <c r="LA28" s="13" t="str">
        <f>LB28&amp;"-"&amp;"SE"</f>
        <v>Östersund-SE</v>
      </c>
      <c r="LB28" s="9" t="s">
        <v>434</v>
      </c>
      <c r="LC28" s="17">
        <v>63.211286000000001</v>
      </c>
      <c r="LD28" s="18">
        <v>14.641461</v>
      </c>
      <c r="LF28" s="13" t="str">
        <f>LG28&amp;"-"&amp;"SE"</f>
        <v>Östersund-SE</v>
      </c>
      <c r="LG28" s="9" t="s">
        <v>434</v>
      </c>
      <c r="LH28" s="17">
        <v>63.211286000000001</v>
      </c>
      <c r="LI28" s="18">
        <v>14.641461</v>
      </c>
      <c r="LK28" t="str">
        <f t="shared" si="39"/>
        <v>Oberwart-AT</v>
      </c>
      <c r="LL28" s="9" t="s">
        <v>414</v>
      </c>
      <c r="LM28" s="17">
        <v>47.309289999999997</v>
      </c>
      <c r="LN28" s="17">
        <v>16.205210000000001</v>
      </c>
      <c r="LP28" t="str">
        <f t="shared" si="47"/>
        <v>Jesenik-CZ</v>
      </c>
      <c r="LQ28" s="9" t="s">
        <v>416</v>
      </c>
      <c r="LR28" s="17">
        <v>50.227328900000003</v>
      </c>
      <c r="LS28" s="18">
        <v>17.1993014</v>
      </c>
      <c r="LU28" t="s">
        <v>423</v>
      </c>
      <c r="LV28" t="s">
        <v>421</v>
      </c>
      <c r="LW28" s="22">
        <v>49.296137000000002</v>
      </c>
      <c r="LX28" s="22">
        <v>8.4721759999999993</v>
      </c>
      <c r="MO28" t="s">
        <v>441</v>
      </c>
      <c r="MP28" s="9" t="s">
        <v>433</v>
      </c>
      <c r="MQ28" s="17">
        <v>52.552500000000002</v>
      </c>
      <c r="MR28" s="18">
        <v>19.69699</v>
      </c>
      <c r="ND28" t="str">
        <f t="shared" si="49"/>
        <v>VITROLLES-FR</v>
      </c>
      <c r="NE28" s="9" t="s">
        <v>422</v>
      </c>
      <c r="NF28" s="49">
        <v>43.407546000000004</v>
      </c>
      <c r="NG28" s="49">
        <v>5.295077</v>
      </c>
      <c r="OW28" t="str">
        <f t="shared" si="55"/>
        <v>Wolkersdorf-AT</v>
      </c>
      <c r="OX28" s="9" t="s">
        <v>316</v>
      </c>
      <c r="OY28" s="17">
        <v>48.381909999999998</v>
      </c>
      <c r="OZ28" s="17">
        <v>16.537659999999999</v>
      </c>
    </row>
    <row r="29" spans="1:416" x14ac:dyDescent="0.2">
      <c r="A29" t="str">
        <f t="shared" si="0"/>
        <v>Zwettl-AT</v>
      </c>
      <c r="B29" s="9" t="s">
        <v>442</v>
      </c>
      <c r="C29" s="17">
        <v>48.616199999999999</v>
      </c>
      <c r="D29" s="17">
        <v>15.184340000000001</v>
      </c>
      <c r="F29" t="str">
        <f t="shared" si="1"/>
        <v>Zwettl-AT</v>
      </c>
      <c r="G29" s="9" t="s">
        <v>442</v>
      </c>
      <c r="H29" s="17">
        <v>48.616199999999999</v>
      </c>
      <c r="I29" s="17">
        <v>15.184340000000001</v>
      </c>
      <c r="K29" t="s">
        <v>443</v>
      </c>
      <c r="L29" s="9" t="s">
        <v>442</v>
      </c>
      <c r="M29" s="17">
        <v>48.616199999999999</v>
      </c>
      <c r="N29" s="17">
        <v>15.184340000000001</v>
      </c>
      <c r="O29" s="5"/>
      <c r="P29" t="s">
        <v>443</v>
      </c>
      <c r="Q29" s="9" t="s">
        <v>442</v>
      </c>
      <c r="R29" s="17">
        <v>48.616199999999999</v>
      </c>
      <c r="S29" s="17">
        <v>15.184340000000001</v>
      </c>
      <c r="U29" s="13" t="str">
        <f t="shared" si="52"/>
        <v>Aalsmeer-NL</v>
      </c>
      <c r="V29" s="9" t="s">
        <v>362</v>
      </c>
      <c r="W29" s="17">
        <v>52.286346000000002</v>
      </c>
      <c r="X29" s="17">
        <v>4.7836230000000004</v>
      </c>
      <c r="Z29" s="9" t="str">
        <f t="shared" si="42"/>
        <v>Blucina-CZ</v>
      </c>
      <c r="AA29" s="9" t="s">
        <v>444</v>
      </c>
      <c r="AB29" s="17">
        <v>49.051663099999999</v>
      </c>
      <c r="AC29" s="18">
        <v>16.659676099999999</v>
      </c>
      <c r="AE29" s="13" t="str">
        <f t="shared" si="23"/>
        <v>Toledo-ES</v>
      </c>
      <c r="AF29" s="27" t="s">
        <v>445</v>
      </c>
      <c r="AG29" s="28">
        <v>39.87265</v>
      </c>
      <c r="AH29" s="29">
        <v>-3.951991</v>
      </c>
      <c r="AK29" s="13" t="str">
        <f t="shared" si="2"/>
        <v>Amsterdam Centrum-NL</v>
      </c>
      <c r="AL29" s="9" t="s">
        <v>446</v>
      </c>
      <c r="AM29" s="17">
        <v>52.389792999999997</v>
      </c>
      <c r="AN29" s="17">
        <v>4.7828730000000004</v>
      </c>
      <c r="AP29" s="13" t="str">
        <f t="shared" si="3"/>
        <v>Poznań-PL</v>
      </c>
      <c r="AQ29" s="9" t="s">
        <v>447</v>
      </c>
      <c r="AR29" s="17">
        <v>52.337009999999999</v>
      </c>
      <c r="AS29" s="18">
        <v>16.808589999999999</v>
      </c>
      <c r="AU29" s="13" t="str">
        <f>AV29&amp;"-"&amp;"SE"</f>
        <v>Arlöv-SE</v>
      </c>
      <c r="AV29" s="13" t="s">
        <v>448</v>
      </c>
      <c r="AW29" s="17">
        <v>55.641455000000001</v>
      </c>
      <c r="AX29" s="18">
        <v>13.085317999999999</v>
      </c>
      <c r="AZ29" s="13" t="str">
        <f t="shared" si="54"/>
        <v>Brno (Pallet)-CZ</v>
      </c>
      <c r="BA29" s="61" t="s">
        <v>332</v>
      </c>
      <c r="BB29" s="17">
        <v>49.112757000000002</v>
      </c>
      <c r="BC29" s="18">
        <v>16.603874000000001</v>
      </c>
      <c r="BE29" t="str">
        <f t="shared" si="43"/>
        <v>PZ 72 (Eutingen im Gäu)-DE</v>
      </c>
      <c r="BF29" t="s">
        <v>435</v>
      </c>
      <c r="BG29" s="22">
        <v>48.487160000000003</v>
      </c>
      <c r="BH29" s="22">
        <v>8.7710720000000002</v>
      </c>
      <c r="BP29" t="str">
        <f t="shared" si="24"/>
        <v>Blucina-CZ</v>
      </c>
      <c r="BQ29" s="9" t="s">
        <v>444</v>
      </c>
      <c r="BR29" s="17">
        <v>49.051663099999999</v>
      </c>
      <c r="BS29" s="18">
        <v>16.659676099999999</v>
      </c>
      <c r="BU29" t="str">
        <f t="shared" si="25"/>
        <v>Blucina-CZ</v>
      </c>
      <c r="BV29" s="9" t="s">
        <v>444</v>
      </c>
      <c r="BW29" s="17">
        <v>49.051663099999999</v>
      </c>
      <c r="BX29" s="18">
        <v>16.659676099999999</v>
      </c>
      <c r="BZ29" t="str">
        <f t="shared" si="26"/>
        <v>Blucina-CZ</v>
      </c>
      <c r="CA29" s="9" t="s">
        <v>444</v>
      </c>
      <c r="CB29" s="17">
        <v>49.051663099999999</v>
      </c>
      <c r="CC29" s="18">
        <v>16.659676099999999</v>
      </c>
      <c r="CE29" t="str">
        <f t="shared" si="27"/>
        <v>Blucina-CZ</v>
      </c>
      <c r="CF29" s="9" t="s">
        <v>444</v>
      </c>
      <c r="CG29" s="17">
        <v>49.051663099999999</v>
      </c>
      <c r="CH29" s="18">
        <v>16.659676099999999</v>
      </c>
      <c r="CJ29" t="str">
        <f t="shared" si="28"/>
        <v>PZ 73 (Köngen)-DE</v>
      </c>
      <c r="CK29" t="s">
        <v>449</v>
      </c>
      <c r="CL29" s="22">
        <v>48.686515999999997</v>
      </c>
      <c r="CM29" s="22">
        <v>9.3754740000000005</v>
      </c>
      <c r="CO29" t="str">
        <f t="shared" si="29"/>
        <v>PZ 73 (Köngen)-DE</v>
      </c>
      <c r="CP29" t="s">
        <v>449</v>
      </c>
      <c r="CQ29" s="22">
        <v>48.686515999999997</v>
      </c>
      <c r="CR29" s="22">
        <v>9.3754740000000005</v>
      </c>
      <c r="CT29" t="str">
        <f t="shared" si="30"/>
        <v>PZ 73 (Köngen)-DE</v>
      </c>
      <c r="CU29" t="s">
        <v>449</v>
      </c>
      <c r="CV29" s="22">
        <v>48.686515999999997</v>
      </c>
      <c r="CW29" s="22">
        <v>9.3754740000000005</v>
      </c>
      <c r="CY29" t="str">
        <f t="shared" si="31"/>
        <v>PZ 73 (Köngen)-DE</v>
      </c>
      <c r="CZ29" t="s">
        <v>449</v>
      </c>
      <c r="DA29" s="22">
        <v>48.686515999999997</v>
      </c>
      <c r="DB29" s="22">
        <v>9.3754740000000005</v>
      </c>
      <c r="DD29" t="str">
        <f t="shared" si="32"/>
        <v>PZ 73 (Köngen)-DE</v>
      </c>
      <c r="DE29" t="s">
        <v>449</v>
      </c>
      <c r="DF29" s="22">
        <v>48.686515999999997</v>
      </c>
      <c r="DG29" s="22">
        <v>9.3754740000000005</v>
      </c>
      <c r="DI29" t="str">
        <f t="shared" si="6"/>
        <v>BRIGNOLES-FR</v>
      </c>
      <c r="DJ29" s="9" t="s">
        <v>450</v>
      </c>
      <c r="DK29" s="49">
        <v>43.406849000000001</v>
      </c>
      <c r="DL29" s="49">
        <v>6.0482500000000003</v>
      </c>
      <c r="DN29" t="str">
        <f t="shared" si="50"/>
        <v>PZ 67 (Speyer)-DE</v>
      </c>
      <c r="DO29" t="s">
        <v>421</v>
      </c>
      <c r="DP29" s="22">
        <v>49.296137000000002</v>
      </c>
      <c r="DQ29" s="22">
        <v>8.4721759999999993</v>
      </c>
      <c r="DS29" t="str">
        <f t="shared" si="44"/>
        <v>PZ 72 (Eutingen im Gäu)-DE</v>
      </c>
      <c r="DT29" t="s">
        <v>435</v>
      </c>
      <c r="DU29" s="22">
        <v>48.487160000000003</v>
      </c>
      <c r="DV29" s="22">
        <v>8.7710720000000002</v>
      </c>
      <c r="DX29" t="s">
        <v>437</v>
      </c>
      <c r="DY29" t="s">
        <v>435</v>
      </c>
      <c r="DZ29" s="22">
        <v>48.487160000000003</v>
      </c>
      <c r="EA29" s="22">
        <v>8.7710720000000002</v>
      </c>
      <c r="EC29" t="s">
        <v>423</v>
      </c>
      <c r="ED29" t="s">
        <v>421</v>
      </c>
      <c r="EE29" s="22">
        <v>49.296137000000002</v>
      </c>
      <c r="EF29" s="22">
        <v>8.4721759999999993</v>
      </c>
      <c r="EH29" t="s">
        <v>423</v>
      </c>
      <c r="EI29" t="s">
        <v>421</v>
      </c>
      <c r="EJ29" s="22">
        <v>49.296137000000002</v>
      </c>
      <c r="EK29" s="22">
        <v>8.4721759999999993</v>
      </c>
      <c r="EM29" t="s">
        <v>451</v>
      </c>
      <c r="EN29" t="s">
        <v>449</v>
      </c>
      <c r="EO29" s="22">
        <v>48.686515999999997</v>
      </c>
      <c r="EP29" s="22">
        <v>9.3754740000000005</v>
      </c>
      <c r="EW29" t="s">
        <v>367</v>
      </c>
      <c r="EX29" t="s">
        <v>365</v>
      </c>
      <c r="EY29" s="22">
        <v>50.445109000000002</v>
      </c>
      <c r="EZ29" s="22">
        <v>7.5050990000000004</v>
      </c>
      <c r="FB29" t="s">
        <v>423</v>
      </c>
      <c r="FC29" t="s">
        <v>421</v>
      </c>
      <c r="FD29" s="22">
        <v>49.296137000000002</v>
      </c>
      <c r="FE29" s="22">
        <v>8.4721759999999993</v>
      </c>
      <c r="FG29" s="31" t="s">
        <v>452</v>
      </c>
      <c r="FH29" s="68" t="s">
        <v>448</v>
      </c>
      <c r="FI29" s="46" t="s">
        <v>453</v>
      </c>
      <c r="FJ29" s="47" t="s">
        <v>454</v>
      </c>
      <c r="FL29" t="s">
        <v>437</v>
      </c>
      <c r="FM29" t="s">
        <v>435</v>
      </c>
      <c r="FN29" s="22">
        <v>48.487160000000003</v>
      </c>
      <c r="FO29" s="22">
        <v>8.7710720000000002</v>
      </c>
      <c r="FQ29" t="s">
        <v>339</v>
      </c>
      <c r="FR29" t="s">
        <v>337</v>
      </c>
      <c r="FS29" s="22">
        <v>50.883761999999997</v>
      </c>
      <c r="FT29" s="22">
        <v>6.9202050000000002</v>
      </c>
      <c r="FV29" t="s">
        <v>381</v>
      </c>
      <c r="FW29" t="s">
        <v>379</v>
      </c>
      <c r="FX29" s="22">
        <v>51.392164000000001</v>
      </c>
      <c r="FY29" s="22">
        <v>7.5105740000000001</v>
      </c>
      <c r="GA29" s="13" t="str">
        <f t="shared" si="45"/>
        <v>Toledo-ES</v>
      </c>
      <c r="GB29" s="27" t="s">
        <v>445</v>
      </c>
      <c r="GC29" s="28">
        <v>39.87265</v>
      </c>
      <c r="GD29" s="29">
        <v>-3.951991</v>
      </c>
      <c r="GF29" t="str">
        <f t="shared" si="35"/>
        <v>BRIGNOLES-FR</v>
      </c>
      <c r="GG29" s="9" t="s">
        <v>450</v>
      </c>
      <c r="GH29" s="49">
        <v>43.406849000000001</v>
      </c>
      <c r="GI29" s="49">
        <v>6.0482500000000003</v>
      </c>
      <c r="GK29" s="13" t="str">
        <f t="shared" si="51"/>
        <v>Tenerife-ES</v>
      </c>
      <c r="GL29" s="27" t="s">
        <v>417</v>
      </c>
      <c r="GM29" s="28">
        <v>28.446103999999998</v>
      </c>
      <c r="GN29" s="29">
        <v>-16.282851000000001</v>
      </c>
      <c r="GP29" t="s">
        <v>437</v>
      </c>
      <c r="GQ29" t="s">
        <v>435</v>
      </c>
      <c r="GR29" s="22">
        <v>48.487160000000003</v>
      </c>
      <c r="GS29" s="22">
        <v>8.7710720000000002</v>
      </c>
      <c r="HJ29" t="str">
        <f t="shared" si="8"/>
        <v>Zwettl-AT</v>
      </c>
      <c r="HK29" s="9" t="s">
        <v>442</v>
      </c>
      <c r="HL29" s="17">
        <v>48.616199999999999</v>
      </c>
      <c r="HM29" s="17">
        <v>15.184340000000001</v>
      </c>
      <c r="II29" t="s">
        <v>437</v>
      </c>
      <c r="IJ29" t="s">
        <v>435</v>
      </c>
      <c r="IK29" s="22">
        <v>48.487160000000003</v>
      </c>
      <c r="IL29" s="22">
        <v>8.7710720000000002</v>
      </c>
      <c r="IS29" s="13" t="str">
        <f t="shared" si="11"/>
        <v>Amsterdam Centrum-NL</v>
      </c>
      <c r="IT29" s="9" t="s">
        <v>446</v>
      </c>
      <c r="IU29" s="17">
        <v>52.389792999999997</v>
      </c>
      <c r="IV29" s="17">
        <v>4.7828730000000004</v>
      </c>
      <c r="IX29" t="s">
        <v>455</v>
      </c>
      <c r="IY29" s="9" t="s">
        <v>447</v>
      </c>
      <c r="IZ29" s="17">
        <v>52.337009999999999</v>
      </c>
      <c r="JA29" s="18">
        <v>16.808589999999999</v>
      </c>
      <c r="JC29" s="13" t="str">
        <f t="shared" si="36"/>
        <v>Almere-Zuid-NL</v>
      </c>
      <c r="JD29" s="9" t="s">
        <v>432</v>
      </c>
      <c r="JE29" s="17">
        <v>52.349761999999998</v>
      </c>
      <c r="JF29" s="17">
        <v>5.223751</v>
      </c>
      <c r="JH29" s="13" t="str">
        <f t="shared" si="37"/>
        <v>Toledo-ES</v>
      </c>
      <c r="JI29" s="27" t="s">
        <v>445</v>
      </c>
      <c r="JJ29" s="28">
        <v>39.87265</v>
      </c>
      <c r="JK29" s="29">
        <v>-3.951991</v>
      </c>
      <c r="JM29" s="13" t="str">
        <f t="shared" si="12"/>
        <v>Amsterdam Centrum-NL</v>
      </c>
      <c r="JN29" s="9" t="s">
        <v>446</v>
      </c>
      <c r="JO29" s="17">
        <v>52.389792999999997</v>
      </c>
      <c r="JP29" s="17">
        <v>4.7828730000000004</v>
      </c>
      <c r="JR29" s="13" t="str">
        <f t="shared" si="13"/>
        <v>Amsterdam Centrum-NL</v>
      </c>
      <c r="JS29" s="9" t="s">
        <v>446</v>
      </c>
      <c r="JT29" s="17">
        <v>52.389792999999997</v>
      </c>
      <c r="JU29" s="17">
        <v>4.7828730000000004</v>
      </c>
      <c r="JW29" s="13" t="str">
        <f t="shared" si="46"/>
        <v>Alphen-NL</v>
      </c>
      <c r="JX29" s="9" t="s">
        <v>418</v>
      </c>
      <c r="JY29" s="17">
        <v>52.129362</v>
      </c>
      <c r="JZ29" s="17">
        <v>4.6481089999999998</v>
      </c>
      <c r="KB29" s="13" t="str">
        <f t="shared" si="14"/>
        <v>Amsterdam Centrum-NL</v>
      </c>
      <c r="KC29" s="9" t="s">
        <v>446</v>
      </c>
      <c r="KD29" s="17">
        <v>52.389792999999997</v>
      </c>
      <c r="KE29" s="17">
        <v>4.7828730000000004</v>
      </c>
      <c r="KG29" s="13" t="str">
        <f t="shared" si="15"/>
        <v>Amsterdam Centrum-NL</v>
      </c>
      <c r="KH29" s="9" t="s">
        <v>446</v>
      </c>
      <c r="KI29" s="17">
        <v>52.389792999999997</v>
      </c>
      <c r="KJ29" s="17">
        <v>4.7828730000000004</v>
      </c>
      <c r="KL29" t="s">
        <v>441</v>
      </c>
      <c r="KM29" s="9" t="s">
        <v>433</v>
      </c>
      <c r="KN29" s="17">
        <v>52.552500000000002</v>
      </c>
      <c r="KO29" s="18">
        <v>19.69699</v>
      </c>
      <c r="KQ29" s="13" t="str">
        <f t="shared" si="53"/>
        <v>Palencia-ES</v>
      </c>
      <c r="KR29" s="27" t="s">
        <v>361</v>
      </c>
      <c r="KS29" s="28">
        <v>42.000030000000002</v>
      </c>
      <c r="KT29" s="29">
        <v>-4.5111699999999999</v>
      </c>
      <c r="KV29" s="13" t="str">
        <f>KW29&amp;"-"&amp;"SE"</f>
        <v>Arlöv-SE</v>
      </c>
      <c r="KW29" s="13" t="s">
        <v>448</v>
      </c>
      <c r="KX29" s="17">
        <v>55.641455000000001</v>
      </c>
      <c r="KY29" s="18">
        <v>13.085317999999999</v>
      </c>
      <c r="LA29" s="13" t="str">
        <f>LB29&amp;"-"&amp;"SE"</f>
        <v>Arlöv-SE</v>
      </c>
      <c r="LB29" s="13" t="s">
        <v>448</v>
      </c>
      <c r="LC29" s="17">
        <v>55.641455000000001</v>
      </c>
      <c r="LD29" s="18">
        <v>13.085317999999999</v>
      </c>
      <c r="LF29" s="13" t="str">
        <f>LG29&amp;"-"&amp;"SE"</f>
        <v>Arlöv-SE</v>
      </c>
      <c r="LG29" s="13" t="s">
        <v>448</v>
      </c>
      <c r="LH29" s="17">
        <v>55.641455000000001</v>
      </c>
      <c r="LI29" s="18">
        <v>13.085317999999999</v>
      </c>
      <c r="LK29" t="str">
        <f t="shared" si="39"/>
        <v>Linz-AT</v>
      </c>
      <c r="LL29" s="9" t="s">
        <v>428</v>
      </c>
      <c r="LM29" s="17">
        <v>48.287939999999999</v>
      </c>
      <c r="LN29" s="17">
        <v>14.291309999999999</v>
      </c>
      <c r="LP29" t="str">
        <f t="shared" si="47"/>
        <v>Kladno-CZ</v>
      </c>
      <c r="LQ29" s="9" t="s">
        <v>430</v>
      </c>
      <c r="LR29" s="17">
        <v>50.151111100000001</v>
      </c>
      <c r="LS29" s="18">
        <v>14.124443899999999</v>
      </c>
      <c r="LU29" t="s">
        <v>437</v>
      </c>
      <c r="LV29" t="s">
        <v>435</v>
      </c>
      <c r="LW29" s="22">
        <v>48.487160000000003</v>
      </c>
      <c r="LX29" s="22">
        <v>8.7710720000000002</v>
      </c>
      <c r="MO29" t="s">
        <v>455</v>
      </c>
      <c r="MP29" s="9" t="s">
        <v>447</v>
      </c>
      <c r="MQ29" s="17">
        <v>52.337009999999999</v>
      </c>
      <c r="MR29" s="18">
        <v>16.808589999999999</v>
      </c>
      <c r="ND29" t="str">
        <f t="shared" si="49"/>
        <v>NICE-FR</v>
      </c>
      <c r="NE29" s="9" t="s">
        <v>436</v>
      </c>
      <c r="NF29" s="67">
        <v>43.703400000000002</v>
      </c>
      <c r="NG29" s="67">
        <v>7.2663000000000002</v>
      </c>
      <c r="OW29" t="str">
        <f t="shared" si="55"/>
        <v>Jenbach-AT</v>
      </c>
      <c r="OX29" s="9" t="s">
        <v>330</v>
      </c>
      <c r="OY29" s="17">
        <v>47.393000000000001</v>
      </c>
      <c r="OZ29" s="17">
        <v>11.739789999999999</v>
      </c>
    </row>
    <row r="30" spans="1:416" x14ac:dyDescent="0.2">
      <c r="A30" t="str">
        <f t="shared" si="0"/>
        <v>Ottensheim-AT</v>
      </c>
      <c r="B30" s="9" t="s">
        <v>456</v>
      </c>
      <c r="C30" s="17">
        <v>48.334879999999998</v>
      </c>
      <c r="D30" s="17">
        <v>14.177210000000001</v>
      </c>
      <c r="F30" t="str">
        <f t="shared" si="1"/>
        <v>Ottensheim-AT</v>
      </c>
      <c r="G30" s="9" t="s">
        <v>456</v>
      </c>
      <c r="H30" s="17">
        <v>48.334879999999998</v>
      </c>
      <c r="I30" s="17">
        <v>14.177210000000001</v>
      </c>
      <c r="K30" t="s">
        <v>457</v>
      </c>
      <c r="L30" s="9" t="s">
        <v>456</v>
      </c>
      <c r="M30" s="17">
        <v>48.334879999999998</v>
      </c>
      <c r="N30" s="17">
        <v>14.177210000000001</v>
      </c>
      <c r="O30" s="5"/>
      <c r="P30" t="s">
        <v>457</v>
      </c>
      <c r="Q30" s="9" t="s">
        <v>456</v>
      </c>
      <c r="R30" s="17">
        <v>48.334879999999998</v>
      </c>
      <c r="S30" s="17">
        <v>14.177210000000001</v>
      </c>
      <c r="U30" s="13" t="str">
        <f t="shared" si="52"/>
        <v>Abcoude-NL</v>
      </c>
      <c r="V30" s="9" t="s">
        <v>376</v>
      </c>
      <c r="W30" s="17">
        <v>52.309047</v>
      </c>
      <c r="X30" s="17">
        <v>4.936134</v>
      </c>
      <c r="Z30" s="9" t="str">
        <f t="shared" si="42"/>
        <v>Dubec-CZ</v>
      </c>
      <c r="AA30" s="9" t="s">
        <v>458</v>
      </c>
      <c r="AB30" s="17">
        <v>50.081431100000003</v>
      </c>
      <c r="AC30" s="18">
        <v>14.5856558</v>
      </c>
      <c r="AE30" s="13" t="str">
        <f t="shared" si="23"/>
        <v>Zamora-ES</v>
      </c>
      <c r="AF30" s="27" t="s">
        <v>459</v>
      </c>
      <c r="AG30" s="28">
        <v>41.517315000000004</v>
      </c>
      <c r="AH30" s="29">
        <v>-5.760707</v>
      </c>
      <c r="AK30" s="13" t="str">
        <f t="shared" si="2"/>
        <v>Amsterdam-Duivendrecht-NL</v>
      </c>
      <c r="AL30" s="9" t="s">
        <v>460</v>
      </c>
      <c r="AM30" s="17">
        <v>52.300848999999999</v>
      </c>
      <c r="AN30" s="17">
        <v>4.9380519999999999</v>
      </c>
      <c r="AP30" s="13" t="str">
        <f t="shared" si="3"/>
        <v>Radom-PL</v>
      </c>
      <c r="AQ30" s="9" t="s">
        <v>461</v>
      </c>
      <c r="AR30" s="17">
        <v>51.391109999999998</v>
      </c>
      <c r="AS30" s="18">
        <v>21.12914</v>
      </c>
      <c r="AU30" s="13" t="str">
        <f>AV30&amp;"-"&amp;"SE"</f>
        <v>Hisings Backa-SE</v>
      </c>
      <c r="AV30" s="13" t="s">
        <v>462</v>
      </c>
      <c r="AW30" s="17">
        <v>57.755390167236328</v>
      </c>
      <c r="AX30" s="18">
        <v>11.974760055541992</v>
      </c>
      <c r="AZ30" s="13" t="str">
        <f>BA30&amp;"-"&amp;"CZ"</f>
        <v>Liberec (Pallet)-CZ</v>
      </c>
      <c r="BA30" s="69" t="s">
        <v>346</v>
      </c>
      <c r="BB30" s="63">
        <v>50.757098999999997</v>
      </c>
      <c r="BC30" s="64">
        <v>15.028354</v>
      </c>
      <c r="BE30" t="str">
        <f t="shared" si="43"/>
        <v>PZ 73 (Köngen)-DE</v>
      </c>
      <c r="BF30" t="s">
        <v>449</v>
      </c>
      <c r="BG30" s="22">
        <v>48.686515999999997</v>
      </c>
      <c r="BH30" s="22">
        <v>9.3754740000000005</v>
      </c>
      <c r="BP30" t="str">
        <f t="shared" si="24"/>
        <v>Dubec-CZ</v>
      </c>
      <c r="BQ30" s="9" t="s">
        <v>458</v>
      </c>
      <c r="BR30" s="17">
        <v>50.081431100000003</v>
      </c>
      <c r="BS30" s="18">
        <v>14.5856558</v>
      </c>
      <c r="BU30" t="str">
        <f t="shared" si="25"/>
        <v>Dubec-CZ</v>
      </c>
      <c r="BV30" s="9" t="s">
        <v>458</v>
      </c>
      <c r="BW30" s="17">
        <v>50.081431100000003</v>
      </c>
      <c r="BX30" s="18">
        <v>14.5856558</v>
      </c>
      <c r="BZ30" t="str">
        <f t="shared" si="26"/>
        <v>Dubec-CZ</v>
      </c>
      <c r="CA30" s="9" t="s">
        <v>458</v>
      </c>
      <c r="CB30" s="17">
        <v>50.081431100000003</v>
      </c>
      <c r="CC30" s="18">
        <v>14.5856558</v>
      </c>
      <c r="CE30" t="str">
        <f t="shared" si="27"/>
        <v>Dubec-CZ</v>
      </c>
      <c r="CF30" s="9" t="s">
        <v>458</v>
      </c>
      <c r="CG30" s="17">
        <v>50.081431100000003</v>
      </c>
      <c r="CH30" s="18">
        <v>14.5856558</v>
      </c>
      <c r="CJ30" t="str">
        <f t="shared" si="28"/>
        <v>PZ 76 (Bruchsal)-DE</v>
      </c>
      <c r="CK30" t="s">
        <v>463</v>
      </c>
      <c r="CL30" s="22">
        <v>49.119847999999998</v>
      </c>
      <c r="CM30" s="22">
        <v>8.559704</v>
      </c>
      <c r="CO30" t="str">
        <f t="shared" si="29"/>
        <v>PZ 76 (Bruchsal)-DE</v>
      </c>
      <c r="CP30" t="s">
        <v>463</v>
      </c>
      <c r="CQ30" s="22">
        <v>49.119847999999998</v>
      </c>
      <c r="CR30" s="22">
        <v>8.559704</v>
      </c>
      <c r="CT30" t="str">
        <f t="shared" si="30"/>
        <v>PZ 76 (Bruchsal)-DE</v>
      </c>
      <c r="CU30" t="s">
        <v>463</v>
      </c>
      <c r="CV30" s="22">
        <v>49.119847999999998</v>
      </c>
      <c r="CW30" s="22">
        <v>8.559704</v>
      </c>
      <c r="CY30" t="str">
        <f t="shared" si="31"/>
        <v>PZ 76 (Bruchsal)-DE</v>
      </c>
      <c r="CZ30" t="s">
        <v>463</v>
      </c>
      <c r="DA30" s="22">
        <v>49.119847999999998</v>
      </c>
      <c r="DB30" s="22">
        <v>8.559704</v>
      </c>
      <c r="DD30" t="str">
        <f t="shared" si="32"/>
        <v>PZ 76 (Bruchsal)-DE</v>
      </c>
      <c r="DE30" t="s">
        <v>463</v>
      </c>
      <c r="DF30" s="22">
        <v>49.119847999999998</v>
      </c>
      <c r="DG30" s="22">
        <v>8.559704</v>
      </c>
      <c r="DI30" t="str">
        <f t="shared" si="6"/>
        <v>ORANGE-FR</v>
      </c>
      <c r="DJ30" s="9" t="s">
        <v>464</v>
      </c>
      <c r="DK30" s="49">
        <v>44.103043</v>
      </c>
      <c r="DL30" s="49">
        <v>4.8887520000000002</v>
      </c>
      <c r="DN30" t="str">
        <f t="shared" si="50"/>
        <v>PZ 72 (Eutingen im Gäu)-DE</v>
      </c>
      <c r="DO30" t="s">
        <v>435</v>
      </c>
      <c r="DP30" s="22">
        <v>48.487160000000003</v>
      </c>
      <c r="DQ30" s="22">
        <v>8.7710720000000002</v>
      </c>
      <c r="DS30" t="str">
        <f t="shared" si="44"/>
        <v>PZ 73 (Köngen)-DE</v>
      </c>
      <c r="DT30" t="s">
        <v>449</v>
      </c>
      <c r="DU30" s="22">
        <v>48.686515999999997</v>
      </c>
      <c r="DV30" s="22">
        <v>9.3754740000000005</v>
      </c>
      <c r="DX30" t="s">
        <v>451</v>
      </c>
      <c r="DY30" t="s">
        <v>449</v>
      </c>
      <c r="DZ30" s="22">
        <v>48.686515999999997</v>
      </c>
      <c r="EA30" s="22">
        <v>9.3754740000000005</v>
      </c>
      <c r="EC30" t="s">
        <v>437</v>
      </c>
      <c r="ED30" t="s">
        <v>435</v>
      </c>
      <c r="EE30" s="22">
        <v>48.487160000000003</v>
      </c>
      <c r="EF30" s="22">
        <v>8.7710720000000002</v>
      </c>
      <c r="EH30" t="s">
        <v>437</v>
      </c>
      <c r="EI30" t="s">
        <v>435</v>
      </c>
      <c r="EJ30" s="22">
        <v>48.487160000000003</v>
      </c>
      <c r="EK30" s="22">
        <v>8.7710720000000002</v>
      </c>
      <c r="EM30" t="s">
        <v>465</v>
      </c>
      <c r="EN30" t="s">
        <v>463</v>
      </c>
      <c r="EO30" s="22">
        <v>49.119847999999998</v>
      </c>
      <c r="EP30" s="22">
        <v>8.559704</v>
      </c>
      <c r="EW30" t="s">
        <v>381</v>
      </c>
      <c r="EX30" t="s">
        <v>379</v>
      </c>
      <c r="EY30" s="22">
        <v>51.392164000000001</v>
      </c>
      <c r="EZ30" s="22">
        <v>7.5105740000000001</v>
      </c>
      <c r="FB30" t="s">
        <v>437</v>
      </c>
      <c r="FC30" t="s">
        <v>435</v>
      </c>
      <c r="FD30" s="22">
        <v>48.487160000000003</v>
      </c>
      <c r="FE30" s="22">
        <v>8.7710720000000002</v>
      </c>
      <c r="FG30" s="31" t="s">
        <v>466</v>
      </c>
      <c r="FH30" s="68" t="s">
        <v>462</v>
      </c>
      <c r="FI30" s="46" t="s">
        <v>467</v>
      </c>
      <c r="FJ30" s="47" t="s">
        <v>468</v>
      </c>
      <c r="FL30" t="s">
        <v>451</v>
      </c>
      <c r="FM30" t="s">
        <v>449</v>
      </c>
      <c r="FN30" s="22">
        <v>48.686515999999997</v>
      </c>
      <c r="FO30" s="22">
        <v>9.3754740000000005</v>
      </c>
      <c r="FQ30" t="s">
        <v>353</v>
      </c>
      <c r="FR30" t="s">
        <v>351</v>
      </c>
      <c r="FS30" s="22">
        <v>49.878110999999997</v>
      </c>
      <c r="FT30" s="22">
        <v>8.1667430000000003</v>
      </c>
      <c r="FV30" t="s">
        <v>395</v>
      </c>
      <c r="FW30" t="s">
        <v>393</v>
      </c>
      <c r="FX30" s="22">
        <v>49.985024000000003</v>
      </c>
      <c r="FY30" s="22">
        <v>8.8680149999999998</v>
      </c>
      <c r="GA30" s="13" t="str">
        <f t="shared" si="45"/>
        <v>Zamora-ES</v>
      </c>
      <c r="GB30" s="27" t="s">
        <v>459</v>
      </c>
      <c r="GC30" s="28">
        <v>41.517315000000004</v>
      </c>
      <c r="GD30" s="29">
        <v>-5.760707</v>
      </c>
      <c r="GF30" t="str">
        <f t="shared" si="35"/>
        <v>ORANGE-FR</v>
      </c>
      <c r="GG30" s="9" t="s">
        <v>464</v>
      </c>
      <c r="GH30" s="49">
        <v>44.103043</v>
      </c>
      <c r="GI30" s="49">
        <v>4.8887520000000002</v>
      </c>
      <c r="GK30" s="13" t="str">
        <f t="shared" si="51"/>
        <v>Teruel-ES</v>
      </c>
      <c r="GL30" s="27" t="s">
        <v>431</v>
      </c>
      <c r="GM30" s="28">
        <v>40.365614000000001</v>
      </c>
      <c r="GN30" s="29">
        <v>-1.156676</v>
      </c>
      <c r="GP30" t="s">
        <v>451</v>
      </c>
      <c r="GQ30" t="s">
        <v>449</v>
      </c>
      <c r="GR30" s="22">
        <v>48.686515999999997</v>
      </c>
      <c r="GS30" s="22">
        <v>9.3754740000000005</v>
      </c>
      <c r="HJ30" t="str">
        <f t="shared" si="8"/>
        <v>Ottensheim-AT</v>
      </c>
      <c r="HK30" s="9" t="s">
        <v>456</v>
      </c>
      <c r="HL30" s="17">
        <v>48.334879999999998</v>
      </c>
      <c r="HM30" s="17">
        <v>14.177210000000001</v>
      </c>
      <c r="II30" t="s">
        <v>451</v>
      </c>
      <c r="IJ30" t="s">
        <v>449</v>
      </c>
      <c r="IK30" s="22">
        <v>48.686515999999997</v>
      </c>
      <c r="IL30" s="22">
        <v>9.3754740000000005</v>
      </c>
      <c r="IS30" s="13" t="str">
        <f t="shared" si="11"/>
        <v>Amsterdam-Duivendrecht-NL</v>
      </c>
      <c r="IT30" s="9" t="s">
        <v>460</v>
      </c>
      <c r="IU30" s="17">
        <v>52.300848999999999</v>
      </c>
      <c r="IV30" s="17">
        <v>4.9380519999999999</v>
      </c>
      <c r="IX30" t="s">
        <v>469</v>
      </c>
      <c r="IY30" s="9" t="s">
        <v>461</v>
      </c>
      <c r="IZ30" s="17">
        <v>51.391109999999998</v>
      </c>
      <c r="JA30" s="18">
        <v>21.12914</v>
      </c>
      <c r="JC30" s="13" t="str">
        <f t="shared" si="36"/>
        <v>Amsterdam Centrum-NL</v>
      </c>
      <c r="JD30" s="9" t="s">
        <v>446</v>
      </c>
      <c r="JE30" s="17">
        <v>52.389792999999997</v>
      </c>
      <c r="JF30" s="17">
        <v>4.7828730000000004</v>
      </c>
      <c r="JH30" s="13" t="str">
        <f t="shared" si="37"/>
        <v>Zamora-ES</v>
      </c>
      <c r="JI30" s="27" t="s">
        <v>459</v>
      </c>
      <c r="JJ30" s="28">
        <v>41.517315000000004</v>
      </c>
      <c r="JK30" s="29">
        <v>-5.760707</v>
      </c>
      <c r="JM30" s="13" t="str">
        <f t="shared" si="12"/>
        <v>Amsterdam-Duivendrecht-NL</v>
      </c>
      <c r="JN30" s="9" t="s">
        <v>460</v>
      </c>
      <c r="JO30" s="17">
        <v>52.300848999999999</v>
      </c>
      <c r="JP30" s="17">
        <v>4.9380519999999999</v>
      </c>
      <c r="JR30" s="13" t="str">
        <f t="shared" si="13"/>
        <v>Amsterdam-Duivendrecht-NL</v>
      </c>
      <c r="JS30" s="9" t="s">
        <v>460</v>
      </c>
      <c r="JT30" s="17">
        <v>52.300848999999999</v>
      </c>
      <c r="JU30" s="17">
        <v>4.9380519999999999</v>
      </c>
      <c r="JW30" s="13" t="str">
        <f t="shared" si="46"/>
        <v>Almere-Zuid-NL</v>
      </c>
      <c r="JX30" s="9" t="s">
        <v>432</v>
      </c>
      <c r="JY30" s="17">
        <v>52.349761999999998</v>
      </c>
      <c r="JZ30" s="17">
        <v>5.223751</v>
      </c>
      <c r="KB30" s="13" t="str">
        <f t="shared" si="14"/>
        <v>Amsterdam-Duivendrecht-NL</v>
      </c>
      <c r="KC30" s="9" t="s">
        <v>460</v>
      </c>
      <c r="KD30" s="17">
        <v>52.300848999999999</v>
      </c>
      <c r="KE30" s="17">
        <v>4.9380519999999999</v>
      </c>
      <c r="KG30" s="13" t="str">
        <f t="shared" si="15"/>
        <v>Amsterdam-Duivendrecht-NL</v>
      </c>
      <c r="KH30" s="9" t="s">
        <v>460</v>
      </c>
      <c r="KI30" s="17">
        <v>52.300848999999999</v>
      </c>
      <c r="KJ30" s="17">
        <v>4.9380519999999999</v>
      </c>
      <c r="KL30" t="s">
        <v>455</v>
      </c>
      <c r="KM30" s="9" t="s">
        <v>447</v>
      </c>
      <c r="KN30" s="17">
        <v>52.337009999999999</v>
      </c>
      <c r="KO30" s="18">
        <v>16.808589999999999</v>
      </c>
      <c r="KQ30" s="13" t="str">
        <f t="shared" si="53"/>
        <v>Salamanca-ES</v>
      </c>
      <c r="KR30" s="27" t="s">
        <v>375</v>
      </c>
      <c r="KS30" s="28">
        <v>40.944057000000001</v>
      </c>
      <c r="KT30" s="29">
        <v>-5.6606040000000002</v>
      </c>
      <c r="KV30" s="13" t="str">
        <f>KW30&amp;"-"&amp;"SE"</f>
        <v>Hisings Backa-SE</v>
      </c>
      <c r="KW30" s="13" t="s">
        <v>462</v>
      </c>
      <c r="KX30" s="17">
        <v>57.755390167236328</v>
      </c>
      <c r="KY30" s="18">
        <v>11.974760055541992</v>
      </c>
      <c r="LA30" t="str">
        <f>LB30&amp;"-"&amp;"FI"</f>
        <v>Vantaa (Helsinki)-FI</v>
      </c>
      <c r="LB30" t="s">
        <v>61</v>
      </c>
      <c r="LC30" s="22">
        <v>60.289371490478516</v>
      </c>
      <c r="LD30" s="22">
        <v>25.029560089111328</v>
      </c>
      <c r="LF30" s="70" t="str">
        <f>LG30&amp;"-"&amp;"NO"</f>
        <v>Oslo-NO</v>
      </c>
      <c r="LG30" s="70" t="s">
        <v>470</v>
      </c>
      <c r="LH30" s="17">
        <v>59.975505828857422</v>
      </c>
      <c r="LI30" s="18">
        <v>10.738566398620605</v>
      </c>
      <c r="LK30" t="str">
        <f t="shared" si="39"/>
        <v>Zwettl-AT</v>
      </c>
      <c r="LL30" s="9" t="s">
        <v>442</v>
      </c>
      <c r="LM30" s="17">
        <v>48.616199999999999</v>
      </c>
      <c r="LN30" s="17">
        <v>15.184340000000001</v>
      </c>
      <c r="LP30" t="str">
        <f t="shared" si="47"/>
        <v>Blucina-CZ</v>
      </c>
      <c r="LQ30" s="9" t="s">
        <v>444</v>
      </c>
      <c r="LR30" s="17">
        <v>49.051663099999999</v>
      </c>
      <c r="LS30" s="18">
        <v>16.659676099999999</v>
      </c>
      <c r="LU30" t="s">
        <v>451</v>
      </c>
      <c r="LV30" t="s">
        <v>449</v>
      </c>
      <c r="LW30" s="22">
        <v>48.686515999999997</v>
      </c>
      <c r="LX30" s="22">
        <v>9.3754740000000005</v>
      </c>
      <c r="MO30" t="s">
        <v>469</v>
      </c>
      <c r="MP30" s="9" t="s">
        <v>461</v>
      </c>
      <c r="MQ30" s="17">
        <v>51.391109999999998</v>
      </c>
      <c r="MR30" s="18">
        <v>21.12914</v>
      </c>
      <c r="ND30" t="str">
        <f t="shared" si="49"/>
        <v>BRIGNOLES-FR</v>
      </c>
      <c r="NE30" s="9" t="s">
        <v>450</v>
      </c>
      <c r="NF30" s="49">
        <v>43.406849000000001</v>
      </c>
      <c r="NG30" s="49">
        <v>6.0482500000000003</v>
      </c>
      <c r="OW30" t="str">
        <f t="shared" si="55"/>
        <v>Bad Fischau-AT</v>
      </c>
      <c r="OX30" s="9" t="s">
        <v>344</v>
      </c>
      <c r="OY30" s="17">
        <v>47.830379999999998</v>
      </c>
      <c r="OZ30" s="17">
        <v>16.16188</v>
      </c>
    </row>
    <row r="31" spans="1:416" x14ac:dyDescent="0.2">
      <c r="A31" t="str">
        <f t="shared" si="0"/>
        <v>Gablitz-AT</v>
      </c>
      <c r="B31" s="62" t="s">
        <v>471</v>
      </c>
      <c r="C31" s="63">
        <v>48.233960000000003</v>
      </c>
      <c r="D31" s="63">
        <v>16.13815</v>
      </c>
      <c r="F31" t="str">
        <f t="shared" si="1"/>
        <v>Gablitz-AT</v>
      </c>
      <c r="G31" s="62" t="s">
        <v>471</v>
      </c>
      <c r="H31" s="63">
        <v>48.233960000000003</v>
      </c>
      <c r="I31" s="63">
        <v>16.13815</v>
      </c>
      <c r="K31" t="s">
        <v>472</v>
      </c>
      <c r="L31" s="62" t="s">
        <v>471</v>
      </c>
      <c r="M31" s="63">
        <v>48.233960000000003</v>
      </c>
      <c r="N31" s="63">
        <v>16.13815</v>
      </c>
      <c r="O31" s="5"/>
      <c r="P31" t="s">
        <v>472</v>
      </c>
      <c r="Q31" s="62" t="s">
        <v>471</v>
      </c>
      <c r="R31" s="63">
        <v>48.233960000000003</v>
      </c>
      <c r="S31" s="63">
        <v>16.13815</v>
      </c>
      <c r="U31" s="13" t="str">
        <f t="shared" si="52"/>
        <v>Almelo-NL</v>
      </c>
      <c r="V31" s="9" t="s">
        <v>390</v>
      </c>
      <c r="W31" s="17">
        <v>52.351322000000003</v>
      </c>
      <c r="X31" s="17">
        <v>6.621931</v>
      </c>
      <c r="Z31" s="9" t="str">
        <f t="shared" si="42"/>
        <v>Nove Modlany-CZ</v>
      </c>
      <c r="AA31" s="23" t="s">
        <v>473</v>
      </c>
      <c r="AB31" s="24">
        <v>50.649830000000001</v>
      </c>
      <c r="AC31" s="25">
        <v>13.895960000000001</v>
      </c>
      <c r="AE31" s="13" t="str">
        <f t="shared" si="23"/>
        <v>Alcoy-ES</v>
      </c>
      <c r="AF31" s="27" t="s">
        <v>474</v>
      </c>
      <c r="AG31" s="28">
        <v>38.683618000000003</v>
      </c>
      <c r="AH31" s="29">
        <v>-0.49208000000000002</v>
      </c>
      <c r="AK31" s="13" t="str">
        <f t="shared" si="2"/>
        <v>Amsterdam Hemweg-NL</v>
      </c>
      <c r="AL31" s="9" t="s">
        <v>475</v>
      </c>
      <c r="AM31" s="17">
        <v>52.408467999999999</v>
      </c>
      <c r="AN31" s="17">
        <v>4.8022819999999999</v>
      </c>
      <c r="AP31" s="13" t="str">
        <f t="shared" si="3"/>
        <v>Rzeszów-PL</v>
      </c>
      <c r="AQ31" s="9" t="s">
        <v>476</v>
      </c>
      <c r="AR31" s="17">
        <v>50.153979999999997</v>
      </c>
      <c r="AS31" s="18">
        <v>21.971530000000001</v>
      </c>
      <c r="AU31" s="13" t="str">
        <f>AV31&amp;"-"&amp;"SE"</f>
        <v>HÄGERSTEN-SE</v>
      </c>
      <c r="AV31" s="13" t="s">
        <v>477</v>
      </c>
      <c r="AW31" s="17">
        <v>59.304265000000001</v>
      </c>
      <c r="AX31" s="18">
        <v>17.965710000000001</v>
      </c>
      <c r="AZ31" s="13" t="str">
        <f t="shared" ref="AZ31:AZ38" si="56">BA31&amp;"-"&amp;"CZ"</f>
        <v>Pribram-CZ</v>
      </c>
      <c r="BA31" s="61" t="s">
        <v>360</v>
      </c>
      <c r="BB31" s="17">
        <v>49.6908861</v>
      </c>
      <c r="BC31" s="18">
        <v>13.991786100000001</v>
      </c>
      <c r="BE31" t="str">
        <f t="shared" si="43"/>
        <v>PZ 76 (Bruchsal)-DE</v>
      </c>
      <c r="BF31" t="s">
        <v>463</v>
      </c>
      <c r="BG31" s="22">
        <v>49.119847999999998</v>
      </c>
      <c r="BH31" s="22">
        <v>8.559704</v>
      </c>
      <c r="BP31" s="6" t="str">
        <f t="shared" si="24"/>
        <v>Nove Modlany-CZ</v>
      </c>
      <c r="BQ31" s="23" t="s">
        <v>473</v>
      </c>
      <c r="BR31" s="24">
        <v>50.649830000000001</v>
      </c>
      <c r="BS31" s="25">
        <v>13.895960000000001</v>
      </c>
      <c r="BU31" s="6" t="str">
        <f t="shared" si="25"/>
        <v>Nove Modlany-CZ</v>
      </c>
      <c r="BV31" s="23" t="s">
        <v>473</v>
      </c>
      <c r="BW31" s="24">
        <v>50.649830000000001</v>
      </c>
      <c r="BX31" s="25">
        <v>13.895960000000001</v>
      </c>
      <c r="BZ31" s="6" t="str">
        <f t="shared" si="26"/>
        <v>Nove Modlany-CZ</v>
      </c>
      <c r="CA31" s="23" t="s">
        <v>473</v>
      </c>
      <c r="CB31" s="24">
        <v>50.649830000000001</v>
      </c>
      <c r="CC31" s="25">
        <v>13.895960000000001</v>
      </c>
      <c r="CE31" s="6" t="str">
        <f t="shared" si="27"/>
        <v>Nove Modlany-CZ</v>
      </c>
      <c r="CF31" s="23" t="s">
        <v>473</v>
      </c>
      <c r="CG31" s="24">
        <v>50.649830000000001</v>
      </c>
      <c r="CH31" s="25">
        <v>13.895960000000001</v>
      </c>
      <c r="CJ31" t="str">
        <f t="shared" si="28"/>
        <v>PZ 77 (Lahr)-DE</v>
      </c>
      <c r="CK31" t="s">
        <v>478</v>
      </c>
      <c r="CL31" s="22">
        <v>48.350361999999997</v>
      </c>
      <c r="CM31" s="22">
        <v>7.8191079999999999</v>
      </c>
      <c r="CO31" t="str">
        <f t="shared" si="29"/>
        <v>PZ 77 (Lahr)-DE</v>
      </c>
      <c r="CP31" t="s">
        <v>478</v>
      </c>
      <c r="CQ31" s="22">
        <v>48.350361999999997</v>
      </c>
      <c r="CR31" s="22">
        <v>7.8191079999999999</v>
      </c>
      <c r="CT31" t="str">
        <f t="shared" si="30"/>
        <v>PZ 77 (Lahr)-DE</v>
      </c>
      <c r="CU31" t="s">
        <v>478</v>
      </c>
      <c r="CV31" s="22">
        <v>48.350361999999997</v>
      </c>
      <c r="CW31" s="22">
        <v>7.8191079999999999</v>
      </c>
      <c r="CY31" t="str">
        <f t="shared" si="31"/>
        <v>PZ 77 (Lahr)-DE</v>
      </c>
      <c r="CZ31" t="s">
        <v>478</v>
      </c>
      <c r="DA31" s="22">
        <v>48.350361999999997</v>
      </c>
      <c r="DB31" s="22">
        <v>7.8191079999999999</v>
      </c>
      <c r="DD31" t="str">
        <f t="shared" si="32"/>
        <v>PZ 77 (Lahr)-DE</v>
      </c>
      <c r="DE31" t="s">
        <v>478</v>
      </c>
      <c r="DF31" s="22">
        <v>48.350361999999997</v>
      </c>
      <c r="DG31" s="22">
        <v>7.8191079999999999</v>
      </c>
      <c r="DI31" t="str">
        <f t="shared" si="6"/>
        <v>BASTIA-FR</v>
      </c>
      <c r="DJ31" s="71" t="s">
        <v>479</v>
      </c>
      <c r="DK31" s="67">
        <v>42.7</v>
      </c>
      <c r="DL31" s="67">
        <v>9.4497219999999995</v>
      </c>
      <c r="DN31" t="str">
        <f t="shared" si="50"/>
        <v>PZ 73 (Köngen)-DE</v>
      </c>
      <c r="DO31" t="s">
        <v>449</v>
      </c>
      <c r="DP31" s="22">
        <v>48.686515999999997</v>
      </c>
      <c r="DQ31" s="22">
        <v>9.3754740000000005</v>
      </c>
      <c r="DS31" t="str">
        <f t="shared" si="44"/>
        <v>PZ 76 (Bruchsal)-DE</v>
      </c>
      <c r="DT31" t="s">
        <v>463</v>
      </c>
      <c r="DU31" s="22">
        <v>49.119847999999998</v>
      </c>
      <c r="DV31" s="22">
        <v>8.559704</v>
      </c>
      <c r="DX31" t="s">
        <v>465</v>
      </c>
      <c r="DY31" t="s">
        <v>463</v>
      </c>
      <c r="DZ31" s="22">
        <v>49.119847999999998</v>
      </c>
      <c r="EA31" s="22">
        <v>8.559704</v>
      </c>
      <c r="EC31" t="s">
        <v>451</v>
      </c>
      <c r="ED31" t="s">
        <v>449</v>
      </c>
      <c r="EE31" s="22">
        <v>48.686515999999997</v>
      </c>
      <c r="EF31" s="22">
        <v>9.3754740000000005</v>
      </c>
      <c r="EH31" t="s">
        <v>451</v>
      </c>
      <c r="EI31" t="s">
        <v>449</v>
      </c>
      <c r="EJ31" s="22">
        <v>48.686515999999997</v>
      </c>
      <c r="EK31" s="22">
        <v>9.3754740000000005</v>
      </c>
      <c r="EM31" t="s">
        <v>480</v>
      </c>
      <c r="EN31" t="s">
        <v>478</v>
      </c>
      <c r="EO31" s="22">
        <v>48.350361999999997</v>
      </c>
      <c r="EP31" s="22">
        <v>7.8191079999999999</v>
      </c>
      <c r="EW31" t="s">
        <v>395</v>
      </c>
      <c r="EX31" t="s">
        <v>393</v>
      </c>
      <c r="EY31" s="22">
        <v>49.985024000000003</v>
      </c>
      <c r="EZ31" s="22">
        <v>8.8680149999999998</v>
      </c>
      <c r="FB31" t="s">
        <v>451</v>
      </c>
      <c r="FC31" t="s">
        <v>449</v>
      </c>
      <c r="FD31" s="22">
        <v>48.686515999999997</v>
      </c>
      <c r="FE31" s="22">
        <v>9.3754740000000005</v>
      </c>
      <c r="FG31" s="31" t="s">
        <v>481</v>
      </c>
      <c r="FH31" s="68" t="s">
        <v>477</v>
      </c>
      <c r="FI31" s="46" t="s">
        <v>482</v>
      </c>
      <c r="FJ31" s="47" t="s">
        <v>483</v>
      </c>
      <c r="FL31" t="s">
        <v>465</v>
      </c>
      <c r="FM31" t="s">
        <v>463</v>
      </c>
      <c r="FN31" s="22">
        <v>49.119847999999998</v>
      </c>
      <c r="FO31" s="22">
        <v>8.559704</v>
      </c>
      <c r="FQ31" t="s">
        <v>367</v>
      </c>
      <c r="FR31" t="s">
        <v>365</v>
      </c>
      <c r="FS31" s="22">
        <v>50.445109000000002</v>
      </c>
      <c r="FT31" s="22">
        <v>7.5050990000000004</v>
      </c>
      <c r="FV31" t="s">
        <v>409</v>
      </c>
      <c r="FW31" t="s">
        <v>407</v>
      </c>
      <c r="FX31" s="22">
        <v>50.059733000000001</v>
      </c>
      <c r="FY31" s="22">
        <v>8.8303080000000005</v>
      </c>
      <c r="GA31" s="13" t="str">
        <f t="shared" si="45"/>
        <v>Alcoy-ES</v>
      </c>
      <c r="GB31" s="27" t="s">
        <v>474</v>
      </c>
      <c r="GC31" s="28">
        <v>38.683618000000003</v>
      </c>
      <c r="GD31" s="29">
        <v>-0.49208000000000002</v>
      </c>
      <c r="GF31" t="str">
        <f t="shared" si="35"/>
        <v>BASTIA-FR</v>
      </c>
      <c r="GG31" s="71" t="s">
        <v>479</v>
      </c>
      <c r="GH31" s="67">
        <v>42.7</v>
      </c>
      <c r="GI31" s="67">
        <v>9.4497219999999995</v>
      </c>
      <c r="GK31" s="13" t="str">
        <f t="shared" si="51"/>
        <v>Toledo-ES</v>
      </c>
      <c r="GL31" s="27" t="s">
        <v>445</v>
      </c>
      <c r="GM31" s="28">
        <v>39.87265</v>
      </c>
      <c r="GN31" s="29">
        <v>-3.951991</v>
      </c>
      <c r="GP31" t="s">
        <v>465</v>
      </c>
      <c r="GQ31" t="s">
        <v>463</v>
      </c>
      <c r="GR31" s="22">
        <v>49.119847999999998</v>
      </c>
      <c r="GS31" s="22">
        <v>8.559704</v>
      </c>
      <c r="HJ31" t="str">
        <f t="shared" si="8"/>
        <v>Gablitz-AT</v>
      </c>
      <c r="HK31" s="62" t="s">
        <v>471</v>
      </c>
      <c r="HL31" s="63">
        <v>48.233960000000003</v>
      </c>
      <c r="HM31" s="63">
        <v>16.13815</v>
      </c>
      <c r="II31" t="s">
        <v>465</v>
      </c>
      <c r="IJ31" t="s">
        <v>463</v>
      </c>
      <c r="IK31" s="22">
        <v>49.119847999999998</v>
      </c>
      <c r="IL31" s="22">
        <v>8.559704</v>
      </c>
      <c r="IS31" s="13" t="str">
        <f t="shared" si="11"/>
        <v>Amsterdam Hemweg-NL</v>
      </c>
      <c r="IT31" s="9" t="s">
        <v>475</v>
      </c>
      <c r="IU31" s="17">
        <v>52.408467999999999</v>
      </c>
      <c r="IV31" s="17">
        <v>4.8022819999999999</v>
      </c>
      <c r="IX31" t="s">
        <v>484</v>
      </c>
      <c r="IY31" s="9" t="s">
        <v>476</v>
      </c>
      <c r="IZ31" s="17">
        <v>50.153979999999997</v>
      </c>
      <c r="JA31" s="18">
        <v>21.971530000000001</v>
      </c>
      <c r="JC31" s="13" t="str">
        <f t="shared" si="36"/>
        <v>Amsterdam-Duivendrecht-NL</v>
      </c>
      <c r="JD31" s="9" t="s">
        <v>460</v>
      </c>
      <c r="JE31" s="17">
        <v>52.300848999999999</v>
      </c>
      <c r="JF31" s="17">
        <v>4.9380519999999999</v>
      </c>
      <c r="JH31" s="13" t="str">
        <f t="shared" si="37"/>
        <v>Alcoy-ES</v>
      </c>
      <c r="JI31" s="27" t="s">
        <v>474</v>
      </c>
      <c r="JJ31" s="28">
        <v>38.683618000000003</v>
      </c>
      <c r="JK31" s="29">
        <v>-0.49208000000000002</v>
      </c>
      <c r="JM31" s="13" t="str">
        <f t="shared" si="12"/>
        <v>Amsterdam Hemweg-NL</v>
      </c>
      <c r="JN31" s="9" t="s">
        <v>475</v>
      </c>
      <c r="JO31" s="17">
        <v>52.408467999999999</v>
      </c>
      <c r="JP31" s="17">
        <v>4.8022819999999999</v>
      </c>
      <c r="JR31" s="13" t="str">
        <f t="shared" si="13"/>
        <v>Amsterdam Hemweg-NL</v>
      </c>
      <c r="JS31" s="9" t="s">
        <v>475</v>
      </c>
      <c r="JT31" s="17">
        <v>52.408467999999999</v>
      </c>
      <c r="JU31" s="17">
        <v>4.8022819999999999</v>
      </c>
      <c r="JW31" s="13" t="str">
        <f t="shared" si="46"/>
        <v>Amsterdam Centrum-NL</v>
      </c>
      <c r="JX31" s="9" t="s">
        <v>446</v>
      </c>
      <c r="JY31" s="17">
        <v>52.389792999999997</v>
      </c>
      <c r="JZ31" s="17">
        <v>4.7828730000000004</v>
      </c>
      <c r="KB31" s="13" t="str">
        <f t="shared" si="14"/>
        <v>Amsterdam Hemweg-NL</v>
      </c>
      <c r="KC31" s="9" t="s">
        <v>475</v>
      </c>
      <c r="KD31" s="17">
        <v>52.408467999999999</v>
      </c>
      <c r="KE31" s="17">
        <v>4.8022819999999999</v>
      </c>
      <c r="KG31" s="13" t="str">
        <f t="shared" si="15"/>
        <v>Amsterdam Hemweg-NL</v>
      </c>
      <c r="KH31" s="9" t="s">
        <v>475</v>
      </c>
      <c r="KI31" s="17">
        <v>52.408467999999999</v>
      </c>
      <c r="KJ31" s="17">
        <v>4.8022819999999999</v>
      </c>
      <c r="KL31" t="s">
        <v>469</v>
      </c>
      <c r="KM31" s="9" t="s">
        <v>461</v>
      </c>
      <c r="KN31" s="17">
        <v>51.391109999999998</v>
      </c>
      <c r="KO31" s="18">
        <v>21.12914</v>
      </c>
      <c r="KQ31" s="13" t="str">
        <f t="shared" si="53"/>
        <v>Segovia-ES</v>
      </c>
      <c r="KR31" s="27" t="s">
        <v>389</v>
      </c>
      <c r="KS31" s="65">
        <v>40.907677</v>
      </c>
      <c r="KT31" s="66">
        <v>-4.123062</v>
      </c>
      <c r="KV31" s="13" t="str">
        <f>KW31&amp;"-"&amp;"SE"</f>
        <v>HÄGERSTEN-SE</v>
      </c>
      <c r="KW31" s="13" t="s">
        <v>477</v>
      </c>
      <c r="KX31" s="17">
        <v>59.304265000000001</v>
      </c>
      <c r="KY31" s="18">
        <v>17.965710000000001</v>
      </c>
      <c r="LA31" t="str">
        <f>LB31&amp;"-"&amp;"FI"</f>
        <v>Lieto (Turku)-FI</v>
      </c>
      <c r="LB31" t="s">
        <v>90</v>
      </c>
      <c r="LC31" s="22">
        <v>60.452800750732422</v>
      </c>
      <c r="LD31" s="22">
        <v>22.251550674438477</v>
      </c>
      <c r="LK31" t="str">
        <f t="shared" si="39"/>
        <v>Ottensheim-AT</v>
      </c>
      <c r="LL31" s="9" t="s">
        <v>456</v>
      </c>
      <c r="LM31" s="17">
        <v>48.334879999999998</v>
      </c>
      <c r="LN31" s="17">
        <v>14.177210000000001</v>
      </c>
      <c r="LP31" t="str">
        <f t="shared" si="47"/>
        <v>Dubec-CZ</v>
      </c>
      <c r="LQ31" s="9" t="s">
        <v>458</v>
      </c>
      <c r="LR31" s="17">
        <v>50.081431100000003</v>
      </c>
      <c r="LS31" s="18">
        <v>14.5856558</v>
      </c>
      <c r="LU31" t="s">
        <v>465</v>
      </c>
      <c r="LV31" t="s">
        <v>463</v>
      </c>
      <c r="LW31" s="22">
        <v>49.119847999999998</v>
      </c>
      <c r="LX31" s="22">
        <v>8.559704</v>
      </c>
      <c r="MO31" t="s">
        <v>484</v>
      </c>
      <c r="MP31" s="9" t="s">
        <v>476</v>
      </c>
      <c r="MQ31" s="17">
        <v>50.153979999999997</v>
      </c>
      <c r="MR31" s="18">
        <v>21.971530000000001</v>
      </c>
      <c r="ND31" t="str">
        <f t="shared" si="49"/>
        <v>ORANGE-FR</v>
      </c>
      <c r="NE31" s="9" t="s">
        <v>464</v>
      </c>
      <c r="NF31" s="49">
        <v>44.103043</v>
      </c>
      <c r="NG31" s="49">
        <v>4.8887520000000002</v>
      </c>
      <c r="OW31" t="str">
        <f t="shared" si="55"/>
        <v>Hallein-AT</v>
      </c>
      <c r="OX31" s="9" t="s">
        <v>358</v>
      </c>
      <c r="OY31" s="17">
        <v>47.687489999999997</v>
      </c>
      <c r="OZ31" s="17">
        <v>13.088900000000001</v>
      </c>
    </row>
    <row r="32" spans="1:416" x14ac:dyDescent="0.2">
      <c r="A32" s="23" t="str">
        <f t="shared" si="0"/>
        <v>Hagenbrunn-AT</v>
      </c>
      <c r="B32" s="39" t="s">
        <v>485</v>
      </c>
      <c r="C32" s="8">
        <v>48.332458000000003</v>
      </c>
      <c r="D32" s="8">
        <v>16.405446000000001</v>
      </c>
      <c r="F32" s="23" t="str">
        <f t="shared" si="1"/>
        <v>Hagenbrunn-AT</v>
      </c>
      <c r="G32" s="39" t="s">
        <v>485</v>
      </c>
      <c r="H32" s="8">
        <v>48.332458000000003</v>
      </c>
      <c r="I32" s="8">
        <v>16.405446000000001</v>
      </c>
      <c r="K32" s="23" t="str">
        <f>L32&amp;"-"&amp;"AT"</f>
        <v>Hagenbrunn-AT</v>
      </c>
      <c r="L32" s="39" t="s">
        <v>485</v>
      </c>
      <c r="M32" s="8">
        <v>48.332458000000003</v>
      </c>
      <c r="N32" s="8">
        <v>16.405446000000001</v>
      </c>
      <c r="O32" s="5"/>
      <c r="P32" s="23" t="str">
        <f>Q32&amp;"-"&amp;"AT"</f>
        <v>Hagenbrunn-AT</v>
      </c>
      <c r="Q32" s="39" t="s">
        <v>485</v>
      </c>
      <c r="R32" s="8">
        <v>48.332458000000003</v>
      </c>
      <c r="S32" s="8">
        <v>16.405446000000001</v>
      </c>
      <c r="U32" s="13" t="str">
        <f t="shared" si="52"/>
        <v>Almere-Noord-NL</v>
      </c>
      <c r="V32" s="9" t="s">
        <v>404</v>
      </c>
      <c r="W32" s="17">
        <v>52.349761999999998</v>
      </c>
      <c r="X32" s="17">
        <v>5.223751</v>
      </c>
      <c r="Z32" s="9" t="str">
        <f t="shared" si="42"/>
        <v>Plzen-CZ</v>
      </c>
      <c r="AA32" s="23" t="s">
        <v>486</v>
      </c>
      <c r="AB32" s="24">
        <v>49.74639892578125</v>
      </c>
      <c r="AC32" s="25">
        <v>13.384050369262695</v>
      </c>
      <c r="AE32" s="13" t="str">
        <f t="shared" si="23"/>
        <v>Cáceres-ES</v>
      </c>
      <c r="AF32" s="27" t="s">
        <v>487</v>
      </c>
      <c r="AG32" s="28">
        <v>39.485619999999997</v>
      </c>
      <c r="AH32" s="29">
        <v>-6.4216410000000002</v>
      </c>
      <c r="AK32" s="13" t="str">
        <f t="shared" si="2"/>
        <v>Amsterdam-Noord-NL</v>
      </c>
      <c r="AL32" s="9" t="s">
        <v>488</v>
      </c>
      <c r="AM32" s="17">
        <v>52.385072999999998</v>
      </c>
      <c r="AN32" s="17">
        <v>4.9454070000000003</v>
      </c>
      <c r="AP32" s="13" t="str">
        <f t="shared" si="3"/>
        <v>Siedlce-PL</v>
      </c>
      <c r="AQ32" s="9" t="s">
        <v>489</v>
      </c>
      <c r="AR32" s="17">
        <v>52.163600000000002</v>
      </c>
      <c r="AS32" s="18">
        <v>22.273260000000001</v>
      </c>
      <c r="AU32" t="str">
        <f>AV32&amp;"-"&amp;"DE"</f>
        <v>PZ 01 (Ottendorf-Okrilla)-DE</v>
      </c>
      <c r="AV32" t="s">
        <v>40</v>
      </c>
      <c r="AW32" s="22">
        <v>51.179870000000001</v>
      </c>
      <c r="AX32" s="22">
        <v>13.840704000000001</v>
      </c>
      <c r="AZ32" s="13" t="str">
        <f t="shared" si="56"/>
        <v>Ceske Budejovice - Vrbenska-CZ</v>
      </c>
      <c r="BA32" s="61" t="s">
        <v>374</v>
      </c>
      <c r="BB32" s="17">
        <v>48.975585000000002</v>
      </c>
      <c r="BC32" s="18">
        <v>14.5003572</v>
      </c>
      <c r="BE32" t="str">
        <f t="shared" si="43"/>
        <v>PZ 77 (Lahr)-DE</v>
      </c>
      <c r="BF32" t="s">
        <v>478</v>
      </c>
      <c r="BG32" s="22">
        <v>48.350361999999997</v>
      </c>
      <c r="BH32" s="22">
        <v>7.8191079999999999</v>
      </c>
      <c r="BP32" s="6" t="str">
        <f t="shared" si="24"/>
        <v>Plzen-CZ</v>
      </c>
      <c r="BQ32" s="23" t="s">
        <v>486</v>
      </c>
      <c r="BR32" s="24">
        <v>49.74639892578125</v>
      </c>
      <c r="BS32" s="25">
        <v>13.384050369262695</v>
      </c>
      <c r="BU32" s="6" t="str">
        <f t="shared" si="25"/>
        <v>Plzen-CZ</v>
      </c>
      <c r="BV32" s="23" t="s">
        <v>486</v>
      </c>
      <c r="BW32" s="24">
        <v>49.74639892578125</v>
      </c>
      <c r="BX32" s="25">
        <v>13.384050369262695</v>
      </c>
      <c r="BZ32" s="6" t="str">
        <f t="shared" si="26"/>
        <v>Plzen-CZ</v>
      </c>
      <c r="CA32" s="23" t="s">
        <v>486</v>
      </c>
      <c r="CB32" s="24">
        <v>49.74639892578125</v>
      </c>
      <c r="CC32" s="25">
        <v>13.384050369262695</v>
      </c>
      <c r="CE32" s="6" t="str">
        <f t="shared" si="27"/>
        <v>Plzen-CZ</v>
      </c>
      <c r="CF32" s="23" t="s">
        <v>486</v>
      </c>
      <c r="CG32" s="24">
        <v>49.74639892578125</v>
      </c>
      <c r="CH32" s="25">
        <v>13.384050369262695</v>
      </c>
      <c r="CJ32" t="str">
        <f t="shared" si="28"/>
        <v>PZ 85 (Aschheim)-DE</v>
      </c>
      <c r="CK32" t="s">
        <v>490</v>
      </c>
      <c r="CL32" s="22">
        <v>48.163713000000001</v>
      </c>
      <c r="CM32" s="22">
        <v>11.735841000000001</v>
      </c>
      <c r="CO32" t="str">
        <f t="shared" si="29"/>
        <v>PZ 85 (Aschheim)-DE</v>
      </c>
      <c r="CP32" t="s">
        <v>490</v>
      </c>
      <c r="CQ32" s="22">
        <v>48.163713000000001</v>
      </c>
      <c r="CR32" s="22">
        <v>11.735841000000001</v>
      </c>
      <c r="CT32" t="str">
        <f t="shared" si="30"/>
        <v>PZ 85 (Aschheim)-DE</v>
      </c>
      <c r="CU32" t="s">
        <v>490</v>
      </c>
      <c r="CV32" s="22">
        <v>48.163713000000001</v>
      </c>
      <c r="CW32" s="22">
        <v>11.735841000000001</v>
      </c>
      <c r="CY32" t="str">
        <f t="shared" si="31"/>
        <v>PZ 85 (Aschheim)-DE</v>
      </c>
      <c r="CZ32" t="s">
        <v>490</v>
      </c>
      <c r="DA32" s="22">
        <v>48.163713000000001</v>
      </c>
      <c r="DB32" s="22">
        <v>11.735841000000001</v>
      </c>
      <c r="DD32" t="str">
        <f t="shared" si="32"/>
        <v>PZ 85 (Aschheim)-DE</v>
      </c>
      <c r="DE32" t="s">
        <v>490</v>
      </c>
      <c r="DF32" s="22">
        <v>48.163713000000001</v>
      </c>
      <c r="DG32" s="22">
        <v>11.735841000000001</v>
      </c>
      <c r="DI32" t="str">
        <f t="shared" si="6"/>
        <v>GRENOBLE-FR</v>
      </c>
      <c r="DJ32" s="9" t="s">
        <v>491</v>
      </c>
      <c r="DK32" s="49">
        <v>45.252077999999997</v>
      </c>
      <c r="DL32" s="49">
        <v>5.6283339999999997</v>
      </c>
      <c r="DN32" t="str">
        <f t="shared" si="50"/>
        <v>PZ 76 (Bruchsal)-DE</v>
      </c>
      <c r="DO32" t="s">
        <v>463</v>
      </c>
      <c r="DP32" s="22">
        <v>49.119847999999998</v>
      </c>
      <c r="DQ32" s="22">
        <v>8.559704</v>
      </c>
      <c r="DS32" t="str">
        <f t="shared" si="44"/>
        <v>PZ 77 (Lahr)-DE</v>
      </c>
      <c r="DT32" t="s">
        <v>478</v>
      </c>
      <c r="DU32" s="22">
        <v>48.350361999999997</v>
      </c>
      <c r="DV32" s="22">
        <v>7.8191079999999999</v>
      </c>
      <c r="DX32" t="s">
        <v>480</v>
      </c>
      <c r="DY32" t="s">
        <v>478</v>
      </c>
      <c r="DZ32" s="22">
        <v>48.350361999999997</v>
      </c>
      <c r="EA32" s="22">
        <v>7.8191079999999999</v>
      </c>
      <c r="EC32" t="s">
        <v>465</v>
      </c>
      <c r="ED32" t="s">
        <v>463</v>
      </c>
      <c r="EE32" s="22">
        <v>49.119847999999998</v>
      </c>
      <c r="EF32" s="22">
        <v>8.559704</v>
      </c>
      <c r="EH32" t="s">
        <v>465</v>
      </c>
      <c r="EI32" t="s">
        <v>463</v>
      </c>
      <c r="EJ32" s="22">
        <v>49.119847999999998</v>
      </c>
      <c r="EK32" s="22">
        <v>8.559704</v>
      </c>
      <c r="EM32" t="s">
        <v>492</v>
      </c>
      <c r="EN32" t="s">
        <v>490</v>
      </c>
      <c r="EO32" s="22">
        <v>48.163713000000001</v>
      </c>
      <c r="EP32" s="22">
        <v>11.735841000000001</v>
      </c>
      <c r="EW32" t="s">
        <v>409</v>
      </c>
      <c r="EX32" t="s">
        <v>407</v>
      </c>
      <c r="EY32" s="22">
        <v>50.059733000000001</v>
      </c>
      <c r="EZ32" s="22">
        <v>8.8303080000000005</v>
      </c>
      <c r="FB32" t="s">
        <v>465</v>
      </c>
      <c r="FC32" t="s">
        <v>463</v>
      </c>
      <c r="FD32" s="22">
        <v>49.119847999999998</v>
      </c>
      <c r="FE32" s="22">
        <v>8.559704</v>
      </c>
      <c r="FG32" t="s">
        <v>47</v>
      </c>
      <c r="FH32" t="s">
        <v>40</v>
      </c>
      <c r="FI32" s="22">
        <v>51.179870000000001</v>
      </c>
      <c r="FJ32" s="22">
        <v>13.840704000000001</v>
      </c>
      <c r="FL32" t="s">
        <v>480</v>
      </c>
      <c r="FM32" t="s">
        <v>478</v>
      </c>
      <c r="FN32" s="22">
        <v>48.350361999999997</v>
      </c>
      <c r="FO32" s="22">
        <v>7.8191079999999999</v>
      </c>
      <c r="FQ32" t="s">
        <v>381</v>
      </c>
      <c r="FR32" t="s">
        <v>379</v>
      </c>
      <c r="FS32" s="22">
        <v>51.392164000000001</v>
      </c>
      <c r="FT32" s="22">
        <v>7.5105740000000001</v>
      </c>
      <c r="FV32" t="s">
        <v>423</v>
      </c>
      <c r="FW32" t="s">
        <v>421</v>
      </c>
      <c r="FX32" s="22">
        <v>49.296137000000002</v>
      </c>
      <c r="FY32" s="22">
        <v>8.4721759999999993</v>
      </c>
      <c r="GA32" s="13" t="str">
        <f t="shared" si="45"/>
        <v>Cáceres-ES</v>
      </c>
      <c r="GB32" s="27" t="s">
        <v>487</v>
      </c>
      <c r="GC32" s="28">
        <v>39.485619999999997</v>
      </c>
      <c r="GD32" s="29">
        <v>-6.4216410000000002</v>
      </c>
      <c r="GF32" t="str">
        <f t="shared" si="35"/>
        <v>GRENOBLE-FR</v>
      </c>
      <c r="GG32" s="9" t="s">
        <v>491</v>
      </c>
      <c r="GH32" s="49">
        <v>45.252077999999997</v>
      </c>
      <c r="GI32" s="49">
        <v>5.6283339999999997</v>
      </c>
      <c r="GK32" s="13" t="str">
        <f t="shared" si="51"/>
        <v>Zamora-ES</v>
      </c>
      <c r="GL32" s="27" t="s">
        <v>459</v>
      </c>
      <c r="GM32" s="28">
        <v>41.517315000000004</v>
      </c>
      <c r="GN32" s="29">
        <v>-5.760707</v>
      </c>
      <c r="GP32" t="s">
        <v>480</v>
      </c>
      <c r="GQ32" t="s">
        <v>478</v>
      </c>
      <c r="GR32" s="22">
        <v>48.350361999999997</v>
      </c>
      <c r="GS32" s="22">
        <v>7.8191079999999999</v>
      </c>
      <c r="HJ32" s="23" t="str">
        <f t="shared" si="8"/>
        <v>Hagenbrunn-AT</v>
      </c>
      <c r="HK32" s="39" t="s">
        <v>485</v>
      </c>
      <c r="HL32" s="8">
        <v>48.332458000000003</v>
      </c>
      <c r="HM32" s="8">
        <v>16.405446000000001</v>
      </c>
      <c r="II32" t="s">
        <v>480</v>
      </c>
      <c r="IJ32" t="s">
        <v>478</v>
      </c>
      <c r="IK32" s="22">
        <v>48.350361999999997</v>
      </c>
      <c r="IL32" s="22">
        <v>7.8191079999999999</v>
      </c>
      <c r="IS32" s="13" t="str">
        <f t="shared" si="11"/>
        <v>Amsterdam-Noord-NL</v>
      </c>
      <c r="IT32" s="9" t="s">
        <v>488</v>
      </c>
      <c r="IU32" s="17">
        <v>52.385072999999998</v>
      </c>
      <c r="IV32" s="17">
        <v>4.9454070000000003</v>
      </c>
      <c r="IX32" t="s">
        <v>493</v>
      </c>
      <c r="IY32" s="9" t="s">
        <v>489</v>
      </c>
      <c r="IZ32" s="17">
        <v>52.163600000000002</v>
      </c>
      <c r="JA32" s="18">
        <v>22.273260000000001</v>
      </c>
      <c r="JC32" s="13" t="str">
        <f t="shared" si="36"/>
        <v>Amsterdam Hemweg-NL</v>
      </c>
      <c r="JD32" s="9" t="s">
        <v>475</v>
      </c>
      <c r="JE32" s="17">
        <v>52.408467999999999</v>
      </c>
      <c r="JF32" s="17">
        <v>4.8022819999999999</v>
      </c>
      <c r="JH32" s="13" t="str">
        <f t="shared" si="37"/>
        <v>Cáceres-ES</v>
      </c>
      <c r="JI32" s="27" t="s">
        <v>487</v>
      </c>
      <c r="JJ32" s="28">
        <v>39.485619999999997</v>
      </c>
      <c r="JK32" s="29">
        <v>-6.4216410000000002</v>
      </c>
      <c r="JM32" s="13" t="str">
        <f t="shared" si="12"/>
        <v>Amsterdam-Noord-NL</v>
      </c>
      <c r="JN32" s="9" t="s">
        <v>488</v>
      </c>
      <c r="JO32" s="17">
        <v>52.385072999999998</v>
      </c>
      <c r="JP32" s="17">
        <v>4.9454070000000003</v>
      </c>
      <c r="JR32" s="13" t="str">
        <f t="shared" si="13"/>
        <v>Amsterdam-Noord-NL</v>
      </c>
      <c r="JS32" s="9" t="s">
        <v>488</v>
      </c>
      <c r="JT32" s="17">
        <v>52.385072999999998</v>
      </c>
      <c r="JU32" s="17">
        <v>4.9454070000000003</v>
      </c>
      <c r="JW32" s="13" t="str">
        <f t="shared" si="46"/>
        <v>Amsterdam-Duivendrecht-NL</v>
      </c>
      <c r="JX32" s="9" t="s">
        <v>460</v>
      </c>
      <c r="JY32" s="17">
        <v>52.300848999999999</v>
      </c>
      <c r="JZ32" s="17">
        <v>4.9380519999999999</v>
      </c>
      <c r="KB32" s="13" t="str">
        <f t="shared" si="14"/>
        <v>Amsterdam-Noord-NL</v>
      </c>
      <c r="KC32" s="9" t="s">
        <v>488</v>
      </c>
      <c r="KD32" s="17">
        <v>52.385072999999998</v>
      </c>
      <c r="KE32" s="17">
        <v>4.9454070000000003</v>
      </c>
      <c r="KG32" s="13" t="str">
        <f t="shared" si="15"/>
        <v>Amsterdam-Noord-NL</v>
      </c>
      <c r="KH32" s="9" t="s">
        <v>488</v>
      </c>
      <c r="KI32" s="17">
        <v>52.385072999999998</v>
      </c>
      <c r="KJ32" s="17">
        <v>4.9454070000000003</v>
      </c>
      <c r="KL32" t="s">
        <v>484</v>
      </c>
      <c r="KM32" s="9" t="s">
        <v>476</v>
      </c>
      <c r="KN32" s="17">
        <v>50.153979999999997</v>
      </c>
      <c r="KO32" s="18">
        <v>21.971530000000001</v>
      </c>
      <c r="KQ32" s="13" t="str">
        <f t="shared" si="53"/>
        <v>Soria-ES</v>
      </c>
      <c r="KR32" s="27" t="s">
        <v>403</v>
      </c>
      <c r="KS32" s="28">
        <v>41.780830000000002</v>
      </c>
      <c r="KT32" s="29">
        <v>-2.4836770000000001</v>
      </c>
      <c r="KV32" t="str">
        <f>KW32&amp;"-"&amp;"DK"</f>
        <v>Kolding-DK</v>
      </c>
      <c r="KW32" t="s">
        <v>92</v>
      </c>
      <c r="KX32" s="22">
        <v>55.623167000000002</v>
      </c>
      <c r="KY32" s="22">
        <v>12.593658</v>
      </c>
      <c r="LK32" t="str">
        <f t="shared" si="39"/>
        <v>Gablitz-AT</v>
      </c>
      <c r="LL32" s="62" t="s">
        <v>471</v>
      </c>
      <c r="LM32" s="63">
        <v>48.233960000000003</v>
      </c>
      <c r="LN32" s="63">
        <v>16.13815</v>
      </c>
      <c r="LP32" s="6" t="str">
        <f t="shared" si="47"/>
        <v>Nove Modlany-CZ</v>
      </c>
      <c r="LQ32" s="23" t="s">
        <v>473</v>
      </c>
      <c r="LR32" s="24">
        <v>50.649830000000001</v>
      </c>
      <c r="LS32" s="25">
        <v>13.895960000000001</v>
      </c>
      <c r="LU32" t="s">
        <v>480</v>
      </c>
      <c r="LV32" t="s">
        <v>478</v>
      </c>
      <c r="LW32" s="22">
        <v>48.350361999999997</v>
      </c>
      <c r="LX32" s="22">
        <v>7.8191079999999999</v>
      </c>
      <c r="MO32" t="s">
        <v>493</v>
      </c>
      <c r="MP32" s="9" t="s">
        <v>489</v>
      </c>
      <c r="MQ32" s="17">
        <v>52.163600000000002</v>
      </c>
      <c r="MR32" s="18">
        <v>22.273260000000001</v>
      </c>
      <c r="ND32" t="str">
        <f t="shared" si="49"/>
        <v>BASTIA-FR</v>
      </c>
      <c r="NE32" s="71" t="s">
        <v>479</v>
      </c>
      <c r="NF32" s="67">
        <v>42.7</v>
      </c>
      <c r="NG32" s="67">
        <v>9.4497219999999995</v>
      </c>
      <c r="OW32" t="str">
        <f t="shared" si="55"/>
        <v>Mötz-AT</v>
      </c>
      <c r="OX32" s="9" t="s">
        <v>372</v>
      </c>
      <c r="OY32" s="17">
        <v>47.257190000000001</v>
      </c>
      <c r="OZ32" s="17">
        <v>10.943809999999999</v>
      </c>
    </row>
    <row r="33" spans="1:416" x14ac:dyDescent="0.2">
      <c r="A33" s="23" t="str">
        <f t="shared" si="0"/>
        <v>Allhaming-AT</v>
      </c>
      <c r="B33" s="39" t="s">
        <v>494</v>
      </c>
      <c r="C33" s="8">
        <v>48.153297999999999</v>
      </c>
      <c r="D33" s="8">
        <v>14.170534999999999</v>
      </c>
      <c r="F33" s="23" t="str">
        <f t="shared" si="1"/>
        <v>Allhaming-AT</v>
      </c>
      <c r="G33" s="39" t="s">
        <v>494</v>
      </c>
      <c r="H33" s="8">
        <v>48.153297999999999</v>
      </c>
      <c r="I33" s="8">
        <v>14.170534999999999</v>
      </c>
      <c r="K33" s="23" t="str">
        <f t="shared" ref="K33:K40" si="57">L33&amp;"-"&amp;"AT"</f>
        <v>Allhaming-AT</v>
      </c>
      <c r="L33" s="39" t="s">
        <v>494</v>
      </c>
      <c r="M33" s="8">
        <v>48.153297999999999</v>
      </c>
      <c r="N33" s="8">
        <v>14.170534999999999</v>
      </c>
      <c r="O33" s="5"/>
      <c r="P33" s="23" t="str">
        <f t="shared" ref="P33:P40" si="58">Q33&amp;"-"&amp;"AT"</f>
        <v>Allhaming-AT</v>
      </c>
      <c r="Q33" s="39" t="s">
        <v>494</v>
      </c>
      <c r="R33" s="8">
        <v>48.153297999999999</v>
      </c>
      <c r="S33" s="8">
        <v>14.170534999999999</v>
      </c>
      <c r="U33" s="13" t="str">
        <f t="shared" si="52"/>
        <v>Alphen-NL</v>
      </c>
      <c r="V33" s="9" t="s">
        <v>418</v>
      </c>
      <c r="W33" s="17">
        <v>52.129362</v>
      </c>
      <c r="X33" s="17">
        <v>4.6481089999999998</v>
      </c>
      <c r="Z33" s="9" t="str">
        <f t="shared" si="42"/>
        <v>Krupka 1-CZ</v>
      </c>
      <c r="AA33" s="23" t="s">
        <v>495</v>
      </c>
      <c r="AB33" s="24">
        <v>50.678420000000003</v>
      </c>
      <c r="AC33" s="25">
        <v>13.86543</v>
      </c>
      <c r="AE33" s="13" t="str">
        <f t="shared" si="23"/>
        <v>Puerto Real-ES</v>
      </c>
      <c r="AF33" s="27" t="s">
        <v>496</v>
      </c>
      <c r="AG33" s="28">
        <v>36.470368000000001</v>
      </c>
      <c r="AH33" s="29">
        <v>-6.1673450000000001</v>
      </c>
      <c r="AK33" s="13" t="str">
        <f t="shared" si="2"/>
        <v>Amsterdam Diemen-NL</v>
      </c>
      <c r="AL33" s="9" t="s">
        <v>497</v>
      </c>
      <c r="AM33" s="17">
        <v>52.330396999999998</v>
      </c>
      <c r="AN33" s="17">
        <v>4.9862970000000004</v>
      </c>
      <c r="AP33" s="13" t="str">
        <f t="shared" si="3"/>
        <v>Słupsk (Kobylnica)-PL</v>
      </c>
      <c r="AQ33" s="9" t="s">
        <v>498</v>
      </c>
      <c r="AR33" s="17">
        <v>54.442070000000001</v>
      </c>
      <c r="AS33" s="18">
        <v>17.002279999999999</v>
      </c>
      <c r="AU33" t="str">
        <f t="shared" ref="AU33:AU67" si="59">AV33&amp;"-"&amp;"DE"</f>
        <v>PZ 04 (Radefeld/Leipzig)-DE</v>
      </c>
      <c r="AV33" t="s">
        <v>76</v>
      </c>
      <c r="AW33" s="22">
        <v>51.413752000000002</v>
      </c>
      <c r="AX33" s="22">
        <v>12.292598</v>
      </c>
      <c r="AZ33" s="13" t="str">
        <f t="shared" si="56"/>
        <v>Namest nad Oslavou-CZ</v>
      </c>
      <c r="BA33" s="61" t="s">
        <v>388</v>
      </c>
      <c r="BB33" s="17">
        <v>49.202620000000003</v>
      </c>
      <c r="BC33" s="18">
        <v>16.125991899999999</v>
      </c>
      <c r="BE33" t="str">
        <f t="shared" si="43"/>
        <v>PZ 85 (Aschheim)-DE</v>
      </c>
      <c r="BF33" t="s">
        <v>490</v>
      </c>
      <c r="BG33" s="22">
        <v>48.163713000000001</v>
      </c>
      <c r="BH33" s="22">
        <v>11.735841000000001</v>
      </c>
      <c r="BP33" s="6" t="str">
        <f t="shared" si="24"/>
        <v>Krupka 1-CZ</v>
      </c>
      <c r="BQ33" s="23" t="s">
        <v>495</v>
      </c>
      <c r="BR33" s="24">
        <v>50.678420000000003</v>
      </c>
      <c r="BS33" s="25">
        <v>13.86543</v>
      </c>
      <c r="BU33" s="6" t="str">
        <f t="shared" si="25"/>
        <v>Krupka 1-CZ</v>
      </c>
      <c r="BV33" s="23" t="s">
        <v>495</v>
      </c>
      <c r="BW33" s="24">
        <v>50.678420000000003</v>
      </c>
      <c r="BX33" s="25">
        <v>13.86543</v>
      </c>
      <c r="BZ33" s="6" t="str">
        <f t="shared" si="26"/>
        <v>Krupka 1-CZ</v>
      </c>
      <c r="CA33" s="23" t="s">
        <v>495</v>
      </c>
      <c r="CB33" s="24">
        <v>50.678420000000003</v>
      </c>
      <c r="CC33" s="25">
        <v>13.86543</v>
      </c>
      <c r="CE33" s="6" t="str">
        <f t="shared" si="27"/>
        <v>Krupka 1-CZ</v>
      </c>
      <c r="CF33" s="23" t="s">
        <v>495</v>
      </c>
      <c r="CG33" s="24">
        <v>50.678420000000003</v>
      </c>
      <c r="CH33" s="25">
        <v>13.86543</v>
      </c>
      <c r="CJ33" t="str">
        <f t="shared" si="28"/>
        <v>PZ 86 (Augsburg)-DE</v>
      </c>
      <c r="CK33" t="s">
        <v>499</v>
      </c>
      <c r="CL33" s="22">
        <v>48.404547999999998</v>
      </c>
      <c r="CM33" s="22">
        <v>10.869683999999999</v>
      </c>
      <c r="CO33" t="str">
        <f t="shared" si="29"/>
        <v>PZ 86 (Augsburg)-DE</v>
      </c>
      <c r="CP33" t="s">
        <v>499</v>
      </c>
      <c r="CQ33" s="22">
        <v>48.404547999999998</v>
      </c>
      <c r="CR33" s="22">
        <v>10.869683999999999</v>
      </c>
      <c r="CT33" t="str">
        <f t="shared" si="30"/>
        <v>PZ 86 (Augsburg)-DE</v>
      </c>
      <c r="CU33" t="s">
        <v>499</v>
      </c>
      <c r="CV33" s="22">
        <v>48.404547999999998</v>
      </c>
      <c r="CW33" s="22">
        <v>10.869683999999999</v>
      </c>
      <c r="CY33" t="str">
        <f t="shared" si="31"/>
        <v>PZ 86 (Augsburg)-DE</v>
      </c>
      <c r="CZ33" t="s">
        <v>499</v>
      </c>
      <c r="DA33" s="22">
        <v>48.404547999999998</v>
      </c>
      <c r="DB33" s="22">
        <v>10.869683999999999</v>
      </c>
      <c r="DD33" t="str">
        <f t="shared" si="32"/>
        <v>PZ 86 (Augsburg)-DE</v>
      </c>
      <c r="DE33" t="s">
        <v>499</v>
      </c>
      <c r="DF33" s="22">
        <v>48.404547999999998</v>
      </c>
      <c r="DG33" s="22">
        <v>10.869683999999999</v>
      </c>
      <c r="DI33" t="str">
        <f t="shared" si="6"/>
        <v>BEZIERS-FR</v>
      </c>
      <c r="DJ33" s="62" t="s">
        <v>500</v>
      </c>
      <c r="DK33" s="72">
        <v>43.312457000000002</v>
      </c>
      <c r="DL33" s="72">
        <v>3.3403839999999998</v>
      </c>
      <c r="DN33" t="str">
        <f t="shared" si="50"/>
        <v>PZ 77 (Lahr)-DE</v>
      </c>
      <c r="DO33" t="s">
        <v>478</v>
      </c>
      <c r="DP33" s="22">
        <v>48.350361999999997</v>
      </c>
      <c r="DQ33" s="22">
        <v>7.8191079999999999</v>
      </c>
      <c r="DS33" t="str">
        <f t="shared" si="44"/>
        <v>PZ 85 (Aschheim)-DE</v>
      </c>
      <c r="DT33" t="s">
        <v>490</v>
      </c>
      <c r="DU33" s="22">
        <v>48.163713000000001</v>
      </c>
      <c r="DV33" s="22">
        <v>11.735841000000001</v>
      </c>
      <c r="DX33" t="s">
        <v>492</v>
      </c>
      <c r="DY33" t="s">
        <v>490</v>
      </c>
      <c r="DZ33" s="22">
        <v>48.163713000000001</v>
      </c>
      <c r="EA33" s="22">
        <v>11.735841000000001</v>
      </c>
      <c r="EC33" t="s">
        <v>480</v>
      </c>
      <c r="ED33" t="s">
        <v>478</v>
      </c>
      <c r="EE33" s="22">
        <v>48.350361999999997</v>
      </c>
      <c r="EF33" s="22">
        <v>7.8191079999999999</v>
      </c>
      <c r="EH33" t="s">
        <v>480</v>
      </c>
      <c r="EI33" t="s">
        <v>478</v>
      </c>
      <c r="EJ33" s="22">
        <v>48.350361999999997</v>
      </c>
      <c r="EK33" s="22">
        <v>7.8191079999999999</v>
      </c>
      <c r="EM33" t="s">
        <v>501</v>
      </c>
      <c r="EN33" t="s">
        <v>499</v>
      </c>
      <c r="EO33" s="22">
        <v>48.404547999999998</v>
      </c>
      <c r="EP33" s="22">
        <v>10.869683999999999</v>
      </c>
      <c r="EW33" t="s">
        <v>423</v>
      </c>
      <c r="EX33" t="s">
        <v>421</v>
      </c>
      <c r="EY33" s="22">
        <v>49.296137000000002</v>
      </c>
      <c r="EZ33" s="22">
        <v>8.4721759999999993</v>
      </c>
      <c r="FB33" t="s">
        <v>480</v>
      </c>
      <c r="FC33" t="s">
        <v>478</v>
      </c>
      <c r="FD33" s="22">
        <v>48.350361999999997</v>
      </c>
      <c r="FE33" s="22">
        <v>7.8191079999999999</v>
      </c>
      <c r="FG33" t="s">
        <v>81</v>
      </c>
      <c r="FH33" t="s">
        <v>76</v>
      </c>
      <c r="FI33" s="22">
        <v>51.413752000000002</v>
      </c>
      <c r="FJ33" s="22">
        <v>12.292598</v>
      </c>
      <c r="FL33" t="s">
        <v>492</v>
      </c>
      <c r="FM33" t="s">
        <v>490</v>
      </c>
      <c r="FN33" s="22">
        <v>48.163713000000001</v>
      </c>
      <c r="FO33" s="22">
        <v>11.735841000000001</v>
      </c>
      <c r="FQ33" t="s">
        <v>395</v>
      </c>
      <c r="FR33" t="s">
        <v>393</v>
      </c>
      <c r="FS33" s="22">
        <v>49.985024000000003</v>
      </c>
      <c r="FT33" s="22">
        <v>8.8680149999999998</v>
      </c>
      <c r="FV33" t="s">
        <v>437</v>
      </c>
      <c r="FW33" t="s">
        <v>435</v>
      </c>
      <c r="FX33" s="22">
        <v>48.487160000000003</v>
      </c>
      <c r="FY33" s="22">
        <v>8.7710720000000002</v>
      </c>
      <c r="GA33" s="13" t="str">
        <f t="shared" si="45"/>
        <v>Puerto Real-ES</v>
      </c>
      <c r="GB33" s="27" t="s">
        <v>496</v>
      </c>
      <c r="GC33" s="28">
        <v>36.470368000000001</v>
      </c>
      <c r="GD33" s="29">
        <v>-6.1673450000000001</v>
      </c>
      <c r="GF33" t="str">
        <f t="shared" si="35"/>
        <v>BEZIERS-FR</v>
      </c>
      <c r="GG33" s="62" t="s">
        <v>500</v>
      </c>
      <c r="GH33" s="72">
        <v>43.312457000000002</v>
      </c>
      <c r="GI33" s="72">
        <v>3.3403839999999998</v>
      </c>
      <c r="GK33" s="13" t="str">
        <f t="shared" si="51"/>
        <v>Alcoy-ES</v>
      </c>
      <c r="GL33" s="27" t="s">
        <v>474</v>
      </c>
      <c r="GM33" s="28">
        <v>38.683618000000003</v>
      </c>
      <c r="GN33" s="29">
        <v>-0.49208000000000002</v>
      </c>
      <c r="GP33" t="s">
        <v>492</v>
      </c>
      <c r="GQ33" t="s">
        <v>490</v>
      </c>
      <c r="GR33" s="22">
        <v>48.163713000000001</v>
      </c>
      <c r="GS33" s="22">
        <v>11.735841000000001</v>
      </c>
      <c r="HJ33" s="23" t="str">
        <f t="shared" si="8"/>
        <v>Allhaming-AT</v>
      </c>
      <c r="HK33" s="39" t="s">
        <v>494</v>
      </c>
      <c r="HL33" s="8">
        <v>48.153297999999999</v>
      </c>
      <c r="HM33" s="8">
        <v>14.170534999999999</v>
      </c>
      <c r="II33" t="s">
        <v>492</v>
      </c>
      <c r="IJ33" t="s">
        <v>490</v>
      </c>
      <c r="IK33" s="22">
        <v>48.163713000000001</v>
      </c>
      <c r="IL33" s="22">
        <v>11.735841000000001</v>
      </c>
      <c r="IS33" s="13" t="str">
        <f t="shared" si="11"/>
        <v>Amsterdam Diemen-NL</v>
      </c>
      <c r="IT33" s="9" t="s">
        <v>497</v>
      </c>
      <c r="IU33" s="17">
        <v>52.330396999999998</v>
      </c>
      <c r="IV33" s="17">
        <v>4.9862970000000004</v>
      </c>
      <c r="IX33" t="s">
        <v>502</v>
      </c>
      <c r="IY33" s="9" t="s">
        <v>498</v>
      </c>
      <c r="IZ33" s="17">
        <v>54.442070000000001</v>
      </c>
      <c r="JA33" s="18">
        <v>17.002279999999999</v>
      </c>
      <c r="JC33" s="13" t="str">
        <f t="shared" si="36"/>
        <v>Amsterdam-Noord-NL</v>
      </c>
      <c r="JD33" s="9" t="s">
        <v>488</v>
      </c>
      <c r="JE33" s="17">
        <v>52.385072999999998</v>
      </c>
      <c r="JF33" s="17">
        <v>4.9454070000000003</v>
      </c>
      <c r="JH33" s="13" t="str">
        <f t="shared" si="37"/>
        <v>Puerto Real-ES</v>
      </c>
      <c r="JI33" s="27" t="s">
        <v>496</v>
      </c>
      <c r="JJ33" s="28">
        <v>36.470368000000001</v>
      </c>
      <c r="JK33" s="29">
        <v>-6.1673450000000001</v>
      </c>
      <c r="JM33" s="13" t="str">
        <f t="shared" si="12"/>
        <v>Amsterdam Diemen-NL</v>
      </c>
      <c r="JN33" s="9" t="s">
        <v>497</v>
      </c>
      <c r="JO33" s="17">
        <v>52.330396999999998</v>
      </c>
      <c r="JP33" s="17">
        <v>4.9862970000000004</v>
      </c>
      <c r="JR33" s="13" t="str">
        <f t="shared" si="13"/>
        <v>Amsterdam Diemen-NL</v>
      </c>
      <c r="JS33" s="9" t="s">
        <v>497</v>
      </c>
      <c r="JT33" s="17">
        <v>52.330396999999998</v>
      </c>
      <c r="JU33" s="17">
        <v>4.9862970000000004</v>
      </c>
      <c r="JW33" s="13" t="str">
        <f t="shared" si="46"/>
        <v>Amsterdam Hemweg-NL</v>
      </c>
      <c r="JX33" s="9" t="s">
        <v>475</v>
      </c>
      <c r="JY33" s="17">
        <v>52.408467999999999</v>
      </c>
      <c r="JZ33" s="17">
        <v>4.8022819999999999</v>
      </c>
      <c r="KB33" s="13" t="str">
        <f t="shared" si="14"/>
        <v>Amsterdam Diemen-NL</v>
      </c>
      <c r="KC33" s="9" t="s">
        <v>497</v>
      </c>
      <c r="KD33" s="17">
        <v>52.330396999999998</v>
      </c>
      <c r="KE33" s="17">
        <v>4.9862970000000004</v>
      </c>
      <c r="KG33" s="13" t="str">
        <f t="shared" si="15"/>
        <v>Amsterdam Diemen-NL</v>
      </c>
      <c r="KH33" s="9" t="s">
        <v>497</v>
      </c>
      <c r="KI33" s="17">
        <v>52.330396999999998</v>
      </c>
      <c r="KJ33" s="17">
        <v>4.9862970000000004</v>
      </c>
      <c r="KL33" t="s">
        <v>493</v>
      </c>
      <c r="KM33" s="9" t="s">
        <v>489</v>
      </c>
      <c r="KN33" s="17">
        <v>52.163600000000002</v>
      </c>
      <c r="KO33" s="18">
        <v>22.273260000000001</v>
      </c>
      <c r="KQ33" s="13" t="str">
        <f t="shared" si="53"/>
        <v>Tenerife-ES</v>
      </c>
      <c r="KR33" s="27" t="s">
        <v>417</v>
      </c>
      <c r="KS33" s="28">
        <v>28.446103999999998</v>
      </c>
      <c r="KT33" s="29">
        <v>-16.282851000000001</v>
      </c>
      <c r="KV33" t="str">
        <f>KW33&amp;"-"&amp;"DK"</f>
        <v>Hägersten/ Kastrup-DK</v>
      </c>
      <c r="KW33" t="s">
        <v>113</v>
      </c>
      <c r="KX33" s="22">
        <v>55.517068000000002</v>
      </c>
      <c r="KY33" s="22">
        <v>9.4428470000000004</v>
      </c>
      <c r="LK33" s="23" t="str">
        <f t="shared" si="39"/>
        <v>Hagenbrunn-AT</v>
      </c>
      <c r="LL33" s="39" t="s">
        <v>485</v>
      </c>
      <c r="LM33" s="8">
        <v>48.332458000000003</v>
      </c>
      <c r="LN33" s="8">
        <v>16.405446000000001</v>
      </c>
      <c r="LP33" s="6" t="str">
        <f t="shared" si="47"/>
        <v>Plzen-CZ</v>
      </c>
      <c r="LQ33" s="23" t="s">
        <v>486</v>
      </c>
      <c r="LR33" s="24">
        <v>49.74639892578125</v>
      </c>
      <c r="LS33" s="25">
        <v>13.384050369262695</v>
      </c>
      <c r="LU33" t="s">
        <v>492</v>
      </c>
      <c r="LV33" t="s">
        <v>490</v>
      </c>
      <c r="LW33" s="22">
        <v>48.163713000000001</v>
      </c>
      <c r="LX33" s="22">
        <v>11.735841000000001</v>
      </c>
      <c r="MO33" t="s">
        <v>502</v>
      </c>
      <c r="MP33" s="9" t="s">
        <v>498</v>
      </c>
      <c r="MQ33" s="17">
        <v>54.442070000000001</v>
      </c>
      <c r="MR33" s="18">
        <v>17.002279999999999</v>
      </c>
      <c r="ND33" t="str">
        <f t="shared" si="49"/>
        <v>GRENOBLE-FR</v>
      </c>
      <c r="NE33" s="9" t="s">
        <v>491</v>
      </c>
      <c r="NF33" s="49">
        <v>45.252077999999997</v>
      </c>
      <c r="NG33" s="49">
        <v>5.6283339999999997</v>
      </c>
      <c r="OW33" t="str">
        <f t="shared" si="55"/>
        <v>Spittal an der Drau -AT</v>
      </c>
      <c r="OX33" s="9" t="s">
        <v>386</v>
      </c>
      <c r="OY33" s="17">
        <v>46.785130000000002</v>
      </c>
      <c r="OZ33" s="17">
        <v>13.5115</v>
      </c>
    </row>
    <row r="34" spans="1:416" ht="16" x14ac:dyDescent="0.2">
      <c r="A34" s="23" t="str">
        <f t="shared" si="0"/>
        <v>Enns-AT</v>
      </c>
      <c r="B34" s="39" t="s">
        <v>503</v>
      </c>
      <c r="C34" s="8">
        <v>48.219932</v>
      </c>
      <c r="D34" s="8">
        <v>14.465750999999999</v>
      </c>
      <c r="F34" s="23" t="str">
        <f t="shared" si="1"/>
        <v>Enns-AT</v>
      </c>
      <c r="G34" s="39" t="s">
        <v>503</v>
      </c>
      <c r="H34" s="8">
        <v>48.219932</v>
      </c>
      <c r="I34" s="8">
        <v>14.465750999999999</v>
      </c>
      <c r="K34" s="23" t="str">
        <f t="shared" si="57"/>
        <v>Enns-AT</v>
      </c>
      <c r="L34" s="39" t="s">
        <v>503</v>
      </c>
      <c r="M34" s="8">
        <v>48.219932</v>
      </c>
      <c r="N34" s="8">
        <v>14.465750999999999</v>
      </c>
      <c r="O34" s="5"/>
      <c r="P34" s="23" t="str">
        <f t="shared" si="58"/>
        <v>Enns-AT</v>
      </c>
      <c r="Q34" s="39" t="s">
        <v>503</v>
      </c>
      <c r="R34" s="8">
        <v>48.219932</v>
      </c>
      <c r="S34" s="8">
        <v>14.465750999999999</v>
      </c>
      <c r="U34" s="13" t="str">
        <f t="shared" si="52"/>
        <v>Almere-Zuid-NL</v>
      </c>
      <c r="V34" s="9" t="s">
        <v>432</v>
      </c>
      <c r="W34" s="17">
        <v>52.349761999999998</v>
      </c>
      <c r="X34" s="17">
        <v>5.223751</v>
      </c>
      <c r="Z34" s="9" t="str">
        <f t="shared" si="42"/>
        <v>Plzen 1-CZ</v>
      </c>
      <c r="AA34" s="23" t="s">
        <v>504</v>
      </c>
      <c r="AB34" s="24">
        <v>49.74639892578125</v>
      </c>
      <c r="AC34" s="25">
        <v>13.384050369262695</v>
      </c>
      <c r="AE34" s="13" t="str">
        <f t="shared" si="23"/>
        <v>Ponferrada-ES</v>
      </c>
      <c r="AF34" s="27" t="s">
        <v>505</v>
      </c>
      <c r="AG34" s="65">
        <v>42.578457</v>
      </c>
      <c r="AH34" s="66">
        <v>-6.6673980000000004</v>
      </c>
      <c r="AK34" s="13" t="str">
        <f t="shared" si="2"/>
        <v>Amsterdam-Zuid-NL</v>
      </c>
      <c r="AL34" s="9" t="s">
        <v>506</v>
      </c>
      <c r="AM34" s="17">
        <v>52.300848999999999</v>
      </c>
      <c r="AN34" s="17">
        <v>4.9380519999999999</v>
      </c>
      <c r="AP34" s="13" t="str">
        <f t="shared" si="3"/>
        <v>Suwałki (Ełk)-PL</v>
      </c>
      <c r="AQ34" s="9" t="s">
        <v>507</v>
      </c>
      <c r="AR34" s="17">
        <v>53.82094</v>
      </c>
      <c r="AS34" s="18">
        <v>22.368459999999999</v>
      </c>
      <c r="AU34" t="str">
        <f t="shared" si="59"/>
        <v>PZ 08 (Neumark)-DE</v>
      </c>
      <c r="AV34" t="s">
        <v>102</v>
      </c>
      <c r="AW34" s="22">
        <v>50.667144</v>
      </c>
      <c r="AX34" s="22">
        <v>12.361216000000001</v>
      </c>
      <c r="AZ34" s="13" t="str">
        <f t="shared" si="56"/>
        <v>Vsetin-CZ</v>
      </c>
      <c r="BA34" s="61" t="s">
        <v>402</v>
      </c>
      <c r="BB34" s="17">
        <v>49.386134200000001</v>
      </c>
      <c r="BC34" s="18">
        <v>17.9491783</v>
      </c>
      <c r="BE34" t="str">
        <f t="shared" si="43"/>
        <v>PZ 86 (Augsburg)-DE</v>
      </c>
      <c r="BF34" t="s">
        <v>499</v>
      </c>
      <c r="BG34" s="22">
        <v>48.404547999999998</v>
      </c>
      <c r="BH34" s="22">
        <v>10.869683999999999</v>
      </c>
      <c r="BP34" s="6" t="str">
        <f t="shared" si="24"/>
        <v>Plzen 1-CZ</v>
      </c>
      <c r="BQ34" s="23" t="s">
        <v>504</v>
      </c>
      <c r="BR34" s="24">
        <v>49.74639892578125</v>
      </c>
      <c r="BS34" s="25">
        <v>13.384050369262695</v>
      </c>
      <c r="BU34" s="6" t="str">
        <f t="shared" si="25"/>
        <v>Plzen 1-CZ</v>
      </c>
      <c r="BV34" s="23" t="s">
        <v>504</v>
      </c>
      <c r="BW34" s="24">
        <v>49.74639892578125</v>
      </c>
      <c r="BX34" s="25">
        <v>13.384050369262695</v>
      </c>
      <c r="BZ34" s="6" t="str">
        <f t="shared" si="26"/>
        <v>Plzen 1-CZ</v>
      </c>
      <c r="CA34" s="23" t="s">
        <v>504</v>
      </c>
      <c r="CB34" s="24">
        <v>49.74639892578125</v>
      </c>
      <c r="CC34" s="25">
        <v>13.384050369262695</v>
      </c>
      <c r="CE34" s="6" t="str">
        <f t="shared" si="27"/>
        <v>Plzen 1-CZ</v>
      </c>
      <c r="CF34" s="23" t="s">
        <v>504</v>
      </c>
      <c r="CG34" s="24">
        <v>49.74639892578125</v>
      </c>
      <c r="CH34" s="25">
        <v>13.384050369262695</v>
      </c>
      <c r="CJ34" t="str">
        <f t="shared" si="28"/>
        <v>PZ 89 (Günzburg)-DE</v>
      </c>
      <c r="CK34" t="s">
        <v>508</v>
      </c>
      <c r="CL34" s="22">
        <v>48.426493999999998</v>
      </c>
      <c r="CM34" s="22">
        <v>10.28619</v>
      </c>
      <c r="CO34" t="str">
        <f t="shared" si="29"/>
        <v>PZ 89 (Günzburg)-DE</v>
      </c>
      <c r="CP34" t="s">
        <v>508</v>
      </c>
      <c r="CQ34" s="22">
        <v>48.426493999999998</v>
      </c>
      <c r="CR34" s="22">
        <v>10.28619</v>
      </c>
      <c r="CT34" t="str">
        <f t="shared" si="30"/>
        <v>PZ 89 (Günzburg)-DE</v>
      </c>
      <c r="CU34" t="s">
        <v>508</v>
      </c>
      <c r="CV34" s="22">
        <v>48.426493999999998</v>
      </c>
      <c r="CW34" s="22">
        <v>10.28619</v>
      </c>
      <c r="CY34" t="str">
        <f t="shared" si="31"/>
        <v>PZ 89 (Günzburg)-DE</v>
      </c>
      <c r="CZ34" t="s">
        <v>508</v>
      </c>
      <c r="DA34" s="22">
        <v>48.426493999999998</v>
      </c>
      <c r="DB34" s="22">
        <v>10.28619</v>
      </c>
      <c r="DD34" t="str">
        <f t="shared" si="32"/>
        <v>PZ 89 (Günzburg)-DE</v>
      </c>
      <c r="DE34" t="s">
        <v>508</v>
      </c>
      <c r="DF34" s="22">
        <v>48.426493999999998</v>
      </c>
      <c r="DG34" s="22">
        <v>10.28619</v>
      </c>
      <c r="DI34" t="str">
        <f t="shared" si="6"/>
        <v>Paris-FR</v>
      </c>
      <c r="DJ34" s="73" t="s">
        <v>509</v>
      </c>
      <c r="DK34" s="72">
        <v>48.857170104980469</v>
      </c>
      <c r="DL34" s="72">
        <v>2.3413999080657959</v>
      </c>
      <c r="DN34" t="str">
        <f t="shared" si="50"/>
        <v>PZ 85 (Aschheim)-DE</v>
      </c>
      <c r="DO34" t="s">
        <v>490</v>
      </c>
      <c r="DP34" s="22">
        <v>48.163713000000001</v>
      </c>
      <c r="DQ34" s="22">
        <v>11.735841000000001</v>
      </c>
      <c r="DS34" t="str">
        <f t="shared" si="44"/>
        <v>PZ 86 (Augsburg)-DE</v>
      </c>
      <c r="DT34" t="s">
        <v>499</v>
      </c>
      <c r="DU34" s="22">
        <v>48.404547999999998</v>
      </c>
      <c r="DV34" s="22">
        <v>10.869683999999999</v>
      </c>
      <c r="DX34" t="s">
        <v>501</v>
      </c>
      <c r="DY34" t="s">
        <v>499</v>
      </c>
      <c r="DZ34" s="22">
        <v>48.404547999999998</v>
      </c>
      <c r="EA34" s="22">
        <v>10.869683999999999</v>
      </c>
      <c r="EC34" t="s">
        <v>492</v>
      </c>
      <c r="ED34" t="s">
        <v>490</v>
      </c>
      <c r="EE34" s="22">
        <v>48.163713000000001</v>
      </c>
      <c r="EF34" s="22">
        <v>11.735841000000001</v>
      </c>
      <c r="EH34" t="s">
        <v>492</v>
      </c>
      <c r="EI34" t="s">
        <v>490</v>
      </c>
      <c r="EJ34" s="22">
        <v>48.163713000000001</v>
      </c>
      <c r="EK34" s="22">
        <v>11.735841000000001</v>
      </c>
      <c r="EM34" t="s">
        <v>510</v>
      </c>
      <c r="EN34" t="s">
        <v>508</v>
      </c>
      <c r="EO34" s="22">
        <v>48.426493999999998</v>
      </c>
      <c r="EP34" s="22">
        <v>10.28619</v>
      </c>
      <c r="EW34" t="s">
        <v>437</v>
      </c>
      <c r="EX34" t="s">
        <v>435</v>
      </c>
      <c r="EY34" s="22">
        <v>48.487160000000003</v>
      </c>
      <c r="EZ34" s="22">
        <v>8.7710720000000002</v>
      </c>
      <c r="FB34" t="s">
        <v>492</v>
      </c>
      <c r="FC34" t="s">
        <v>490</v>
      </c>
      <c r="FD34" s="22">
        <v>48.163713000000001</v>
      </c>
      <c r="FE34" s="22">
        <v>11.735841000000001</v>
      </c>
      <c r="FG34" t="s">
        <v>104</v>
      </c>
      <c r="FH34" t="s">
        <v>102</v>
      </c>
      <c r="FI34" s="22">
        <v>50.667144</v>
      </c>
      <c r="FJ34" s="22">
        <v>12.361216000000001</v>
      </c>
      <c r="FL34" t="s">
        <v>501</v>
      </c>
      <c r="FM34" t="s">
        <v>499</v>
      </c>
      <c r="FN34" s="22">
        <v>48.404547999999998</v>
      </c>
      <c r="FO34" s="22">
        <v>10.869683999999999</v>
      </c>
      <c r="FQ34" t="s">
        <v>409</v>
      </c>
      <c r="FR34" t="s">
        <v>407</v>
      </c>
      <c r="FS34" s="22">
        <v>50.059733000000001</v>
      </c>
      <c r="FT34" s="22">
        <v>8.8303080000000005</v>
      </c>
      <c r="FV34" t="s">
        <v>451</v>
      </c>
      <c r="FW34" t="s">
        <v>449</v>
      </c>
      <c r="FX34" s="22">
        <v>48.686515999999997</v>
      </c>
      <c r="FY34" s="22">
        <v>9.3754740000000005</v>
      </c>
      <c r="GA34" s="13" t="str">
        <f t="shared" si="45"/>
        <v>Ponferrada-ES</v>
      </c>
      <c r="GB34" s="27" t="s">
        <v>505</v>
      </c>
      <c r="GC34" s="65">
        <v>42.578457</v>
      </c>
      <c r="GD34" s="66">
        <v>-6.6673980000000004</v>
      </c>
      <c r="GF34" t="str">
        <f t="shared" si="35"/>
        <v>Paris-FR</v>
      </c>
      <c r="GG34" s="73" t="s">
        <v>509</v>
      </c>
      <c r="GH34" s="72">
        <v>48.857170104980469</v>
      </c>
      <c r="GI34" s="72">
        <v>2.3413999080657959</v>
      </c>
      <c r="GK34" s="13" t="str">
        <f t="shared" si="51"/>
        <v>Cáceres-ES</v>
      </c>
      <c r="GL34" s="27" t="s">
        <v>487</v>
      </c>
      <c r="GM34" s="28">
        <v>39.485619999999997</v>
      </c>
      <c r="GN34" s="29">
        <v>-6.4216410000000002</v>
      </c>
      <c r="GP34" t="s">
        <v>501</v>
      </c>
      <c r="GQ34" t="s">
        <v>499</v>
      </c>
      <c r="GR34" s="22">
        <v>48.404547999999998</v>
      </c>
      <c r="GS34" s="22">
        <v>10.869683999999999</v>
      </c>
      <c r="HJ34" s="23" t="str">
        <f t="shared" si="8"/>
        <v>Enns-AT</v>
      </c>
      <c r="HK34" s="39" t="s">
        <v>503</v>
      </c>
      <c r="HL34" s="8">
        <v>48.219932</v>
      </c>
      <c r="HM34" s="8">
        <v>14.465750999999999</v>
      </c>
      <c r="II34" t="s">
        <v>501</v>
      </c>
      <c r="IJ34" t="s">
        <v>499</v>
      </c>
      <c r="IK34" s="22">
        <v>48.404547999999998</v>
      </c>
      <c r="IL34" s="22">
        <v>10.869683999999999</v>
      </c>
      <c r="IS34" s="13" t="str">
        <f t="shared" si="11"/>
        <v>Amsterdam-Zuid-NL</v>
      </c>
      <c r="IT34" s="9" t="s">
        <v>506</v>
      </c>
      <c r="IU34" s="17">
        <v>52.300848999999999</v>
      </c>
      <c r="IV34" s="17">
        <v>4.9380519999999999</v>
      </c>
      <c r="IX34" t="s">
        <v>511</v>
      </c>
      <c r="IY34" s="9" t="s">
        <v>507</v>
      </c>
      <c r="IZ34" s="17">
        <v>53.82094</v>
      </c>
      <c r="JA34" s="18">
        <v>22.368459999999999</v>
      </c>
      <c r="JC34" s="13" t="str">
        <f t="shared" si="36"/>
        <v>Amsterdam Diemen-NL</v>
      </c>
      <c r="JD34" s="9" t="s">
        <v>497</v>
      </c>
      <c r="JE34" s="17">
        <v>52.330396999999998</v>
      </c>
      <c r="JF34" s="17">
        <v>4.9862970000000004</v>
      </c>
      <c r="JH34" s="13" t="str">
        <f t="shared" si="37"/>
        <v>Ponferrada-ES</v>
      </c>
      <c r="JI34" s="27" t="s">
        <v>505</v>
      </c>
      <c r="JJ34" s="65">
        <v>42.578457</v>
      </c>
      <c r="JK34" s="66">
        <v>-6.6673980000000004</v>
      </c>
      <c r="JM34" s="13" t="str">
        <f t="shared" si="12"/>
        <v>Amsterdam-Zuid-NL</v>
      </c>
      <c r="JN34" s="9" t="s">
        <v>506</v>
      </c>
      <c r="JO34" s="17">
        <v>52.300848999999999</v>
      </c>
      <c r="JP34" s="17">
        <v>4.9380519999999999</v>
      </c>
      <c r="JR34" s="13" t="str">
        <f t="shared" si="13"/>
        <v>Amsterdam-Zuid-NL</v>
      </c>
      <c r="JS34" s="9" t="s">
        <v>506</v>
      </c>
      <c r="JT34" s="17">
        <v>52.300848999999999</v>
      </c>
      <c r="JU34" s="17">
        <v>4.9380519999999999</v>
      </c>
      <c r="JW34" s="13" t="str">
        <f t="shared" si="46"/>
        <v>Amsterdam-Noord-NL</v>
      </c>
      <c r="JX34" s="9" t="s">
        <v>488</v>
      </c>
      <c r="JY34" s="17">
        <v>52.385072999999998</v>
      </c>
      <c r="JZ34" s="17">
        <v>4.9454070000000003</v>
      </c>
      <c r="KB34" s="13" t="str">
        <f t="shared" si="14"/>
        <v>Amsterdam-Zuid-NL</v>
      </c>
      <c r="KC34" s="9" t="s">
        <v>506</v>
      </c>
      <c r="KD34" s="17">
        <v>52.300848999999999</v>
      </c>
      <c r="KE34" s="17">
        <v>4.9380519999999999</v>
      </c>
      <c r="KG34" s="13" t="str">
        <f t="shared" si="15"/>
        <v>Amsterdam-Zuid-NL</v>
      </c>
      <c r="KH34" s="9" t="s">
        <v>506</v>
      </c>
      <c r="KI34" s="17">
        <v>52.300848999999999</v>
      </c>
      <c r="KJ34" s="17">
        <v>4.9380519999999999</v>
      </c>
      <c r="KL34" t="s">
        <v>502</v>
      </c>
      <c r="KM34" s="9" t="s">
        <v>498</v>
      </c>
      <c r="KN34" s="17">
        <v>54.442070000000001</v>
      </c>
      <c r="KO34" s="18">
        <v>17.002279999999999</v>
      </c>
      <c r="KQ34" s="13" t="str">
        <f t="shared" si="53"/>
        <v>Teruel-ES</v>
      </c>
      <c r="KR34" s="27" t="s">
        <v>431</v>
      </c>
      <c r="KS34" s="28">
        <v>40.365614000000001</v>
      </c>
      <c r="KT34" s="29">
        <v>-1.156676</v>
      </c>
      <c r="KV34" t="str">
        <f>KW34&amp;"-"&amp;"DK"</f>
        <v>Brøndby-DK</v>
      </c>
      <c r="KW34" t="s">
        <v>134</v>
      </c>
      <c r="KX34" s="22">
        <v>55.652969360351562</v>
      </c>
      <c r="KY34" s="22">
        <v>12.420109748840332</v>
      </c>
      <c r="LK34" s="23" t="str">
        <f t="shared" si="39"/>
        <v>Allhaming-AT</v>
      </c>
      <c r="LL34" s="39" t="s">
        <v>494</v>
      </c>
      <c r="LM34" s="8">
        <v>48.153297999999999</v>
      </c>
      <c r="LN34" s="8">
        <v>14.170534999999999</v>
      </c>
      <c r="LP34" s="6" t="str">
        <f t="shared" si="47"/>
        <v>Krupka 1-CZ</v>
      </c>
      <c r="LQ34" s="23" t="s">
        <v>495</v>
      </c>
      <c r="LR34" s="24">
        <v>50.678420000000003</v>
      </c>
      <c r="LS34" s="25">
        <v>13.86543</v>
      </c>
      <c r="LU34" t="s">
        <v>501</v>
      </c>
      <c r="LV34" t="s">
        <v>499</v>
      </c>
      <c r="LW34" s="22">
        <v>48.404547999999998</v>
      </c>
      <c r="LX34" s="22">
        <v>10.869683999999999</v>
      </c>
      <c r="MO34" t="s">
        <v>511</v>
      </c>
      <c r="MP34" s="9" t="s">
        <v>507</v>
      </c>
      <c r="MQ34" s="17">
        <v>53.82094</v>
      </c>
      <c r="MR34" s="18">
        <v>22.368459999999999</v>
      </c>
      <c r="ND34" t="str">
        <f t="shared" si="49"/>
        <v>BEZIERS-FR</v>
      </c>
      <c r="NE34" s="62" t="s">
        <v>500</v>
      </c>
      <c r="NF34" s="72">
        <v>43.312457000000002</v>
      </c>
      <c r="NG34" s="72">
        <v>3.3403839999999998</v>
      </c>
      <c r="OW34" t="str">
        <f t="shared" si="55"/>
        <v>Ried im Innkreis-AT</v>
      </c>
      <c r="OX34" s="9" t="s">
        <v>400</v>
      </c>
      <c r="OY34" s="17">
        <v>48.24832</v>
      </c>
      <c r="OZ34" s="17">
        <v>13.460710000000001</v>
      </c>
    </row>
    <row r="35" spans="1:416" ht="16" x14ac:dyDescent="0.2">
      <c r="A35" s="23" t="str">
        <f t="shared" si="0"/>
        <v>Wernberg-AT</v>
      </c>
      <c r="B35" s="39" t="s">
        <v>512</v>
      </c>
      <c r="C35" s="8">
        <v>46.623856000000004</v>
      </c>
      <c r="D35" s="8">
        <v>13.940899</v>
      </c>
      <c r="F35" s="23" t="str">
        <f t="shared" si="1"/>
        <v>Wernberg-AT</v>
      </c>
      <c r="G35" s="39" t="s">
        <v>512</v>
      </c>
      <c r="H35" s="8">
        <v>46.623856000000004</v>
      </c>
      <c r="I35" s="8">
        <v>13.940899</v>
      </c>
      <c r="K35" s="23" t="str">
        <f t="shared" si="57"/>
        <v>Wernberg-AT</v>
      </c>
      <c r="L35" s="39" t="s">
        <v>512</v>
      </c>
      <c r="M35" s="8">
        <v>46.623856000000004</v>
      </c>
      <c r="N35" s="8">
        <v>13.940899</v>
      </c>
      <c r="O35" s="5"/>
      <c r="P35" s="23" t="str">
        <f t="shared" si="58"/>
        <v>Wernberg-AT</v>
      </c>
      <c r="Q35" s="39" t="s">
        <v>512</v>
      </c>
      <c r="R35" s="8">
        <v>46.623856000000004</v>
      </c>
      <c r="S35" s="8">
        <v>13.940899</v>
      </c>
      <c r="U35" s="13" t="str">
        <f t="shared" si="52"/>
        <v>Amsterdam Centrum-NL</v>
      </c>
      <c r="V35" s="9" t="s">
        <v>446</v>
      </c>
      <c r="W35" s="17">
        <v>52.389792999999997</v>
      </c>
      <c r="X35" s="17">
        <v>4.7828730000000004</v>
      </c>
      <c r="Z35" s="9" t="str">
        <f t="shared" si="42"/>
        <v>Hradec Kralove - Brezhrad-CZ</v>
      </c>
      <c r="AA35" s="23" t="s">
        <v>513</v>
      </c>
      <c r="AB35" s="24">
        <v>50.174140930175781</v>
      </c>
      <c r="AC35" s="25">
        <v>15.791099548339844</v>
      </c>
      <c r="AE35" s="13" t="str">
        <f t="shared" si="23"/>
        <v>Talavera-ES</v>
      </c>
      <c r="AF35" s="27" t="s">
        <v>514</v>
      </c>
      <c r="AG35" s="28">
        <v>39.963901999999997</v>
      </c>
      <c r="AH35" s="29">
        <v>-4.93323</v>
      </c>
      <c r="AK35" s="13" t="str">
        <f t="shared" si="2"/>
        <v>Apeldoorn-NL</v>
      </c>
      <c r="AL35" s="9" t="s">
        <v>515</v>
      </c>
      <c r="AM35" s="17">
        <v>52.225499999999997</v>
      </c>
      <c r="AN35" s="17">
        <v>5.9754209999999999</v>
      </c>
      <c r="AP35" s="13" t="str">
        <f t="shared" si="3"/>
        <v>Szczecin-PL</v>
      </c>
      <c r="AQ35" s="9" t="s">
        <v>516</v>
      </c>
      <c r="AR35" s="17">
        <v>53.37538</v>
      </c>
      <c r="AS35" s="18">
        <v>14.47151</v>
      </c>
      <c r="AU35" t="str">
        <f t="shared" si="59"/>
        <v>PZ 14 (Börnicke)-DE</v>
      </c>
      <c r="AV35" t="s">
        <v>123</v>
      </c>
      <c r="AW35" s="22">
        <v>52.677110999999996</v>
      </c>
      <c r="AX35" s="22">
        <v>12.927426000000001</v>
      </c>
      <c r="AZ35" s="13" t="str">
        <f t="shared" si="56"/>
        <v>Jesenik-CZ</v>
      </c>
      <c r="BA35" s="61" t="s">
        <v>416</v>
      </c>
      <c r="BB35" s="17">
        <v>50.227328900000003</v>
      </c>
      <c r="BC35" s="18">
        <v>17.1993014</v>
      </c>
      <c r="BE35" t="str">
        <f t="shared" si="43"/>
        <v>PZ 89 (Günzburg)-DE</v>
      </c>
      <c r="BF35" t="s">
        <v>508</v>
      </c>
      <c r="BG35" s="22">
        <v>48.426493999999998</v>
      </c>
      <c r="BH35" s="22">
        <v>10.28619</v>
      </c>
      <c r="BP35" s="6" t="str">
        <f t="shared" si="24"/>
        <v>Hradec Kralove - Brezhrad-CZ</v>
      </c>
      <c r="BQ35" s="23" t="s">
        <v>513</v>
      </c>
      <c r="BR35" s="24">
        <v>50.174140930175781</v>
      </c>
      <c r="BS35" s="25">
        <v>15.791099548339844</v>
      </c>
      <c r="BU35" s="6" t="str">
        <f t="shared" si="25"/>
        <v>Hradec Kralove - Brezhrad-CZ</v>
      </c>
      <c r="BV35" s="23" t="s">
        <v>513</v>
      </c>
      <c r="BW35" s="24">
        <v>50.174140930175781</v>
      </c>
      <c r="BX35" s="25">
        <v>15.791099548339844</v>
      </c>
      <c r="BZ35" s="6" t="str">
        <f t="shared" si="26"/>
        <v>Hradec Kralove - Brezhrad-CZ</v>
      </c>
      <c r="CA35" s="23" t="s">
        <v>513</v>
      </c>
      <c r="CB35" s="24">
        <v>50.174140930175781</v>
      </c>
      <c r="CC35" s="25">
        <v>15.791099548339844</v>
      </c>
      <c r="CE35" s="6" t="str">
        <f t="shared" si="27"/>
        <v>Hradec Kralove - Brezhrad-CZ</v>
      </c>
      <c r="CF35" s="23" t="s">
        <v>513</v>
      </c>
      <c r="CG35" s="24">
        <v>50.174140930175781</v>
      </c>
      <c r="CH35" s="25">
        <v>15.791099548339844</v>
      </c>
      <c r="CJ35" t="str">
        <f t="shared" si="28"/>
        <v>PZ 90 (Feucht/Nürnberg)-DE</v>
      </c>
      <c r="CK35" t="s">
        <v>517</v>
      </c>
      <c r="CL35" s="22">
        <v>49.387602000000001</v>
      </c>
      <c r="CM35" s="22">
        <v>11.183487</v>
      </c>
      <c r="CO35" t="str">
        <f t="shared" si="29"/>
        <v>PZ 90 (Feucht/Nürnberg)-DE</v>
      </c>
      <c r="CP35" t="s">
        <v>517</v>
      </c>
      <c r="CQ35" s="22">
        <v>49.387602000000001</v>
      </c>
      <c r="CR35" s="22">
        <v>11.183487</v>
      </c>
      <c r="CT35" t="str">
        <f t="shared" si="30"/>
        <v>PZ 90 (Feucht/Nürnberg)-DE</v>
      </c>
      <c r="CU35" t="s">
        <v>517</v>
      </c>
      <c r="CV35" s="22">
        <v>49.387602000000001</v>
      </c>
      <c r="CW35" s="22">
        <v>11.183487</v>
      </c>
      <c r="CY35" t="str">
        <f t="shared" si="31"/>
        <v>PZ 90 (Feucht/Nürnberg)-DE</v>
      </c>
      <c r="CZ35" t="s">
        <v>517</v>
      </c>
      <c r="DA35" s="22">
        <v>49.387602000000001</v>
      </c>
      <c r="DB35" s="22">
        <v>11.183487</v>
      </c>
      <c r="DD35" t="str">
        <f t="shared" si="32"/>
        <v>PZ 90 (Feucht/Nürnberg)-DE</v>
      </c>
      <c r="DE35" t="s">
        <v>517</v>
      </c>
      <c r="DF35" s="22">
        <v>49.387602000000001</v>
      </c>
      <c r="DG35" s="22">
        <v>11.183487</v>
      </c>
      <c r="DI35" t="str">
        <f t="shared" ref="DI35:DI70" si="60">DJ35&amp;"-"&amp;"DE"</f>
        <v>PZ 01 (Ottendorf-Okrilla)-DE</v>
      </c>
      <c r="DJ35" t="s">
        <v>40</v>
      </c>
      <c r="DK35" s="22">
        <v>51.179870000000001</v>
      </c>
      <c r="DL35" s="22">
        <v>13.840704000000001</v>
      </c>
      <c r="DN35" t="str">
        <f t="shared" si="50"/>
        <v>PZ 86 (Augsburg)-DE</v>
      </c>
      <c r="DO35" t="s">
        <v>499</v>
      </c>
      <c r="DP35" s="22">
        <v>48.404547999999998</v>
      </c>
      <c r="DQ35" s="22">
        <v>10.869683999999999</v>
      </c>
      <c r="DS35" t="str">
        <f t="shared" si="44"/>
        <v>PZ 89 (Günzburg)-DE</v>
      </c>
      <c r="DT35" t="s">
        <v>508</v>
      </c>
      <c r="DU35" s="22">
        <v>48.426493999999998</v>
      </c>
      <c r="DV35" s="22">
        <v>10.28619</v>
      </c>
      <c r="DX35" t="s">
        <v>510</v>
      </c>
      <c r="DY35" t="s">
        <v>508</v>
      </c>
      <c r="DZ35" s="22">
        <v>48.426493999999998</v>
      </c>
      <c r="EA35" s="22">
        <v>10.28619</v>
      </c>
      <c r="EC35" t="s">
        <v>501</v>
      </c>
      <c r="ED35" t="s">
        <v>499</v>
      </c>
      <c r="EE35" s="22">
        <v>48.404547999999998</v>
      </c>
      <c r="EF35" s="22">
        <v>10.869683999999999</v>
      </c>
      <c r="EH35" t="s">
        <v>501</v>
      </c>
      <c r="EI35" t="s">
        <v>499</v>
      </c>
      <c r="EJ35" s="22">
        <v>48.404547999999998</v>
      </c>
      <c r="EK35" s="22">
        <v>10.869683999999999</v>
      </c>
      <c r="EM35" t="s">
        <v>518</v>
      </c>
      <c r="EN35" t="s">
        <v>517</v>
      </c>
      <c r="EO35" s="22">
        <v>49.387602000000001</v>
      </c>
      <c r="EP35" s="22">
        <v>11.183487</v>
      </c>
      <c r="EW35" t="s">
        <v>451</v>
      </c>
      <c r="EX35" t="s">
        <v>449</v>
      </c>
      <c r="EY35" s="22">
        <v>48.686515999999997</v>
      </c>
      <c r="EZ35" s="22">
        <v>9.3754740000000005</v>
      </c>
      <c r="FB35" t="s">
        <v>501</v>
      </c>
      <c r="FC35" t="s">
        <v>499</v>
      </c>
      <c r="FD35" s="22">
        <v>48.404547999999998</v>
      </c>
      <c r="FE35" s="22">
        <v>10.869683999999999</v>
      </c>
      <c r="FG35" t="s">
        <v>125</v>
      </c>
      <c r="FH35" t="s">
        <v>123</v>
      </c>
      <c r="FI35" s="22">
        <v>52.677110999999996</v>
      </c>
      <c r="FJ35" s="22">
        <v>12.927426000000001</v>
      </c>
      <c r="FL35" t="s">
        <v>510</v>
      </c>
      <c r="FM35" t="s">
        <v>508</v>
      </c>
      <c r="FN35" s="22">
        <v>48.426493999999998</v>
      </c>
      <c r="FO35" s="22">
        <v>10.28619</v>
      </c>
      <c r="FQ35" t="s">
        <v>423</v>
      </c>
      <c r="FR35" t="s">
        <v>421</v>
      </c>
      <c r="FS35" s="22">
        <v>49.296137000000002</v>
      </c>
      <c r="FT35" s="22">
        <v>8.4721759999999993</v>
      </c>
      <c r="FV35" t="s">
        <v>465</v>
      </c>
      <c r="FW35" t="s">
        <v>463</v>
      </c>
      <c r="FX35" s="22">
        <v>49.119847999999998</v>
      </c>
      <c r="FY35" s="22">
        <v>8.559704</v>
      </c>
      <c r="GA35" s="13" t="str">
        <f t="shared" si="45"/>
        <v>Talavera-ES</v>
      </c>
      <c r="GB35" s="27" t="s">
        <v>514</v>
      </c>
      <c r="GC35" s="28">
        <v>39.963901999999997</v>
      </c>
      <c r="GD35" s="29">
        <v>-4.93323</v>
      </c>
      <c r="GF35" s="13" t="str">
        <f>GG35&amp;"-"&amp;"ES"</f>
        <v>Albacete-ES</v>
      </c>
      <c r="GG35" s="13" t="s">
        <v>34</v>
      </c>
      <c r="GH35" s="14">
        <v>39.019134999999999</v>
      </c>
      <c r="GI35" s="15">
        <v>-1.892728</v>
      </c>
      <c r="GK35" s="13" t="str">
        <f t="shared" si="51"/>
        <v>Puerto Real-ES</v>
      </c>
      <c r="GL35" s="27" t="s">
        <v>496</v>
      </c>
      <c r="GM35" s="28">
        <v>36.470368000000001</v>
      </c>
      <c r="GN35" s="29">
        <v>-6.1673450000000001</v>
      </c>
      <c r="GP35" t="s">
        <v>510</v>
      </c>
      <c r="GQ35" t="s">
        <v>508</v>
      </c>
      <c r="GR35" s="22">
        <v>48.426493999999998</v>
      </c>
      <c r="GS35" s="22">
        <v>10.28619</v>
      </c>
      <c r="HJ35" s="23" t="str">
        <f t="shared" si="8"/>
        <v>Wernberg-AT</v>
      </c>
      <c r="HK35" s="39" t="s">
        <v>512</v>
      </c>
      <c r="HL35" s="8">
        <v>46.623856000000004</v>
      </c>
      <c r="HM35" s="8">
        <v>13.940899</v>
      </c>
      <c r="II35" t="s">
        <v>510</v>
      </c>
      <c r="IJ35" t="s">
        <v>508</v>
      </c>
      <c r="IK35" s="22">
        <v>48.426493999999998</v>
      </c>
      <c r="IL35" s="22">
        <v>10.28619</v>
      </c>
      <c r="IS35" s="13" t="str">
        <f t="shared" si="11"/>
        <v>Apeldoorn-NL</v>
      </c>
      <c r="IT35" s="9" t="s">
        <v>515</v>
      </c>
      <c r="IU35" s="17">
        <v>52.225499999999997</v>
      </c>
      <c r="IV35" s="17">
        <v>5.9754209999999999</v>
      </c>
      <c r="IX35" t="s">
        <v>519</v>
      </c>
      <c r="IY35" s="9" t="s">
        <v>516</v>
      </c>
      <c r="IZ35" s="17">
        <v>53.37538</v>
      </c>
      <c r="JA35" s="18">
        <v>14.47151</v>
      </c>
      <c r="JC35" s="13" t="str">
        <f t="shared" si="36"/>
        <v>Amsterdam-Zuid-NL</v>
      </c>
      <c r="JD35" s="9" t="s">
        <v>506</v>
      </c>
      <c r="JE35" s="17">
        <v>52.300848999999999</v>
      </c>
      <c r="JF35" s="17">
        <v>4.9380519999999999</v>
      </c>
      <c r="JH35" s="13" t="str">
        <f t="shared" si="37"/>
        <v>Talavera-ES</v>
      </c>
      <c r="JI35" s="27" t="s">
        <v>514</v>
      </c>
      <c r="JJ35" s="28">
        <v>39.963901999999997</v>
      </c>
      <c r="JK35" s="29">
        <v>-4.93323</v>
      </c>
      <c r="JM35" s="13" t="str">
        <f t="shared" si="12"/>
        <v>Apeldoorn-NL</v>
      </c>
      <c r="JN35" s="9" t="s">
        <v>515</v>
      </c>
      <c r="JO35" s="17">
        <v>52.225499999999997</v>
      </c>
      <c r="JP35" s="17">
        <v>5.9754209999999999</v>
      </c>
      <c r="JR35" s="13" t="str">
        <f t="shared" si="13"/>
        <v>Apeldoorn-NL</v>
      </c>
      <c r="JS35" s="9" t="s">
        <v>515</v>
      </c>
      <c r="JT35" s="17">
        <v>52.225499999999997</v>
      </c>
      <c r="JU35" s="17">
        <v>5.9754209999999999</v>
      </c>
      <c r="JW35" s="13" t="str">
        <f t="shared" si="46"/>
        <v>Amsterdam Diemen-NL</v>
      </c>
      <c r="JX35" s="9" t="s">
        <v>497</v>
      </c>
      <c r="JY35" s="17">
        <v>52.330396999999998</v>
      </c>
      <c r="JZ35" s="17">
        <v>4.9862970000000004</v>
      </c>
      <c r="KB35" s="13" t="str">
        <f t="shared" si="14"/>
        <v>Apeldoorn-NL</v>
      </c>
      <c r="KC35" s="9" t="s">
        <v>515</v>
      </c>
      <c r="KD35" s="17">
        <v>52.225499999999997</v>
      </c>
      <c r="KE35" s="17">
        <v>5.9754209999999999</v>
      </c>
      <c r="KG35" s="13" t="str">
        <f t="shared" si="15"/>
        <v>Apeldoorn-NL</v>
      </c>
      <c r="KH35" s="9" t="s">
        <v>515</v>
      </c>
      <c r="KI35" s="17">
        <v>52.225499999999997</v>
      </c>
      <c r="KJ35" s="17">
        <v>5.9754209999999999</v>
      </c>
      <c r="KL35" t="s">
        <v>511</v>
      </c>
      <c r="KM35" s="9" t="s">
        <v>507</v>
      </c>
      <c r="KN35" s="17">
        <v>53.82094</v>
      </c>
      <c r="KO35" s="18">
        <v>22.368459999999999</v>
      </c>
      <c r="KQ35" s="13" t="str">
        <f t="shared" si="53"/>
        <v>Toledo-ES</v>
      </c>
      <c r="KR35" s="27" t="s">
        <v>445</v>
      </c>
      <c r="KS35" s="28">
        <v>39.87265</v>
      </c>
      <c r="KT35" s="29">
        <v>-3.951991</v>
      </c>
      <c r="LK35" s="23" t="str">
        <f t="shared" si="39"/>
        <v>Enns-AT</v>
      </c>
      <c r="LL35" s="39" t="s">
        <v>503</v>
      </c>
      <c r="LM35" s="8">
        <v>48.219932</v>
      </c>
      <c r="LN35" s="8">
        <v>14.465750999999999</v>
      </c>
      <c r="LP35" s="6" t="str">
        <f t="shared" si="47"/>
        <v>Plzen 1-CZ</v>
      </c>
      <c r="LQ35" s="23" t="s">
        <v>504</v>
      </c>
      <c r="LR35" s="24">
        <v>49.74639892578125</v>
      </c>
      <c r="LS35" s="25">
        <v>13.384050369262695</v>
      </c>
      <c r="LU35" t="s">
        <v>510</v>
      </c>
      <c r="LV35" t="s">
        <v>508</v>
      </c>
      <c r="LW35" s="22">
        <v>48.426493999999998</v>
      </c>
      <c r="LX35" s="22">
        <v>10.28619</v>
      </c>
      <c r="MO35" t="s">
        <v>519</v>
      </c>
      <c r="MP35" s="9" t="s">
        <v>516</v>
      </c>
      <c r="MQ35" s="17">
        <v>53.37538</v>
      </c>
      <c r="MR35" s="18">
        <v>14.47151</v>
      </c>
      <c r="ND35" t="str">
        <f t="shared" si="49"/>
        <v>Paris-FR</v>
      </c>
      <c r="NE35" s="73" t="s">
        <v>509</v>
      </c>
      <c r="NF35" s="72">
        <v>48.857170104980469</v>
      </c>
      <c r="NG35" s="72">
        <v>2.3413999080657959</v>
      </c>
      <c r="OW35" t="str">
        <f t="shared" si="55"/>
        <v>Oberwart-AT</v>
      </c>
      <c r="OX35" s="9" t="s">
        <v>414</v>
      </c>
      <c r="OY35" s="17">
        <v>47.309289999999997</v>
      </c>
      <c r="OZ35" s="17">
        <v>16.205210000000001</v>
      </c>
    </row>
    <row r="36" spans="1:416" ht="15" customHeight="1" x14ac:dyDescent="0.2">
      <c r="A36" s="23" t="str">
        <f t="shared" si="0"/>
        <v>Wals-Siezenheim-AT</v>
      </c>
      <c r="B36" s="74" t="s">
        <v>520</v>
      </c>
      <c r="C36" s="8">
        <v>47.816603999999998</v>
      </c>
      <c r="D36" s="8">
        <v>12.981870000000001</v>
      </c>
      <c r="F36" s="23" t="str">
        <f t="shared" si="1"/>
        <v>Wals-Siezenheim-AT</v>
      </c>
      <c r="G36" s="74" t="s">
        <v>520</v>
      </c>
      <c r="H36" s="8">
        <v>47.816603999999998</v>
      </c>
      <c r="I36" s="8">
        <v>12.981870000000001</v>
      </c>
      <c r="K36" s="23" t="str">
        <f t="shared" si="57"/>
        <v>Wals-Siezenheim-AT</v>
      </c>
      <c r="L36" s="74" t="s">
        <v>520</v>
      </c>
      <c r="M36" s="8">
        <v>47.816603999999998</v>
      </c>
      <c r="N36" s="8">
        <v>12.981870000000001</v>
      </c>
      <c r="O36" s="5"/>
      <c r="P36" s="23" t="str">
        <f t="shared" si="58"/>
        <v>Wals-Siezenheim-AT</v>
      </c>
      <c r="Q36" s="74" t="s">
        <v>520</v>
      </c>
      <c r="R36" s="8">
        <v>47.816603999999998</v>
      </c>
      <c r="S36" s="8">
        <v>12.981870000000001</v>
      </c>
      <c r="U36" s="13" t="str">
        <f t="shared" si="52"/>
        <v>Amsterdam-Duivendrecht-NL</v>
      </c>
      <c r="V36" s="9" t="s">
        <v>460</v>
      </c>
      <c r="W36" s="17">
        <v>52.300848999999999</v>
      </c>
      <c r="X36" s="17">
        <v>4.9380519999999999</v>
      </c>
      <c r="Z36" t="str">
        <f>AA36&amp;"-"&amp;"DE"</f>
        <v>PZ 01 (Ottendorf-Okrilla)-DE</v>
      </c>
      <c r="AA36" t="s">
        <v>40</v>
      </c>
      <c r="AB36" s="22">
        <v>51.179870000000001</v>
      </c>
      <c r="AC36" s="22">
        <v>13.840704000000001</v>
      </c>
      <c r="AE36" s="13" t="str">
        <f t="shared" si="23"/>
        <v>Gandía-ES</v>
      </c>
      <c r="AF36" s="27" t="s">
        <v>521</v>
      </c>
      <c r="AG36" s="28">
        <v>38.982810000000001</v>
      </c>
      <c r="AH36" s="29">
        <v>-0.18257200000000001</v>
      </c>
      <c r="AK36" s="13" t="str">
        <f t="shared" si="2"/>
        <v>Appingedam-NL</v>
      </c>
      <c r="AL36" s="9" t="s">
        <v>522</v>
      </c>
      <c r="AM36" s="17">
        <v>53.311224000000003</v>
      </c>
      <c r="AN36" s="17">
        <v>6.8741089999999998</v>
      </c>
      <c r="AP36" s="13" t="str">
        <f t="shared" si="3"/>
        <v>Tarnobrzeg (Sandomierz)-PL</v>
      </c>
      <c r="AQ36" s="9" t="s">
        <v>523</v>
      </c>
      <c r="AR36" s="17">
        <v>50.659370000000003</v>
      </c>
      <c r="AS36" s="18">
        <v>21.758559999999999</v>
      </c>
      <c r="AU36" t="str">
        <f t="shared" si="59"/>
        <v>PZ 15 (Rüdersdorf)-DE</v>
      </c>
      <c r="AV36" t="s">
        <v>144</v>
      </c>
      <c r="AW36" s="22">
        <v>52.484594000000001</v>
      </c>
      <c r="AX36" s="22">
        <v>13.775442999999999</v>
      </c>
      <c r="AZ36" s="13" t="str">
        <f t="shared" si="56"/>
        <v>Kladno-CZ</v>
      </c>
      <c r="BA36" s="61" t="s">
        <v>430</v>
      </c>
      <c r="BB36" s="17">
        <v>50.151111100000001</v>
      </c>
      <c r="BC36" s="18">
        <v>14.124443899999999</v>
      </c>
      <c r="BE36" t="str">
        <f t="shared" si="43"/>
        <v>PZ 90 (Feucht/Nürnberg)-DE</v>
      </c>
      <c r="BF36" t="s">
        <v>517</v>
      </c>
      <c r="BG36" s="22">
        <v>49.387602000000001</v>
      </c>
      <c r="BH36" s="22">
        <v>11.183487</v>
      </c>
      <c r="BP36" s="13" t="str">
        <f t="shared" ref="BP36:BP75" si="61">BQ36&amp;"-"&amp;"PL"</f>
        <v>Białystok-PL</v>
      </c>
      <c r="BQ36" s="3" t="s">
        <v>36</v>
      </c>
      <c r="BR36" s="4">
        <v>53.144710000000003</v>
      </c>
      <c r="BS36" s="16">
        <v>22.987410000000001</v>
      </c>
      <c r="BU36" s="23" t="str">
        <f>BV36&amp;"-"&amp;"LT"</f>
        <v>Kaunas-LT</v>
      </c>
      <c r="BV36" s="6" t="s">
        <v>62</v>
      </c>
      <c r="BW36" s="8" t="s">
        <v>63</v>
      </c>
      <c r="BX36" s="8" t="s">
        <v>64</v>
      </c>
      <c r="BZ36" s="6" t="str">
        <f>CA36&amp;"-"&amp;"HU"</f>
        <v>Budapest NPKK (OE)-HU</v>
      </c>
      <c r="CA36" s="23" t="s">
        <v>45</v>
      </c>
      <c r="CB36" s="24">
        <v>47.428581999999999</v>
      </c>
      <c r="CC36" s="25">
        <v>19.267053000000001</v>
      </c>
      <c r="CE36" s="13" t="str">
        <f t="shared" ref="CE36:CE41" si="62">CF36&amp;"-"&amp;"SK"</f>
        <v>Bratislava - Raca-SK</v>
      </c>
      <c r="CF36" s="19" t="s">
        <v>38</v>
      </c>
      <c r="CG36" s="20">
        <v>48.213799999999999</v>
      </c>
      <c r="CH36" s="21">
        <v>17.173400000000001</v>
      </c>
      <c r="CJ36" t="str">
        <f t="shared" si="28"/>
        <v>PZ 93 (Regensburg)-DE</v>
      </c>
      <c r="CK36" t="s">
        <v>524</v>
      </c>
      <c r="CL36" s="22">
        <v>49.002431999999999</v>
      </c>
      <c r="CM36" s="22">
        <v>12.143072</v>
      </c>
      <c r="CO36" t="str">
        <f t="shared" si="29"/>
        <v>PZ 93 (Regensburg)-DE</v>
      </c>
      <c r="CP36" t="s">
        <v>524</v>
      </c>
      <c r="CQ36" s="22">
        <v>49.002431999999999</v>
      </c>
      <c r="CR36" s="22">
        <v>12.143072</v>
      </c>
      <c r="CT36" t="str">
        <f t="shared" si="30"/>
        <v>PZ 93 (Regensburg)-DE</v>
      </c>
      <c r="CU36" t="s">
        <v>524</v>
      </c>
      <c r="CV36" s="22">
        <v>49.002431999999999</v>
      </c>
      <c r="CW36" s="22">
        <v>12.143072</v>
      </c>
      <c r="CY36" t="str">
        <f t="shared" si="31"/>
        <v>PZ 93 (Regensburg)-DE</v>
      </c>
      <c r="CZ36" t="s">
        <v>524</v>
      </c>
      <c r="DA36" s="22">
        <v>49.002431999999999</v>
      </c>
      <c r="DB36" s="22">
        <v>12.143072</v>
      </c>
      <c r="DD36" t="str">
        <f t="shared" si="32"/>
        <v>PZ 93 (Regensburg)-DE</v>
      </c>
      <c r="DE36" t="s">
        <v>524</v>
      </c>
      <c r="DF36" s="22">
        <v>49.002431999999999</v>
      </c>
      <c r="DG36" s="22">
        <v>12.143072</v>
      </c>
      <c r="DI36" t="str">
        <f t="shared" si="60"/>
        <v>PZ 04 (Radefeld/Leipzig)-DE</v>
      </c>
      <c r="DJ36" t="s">
        <v>76</v>
      </c>
      <c r="DK36" s="22">
        <v>51.413752000000002</v>
      </c>
      <c r="DL36" s="22">
        <v>12.292598</v>
      </c>
      <c r="DN36" t="str">
        <f t="shared" si="50"/>
        <v>PZ 89 (Günzburg)-DE</v>
      </c>
      <c r="DO36" t="s">
        <v>508</v>
      </c>
      <c r="DP36" s="22">
        <v>48.426493999999998</v>
      </c>
      <c r="DQ36" s="22">
        <v>10.28619</v>
      </c>
      <c r="DS36" t="str">
        <f t="shared" si="44"/>
        <v>PZ 90 (Feucht/Nürnberg)-DE</v>
      </c>
      <c r="DT36" t="s">
        <v>517</v>
      </c>
      <c r="DU36" s="22">
        <v>49.387602000000001</v>
      </c>
      <c r="DV36" s="22">
        <v>11.183487</v>
      </c>
      <c r="DX36" t="s">
        <v>518</v>
      </c>
      <c r="DY36" t="s">
        <v>517</v>
      </c>
      <c r="DZ36" s="22">
        <v>49.387602000000001</v>
      </c>
      <c r="EA36" s="22">
        <v>11.183487</v>
      </c>
      <c r="EC36" t="s">
        <v>510</v>
      </c>
      <c r="ED36" t="s">
        <v>508</v>
      </c>
      <c r="EE36" s="22">
        <v>48.426493999999998</v>
      </c>
      <c r="EF36" s="22">
        <v>10.28619</v>
      </c>
      <c r="EH36" t="s">
        <v>510</v>
      </c>
      <c r="EI36" t="s">
        <v>508</v>
      </c>
      <c r="EJ36" s="22">
        <v>48.426493999999998</v>
      </c>
      <c r="EK36" s="22">
        <v>10.28619</v>
      </c>
      <c r="EM36" t="s">
        <v>525</v>
      </c>
      <c r="EN36" t="s">
        <v>524</v>
      </c>
      <c r="EO36" s="22">
        <v>49.002431999999999</v>
      </c>
      <c r="EP36" s="22">
        <v>12.143072</v>
      </c>
      <c r="EW36" t="s">
        <v>465</v>
      </c>
      <c r="EX36" t="s">
        <v>463</v>
      </c>
      <c r="EY36" s="22">
        <v>49.119847999999998</v>
      </c>
      <c r="EZ36" s="22">
        <v>8.559704</v>
      </c>
      <c r="FB36" t="s">
        <v>510</v>
      </c>
      <c r="FC36" t="s">
        <v>508</v>
      </c>
      <c r="FD36" s="22">
        <v>48.426493999999998</v>
      </c>
      <c r="FE36" s="22">
        <v>10.28619</v>
      </c>
      <c r="FG36" t="s">
        <v>146</v>
      </c>
      <c r="FH36" t="s">
        <v>144</v>
      </c>
      <c r="FI36" s="22">
        <v>52.484594000000001</v>
      </c>
      <c r="FJ36" s="22">
        <v>13.775442999999999</v>
      </c>
      <c r="FL36" t="s">
        <v>518</v>
      </c>
      <c r="FM36" t="s">
        <v>517</v>
      </c>
      <c r="FN36" s="22">
        <v>49.387602000000001</v>
      </c>
      <c r="FO36" s="22">
        <v>11.183487</v>
      </c>
      <c r="FQ36" t="s">
        <v>437</v>
      </c>
      <c r="FR36" t="s">
        <v>435</v>
      </c>
      <c r="FS36" s="22">
        <v>48.487160000000003</v>
      </c>
      <c r="FT36" s="22">
        <v>8.7710720000000002</v>
      </c>
      <c r="FV36" t="s">
        <v>480</v>
      </c>
      <c r="FW36" t="s">
        <v>478</v>
      </c>
      <c r="FX36" s="22">
        <v>48.350361999999997</v>
      </c>
      <c r="FY36" s="22">
        <v>7.8191079999999999</v>
      </c>
      <c r="GA36" s="13" t="str">
        <f t="shared" si="45"/>
        <v>Gandía-ES</v>
      </c>
      <c r="GB36" s="27" t="s">
        <v>521</v>
      </c>
      <c r="GC36" s="28">
        <v>38.982810000000001</v>
      </c>
      <c r="GD36" s="29">
        <v>-0.18257200000000001</v>
      </c>
      <c r="GF36" s="13" t="str">
        <f t="shared" ref="GF36:GF99" si="63">GG36&amp;"-"&amp;"ES"</f>
        <v>Almeria-ES</v>
      </c>
      <c r="GG36" s="27" t="s">
        <v>71</v>
      </c>
      <c r="GH36" s="28">
        <v>36.855612999999998</v>
      </c>
      <c r="GI36" s="29">
        <v>-2.4301780000000002</v>
      </c>
      <c r="GK36" s="13" t="str">
        <f t="shared" si="51"/>
        <v>Ponferrada-ES</v>
      </c>
      <c r="GL36" s="27" t="s">
        <v>505</v>
      </c>
      <c r="GM36" s="65">
        <v>42.578457</v>
      </c>
      <c r="GN36" s="66">
        <v>-6.6673980000000004</v>
      </c>
      <c r="GP36" t="s">
        <v>518</v>
      </c>
      <c r="GQ36" t="s">
        <v>517</v>
      </c>
      <c r="GR36" s="22">
        <v>49.387602000000001</v>
      </c>
      <c r="GS36" s="22">
        <v>11.183487</v>
      </c>
      <c r="HJ36" s="23" t="str">
        <f t="shared" si="8"/>
        <v>Wals-Siezenheim-AT</v>
      </c>
      <c r="HK36" s="74" t="s">
        <v>520</v>
      </c>
      <c r="HL36" s="8">
        <v>47.816603999999998</v>
      </c>
      <c r="HM36" s="8">
        <v>12.981870000000001</v>
      </c>
      <c r="II36" t="s">
        <v>518</v>
      </c>
      <c r="IJ36" t="s">
        <v>517</v>
      </c>
      <c r="IK36" s="22">
        <v>49.387602000000001</v>
      </c>
      <c r="IL36" s="22">
        <v>11.183487</v>
      </c>
      <c r="IS36" s="13" t="str">
        <f t="shared" si="11"/>
        <v>Appingedam-NL</v>
      </c>
      <c r="IT36" s="9" t="s">
        <v>522</v>
      </c>
      <c r="IU36" s="17">
        <v>53.311224000000003</v>
      </c>
      <c r="IV36" s="17">
        <v>6.8741089999999998</v>
      </c>
      <c r="IX36" t="s">
        <v>526</v>
      </c>
      <c r="IY36" s="9" t="s">
        <v>523</v>
      </c>
      <c r="IZ36" s="17">
        <v>50.659370000000003</v>
      </c>
      <c r="JA36" s="18">
        <v>21.758559999999999</v>
      </c>
      <c r="JC36" s="13" t="str">
        <f t="shared" si="36"/>
        <v>Apeldoorn-NL</v>
      </c>
      <c r="JD36" s="9" t="s">
        <v>515</v>
      </c>
      <c r="JE36" s="17">
        <v>52.225499999999997</v>
      </c>
      <c r="JF36" s="17">
        <v>5.9754209999999999</v>
      </c>
      <c r="JH36" s="13" t="str">
        <f t="shared" si="37"/>
        <v>Gandía-ES</v>
      </c>
      <c r="JI36" s="27" t="s">
        <v>521</v>
      </c>
      <c r="JJ36" s="28">
        <v>38.982810000000001</v>
      </c>
      <c r="JK36" s="29">
        <v>-0.18257200000000001</v>
      </c>
      <c r="JM36" s="13" t="str">
        <f t="shared" si="12"/>
        <v>Appingedam-NL</v>
      </c>
      <c r="JN36" s="9" t="s">
        <v>522</v>
      </c>
      <c r="JO36" s="17">
        <v>53.311224000000003</v>
      </c>
      <c r="JP36" s="17">
        <v>6.8741089999999998</v>
      </c>
      <c r="JR36" s="13" t="str">
        <f t="shared" si="13"/>
        <v>Appingedam-NL</v>
      </c>
      <c r="JS36" s="9" t="s">
        <v>522</v>
      </c>
      <c r="JT36" s="17">
        <v>53.311224000000003</v>
      </c>
      <c r="JU36" s="17">
        <v>6.8741089999999998</v>
      </c>
      <c r="JW36" s="13" t="str">
        <f t="shared" si="46"/>
        <v>Amsterdam-Zuid-NL</v>
      </c>
      <c r="JX36" s="9" t="s">
        <v>506</v>
      </c>
      <c r="JY36" s="17">
        <v>52.300848999999999</v>
      </c>
      <c r="JZ36" s="17">
        <v>4.9380519999999999</v>
      </c>
      <c r="KB36" s="13" t="str">
        <f t="shared" si="14"/>
        <v>Appingedam-NL</v>
      </c>
      <c r="KC36" s="9" t="s">
        <v>522</v>
      </c>
      <c r="KD36" s="17">
        <v>53.311224000000003</v>
      </c>
      <c r="KE36" s="17">
        <v>6.8741089999999998</v>
      </c>
      <c r="KG36" s="13" t="str">
        <f t="shared" si="15"/>
        <v>Appingedam-NL</v>
      </c>
      <c r="KH36" s="9" t="s">
        <v>522</v>
      </c>
      <c r="KI36" s="17">
        <v>53.311224000000003</v>
      </c>
      <c r="KJ36" s="17">
        <v>6.8741089999999998</v>
      </c>
      <c r="KL36" t="s">
        <v>519</v>
      </c>
      <c r="KM36" s="9" t="s">
        <v>516</v>
      </c>
      <c r="KN36" s="17">
        <v>53.37538</v>
      </c>
      <c r="KO36" s="18">
        <v>14.47151</v>
      </c>
      <c r="KQ36" s="13" t="str">
        <f t="shared" si="53"/>
        <v>Zamora-ES</v>
      </c>
      <c r="KR36" s="27" t="s">
        <v>459</v>
      </c>
      <c r="KS36" s="28">
        <v>41.517315000000004</v>
      </c>
      <c r="KT36" s="29">
        <v>-5.760707</v>
      </c>
      <c r="LK36" s="23" t="str">
        <f t="shared" si="39"/>
        <v>Wernberg-AT</v>
      </c>
      <c r="LL36" s="39" t="s">
        <v>512</v>
      </c>
      <c r="LM36" s="8">
        <v>46.623856000000004</v>
      </c>
      <c r="LN36" s="8">
        <v>13.940899</v>
      </c>
      <c r="LP36" s="6" t="str">
        <f t="shared" si="47"/>
        <v>Hradec Kralove - Brezhrad-CZ</v>
      </c>
      <c r="LQ36" s="23" t="s">
        <v>513</v>
      </c>
      <c r="LR36" s="24">
        <v>50.174140930175781</v>
      </c>
      <c r="LS36" s="25">
        <v>15.791099548339844</v>
      </c>
      <c r="LU36" t="s">
        <v>518</v>
      </c>
      <c r="LV36" t="s">
        <v>517</v>
      </c>
      <c r="LW36" s="22">
        <v>49.387602000000001</v>
      </c>
      <c r="LX36" s="22">
        <v>11.183487</v>
      </c>
      <c r="MO36" t="s">
        <v>526</v>
      </c>
      <c r="MP36" s="9" t="s">
        <v>523</v>
      </c>
      <c r="MQ36" s="17">
        <v>50.659370000000003</v>
      </c>
      <c r="MR36" s="18">
        <v>21.758559999999999</v>
      </c>
      <c r="OW36" t="str">
        <f t="shared" si="55"/>
        <v>Linz-AT</v>
      </c>
      <c r="OX36" s="9" t="s">
        <v>428</v>
      </c>
      <c r="OY36" s="17">
        <v>48.287939999999999</v>
      </c>
      <c r="OZ36" s="17">
        <v>14.291309999999999</v>
      </c>
    </row>
    <row r="37" spans="1:416" ht="15" customHeight="1" x14ac:dyDescent="0.2">
      <c r="A37" s="23" t="str">
        <f t="shared" si="0"/>
        <v>Hall in Tirol-AT</v>
      </c>
      <c r="B37" s="74" t="s">
        <v>527</v>
      </c>
      <c r="C37" s="8">
        <v>47.280633000000002</v>
      </c>
      <c r="D37" s="8">
        <v>11.502658</v>
      </c>
      <c r="F37" s="23" t="str">
        <f t="shared" si="1"/>
        <v>Hall in Tirol-AT</v>
      </c>
      <c r="G37" s="74" t="s">
        <v>527</v>
      </c>
      <c r="H37" s="8">
        <v>47.280633000000002</v>
      </c>
      <c r="I37" s="8">
        <v>11.502658</v>
      </c>
      <c r="K37" s="23" t="str">
        <f t="shared" si="57"/>
        <v>Hall in Tirol-AT</v>
      </c>
      <c r="L37" s="74" t="s">
        <v>527</v>
      </c>
      <c r="M37" s="8">
        <v>47.280633000000002</v>
      </c>
      <c r="N37" s="8">
        <v>11.502658</v>
      </c>
      <c r="O37" s="5"/>
      <c r="P37" s="23" t="str">
        <f t="shared" si="58"/>
        <v>Hall in Tirol-AT</v>
      </c>
      <c r="Q37" s="74" t="s">
        <v>527</v>
      </c>
      <c r="R37" s="8">
        <v>47.280633000000002</v>
      </c>
      <c r="S37" s="8">
        <v>11.502658</v>
      </c>
      <c r="U37" s="13" t="str">
        <f t="shared" si="52"/>
        <v>Amsterdam Hemweg-NL</v>
      </c>
      <c r="V37" s="9" t="s">
        <v>475</v>
      </c>
      <c r="W37" s="17">
        <v>52.408467999999999</v>
      </c>
      <c r="X37" s="17">
        <v>4.8022819999999999</v>
      </c>
      <c r="Z37" t="str">
        <f t="shared" ref="Z37:Z71" si="64">AA37&amp;"-"&amp;"DE"</f>
        <v>PZ 04 (Radefeld/Leipzig)-DE</v>
      </c>
      <c r="AA37" t="s">
        <v>76</v>
      </c>
      <c r="AB37" s="22">
        <v>51.413752000000002</v>
      </c>
      <c r="AC37" s="22">
        <v>12.292598</v>
      </c>
      <c r="AE37" s="13" t="str">
        <f t="shared" si="23"/>
        <v>Onteniente-ES</v>
      </c>
      <c r="AF37" s="27" t="s">
        <v>528</v>
      </c>
      <c r="AG37" s="28">
        <v>38.827057000000003</v>
      </c>
      <c r="AH37" s="29">
        <v>-0.58909699999999998</v>
      </c>
      <c r="AK37" s="13" t="str">
        <f t="shared" si="2"/>
        <v>Assen-NL</v>
      </c>
      <c r="AL37" s="9" t="s">
        <v>529</v>
      </c>
      <c r="AM37" s="17">
        <v>53.022741000000003</v>
      </c>
      <c r="AN37" s="17">
        <v>6.5692159999999999</v>
      </c>
      <c r="AP37" s="13" t="str">
        <f t="shared" si="3"/>
        <v>Tarnów-PL</v>
      </c>
      <c r="AQ37" s="9" t="s">
        <v>530</v>
      </c>
      <c r="AR37" s="17">
        <v>50.01596</v>
      </c>
      <c r="AS37" s="18">
        <v>20.990030000000001</v>
      </c>
      <c r="AU37" t="str">
        <f t="shared" si="59"/>
        <v>PZ 17 (Neustrelitz)-DE</v>
      </c>
      <c r="AV37" t="s">
        <v>164</v>
      </c>
      <c r="AW37" s="22">
        <v>53.336685000000003</v>
      </c>
      <c r="AX37" s="22">
        <v>13.055797</v>
      </c>
      <c r="AZ37" s="13" t="str">
        <f t="shared" si="56"/>
        <v>Blucina-CZ</v>
      </c>
      <c r="BA37" s="61" t="s">
        <v>444</v>
      </c>
      <c r="BB37" s="17">
        <v>49.051663099999999</v>
      </c>
      <c r="BC37" s="18">
        <v>16.659676099999999</v>
      </c>
      <c r="BE37" t="str">
        <f t="shared" si="43"/>
        <v>PZ 93 (Regensburg)-DE</v>
      </c>
      <c r="BF37" t="s">
        <v>524</v>
      </c>
      <c r="BG37" s="22">
        <v>49.002431999999999</v>
      </c>
      <c r="BH37" s="22">
        <v>12.143072</v>
      </c>
      <c r="BP37" s="13" t="str">
        <f t="shared" si="61"/>
        <v>Bielsko-Biała-PL</v>
      </c>
      <c r="BQ37" s="9" t="s">
        <v>73</v>
      </c>
      <c r="BR37" s="17">
        <v>49.882869999999997</v>
      </c>
      <c r="BS37" s="18">
        <v>19.014479999999999</v>
      </c>
      <c r="BZ37" s="6" t="str">
        <f>CA37&amp;"-"&amp;"HU"</f>
        <v>Budapest OLK-HU</v>
      </c>
      <c r="CA37" s="23" t="s">
        <v>79</v>
      </c>
      <c r="CB37" s="24">
        <v>47.463419999999999</v>
      </c>
      <c r="CC37" s="25">
        <v>18.898211</v>
      </c>
      <c r="CE37" s="13" t="str">
        <f t="shared" si="62"/>
        <v>Nitra-SK</v>
      </c>
      <c r="CF37" s="40" t="s">
        <v>75</v>
      </c>
      <c r="CG37" s="41">
        <v>48.290500000000002</v>
      </c>
      <c r="CH37" s="42">
        <v>18.076599999999999</v>
      </c>
      <c r="CJ37" t="str">
        <f t="shared" si="28"/>
        <v>PZ 97 (Kitzingen)-DE</v>
      </c>
      <c r="CK37" t="s">
        <v>531</v>
      </c>
      <c r="CL37" s="22">
        <v>49.755515000000003</v>
      </c>
      <c r="CM37" s="22">
        <v>10.17568</v>
      </c>
      <c r="CO37" t="str">
        <f t="shared" si="29"/>
        <v>PZ 97 (Kitzingen)-DE</v>
      </c>
      <c r="CP37" t="s">
        <v>531</v>
      </c>
      <c r="CQ37" s="22">
        <v>49.755515000000003</v>
      </c>
      <c r="CR37" s="22">
        <v>10.17568</v>
      </c>
      <c r="CT37" t="str">
        <f t="shared" si="30"/>
        <v>PZ 97 (Kitzingen)-DE</v>
      </c>
      <c r="CU37" t="s">
        <v>531</v>
      </c>
      <c r="CV37" s="22">
        <v>49.755515000000003</v>
      </c>
      <c r="CW37" s="22">
        <v>10.17568</v>
      </c>
      <c r="CY37" t="str">
        <f t="shared" si="31"/>
        <v>PZ 97 (Kitzingen)-DE</v>
      </c>
      <c r="CZ37" t="s">
        <v>531</v>
      </c>
      <c r="DA37" s="22">
        <v>49.755515000000003</v>
      </c>
      <c r="DB37" s="22">
        <v>10.17568</v>
      </c>
      <c r="DD37" t="str">
        <f t="shared" si="32"/>
        <v>PZ 97 (Kitzingen)-DE</v>
      </c>
      <c r="DE37" t="s">
        <v>531</v>
      </c>
      <c r="DF37" s="22">
        <v>49.755515000000003</v>
      </c>
      <c r="DG37" s="22">
        <v>10.17568</v>
      </c>
      <c r="DI37" t="str">
        <f t="shared" si="60"/>
        <v>PZ 08 (Neumark)-DE</v>
      </c>
      <c r="DJ37" t="s">
        <v>102</v>
      </c>
      <c r="DK37" s="22">
        <v>50.667144</v>
      </c>
      <c r="DL37" s="22">
        <v>12.361216000000001</v>
      </c>
      <c r="DN37" t="str">
        <f t="shared" si="50"/>
        <v>PZ 90 (Feucht/Nürnberg)-DE</v>
      </c>
      <c r="DO37" t="s">
        <v>517</v>
      </c>
      <c r="DP37" s="22">
        <v>49.387602000000001</v>
      </c>
      <c r="DQ37" s="22">
        <v>11.183487</v>
      </c>
      <c r="DS37" t="str">
        <f t="shared" si="44"/>
        <v>PZ 93 (Regensburg)-DE</v>
      </c>
      <c r="DT37" t="s">
        <v>524</v>
      </c>
      <c r="DU37" s="22">
        <v>49.002431999999999</v>
      </c>
      <c r="DV37" s="22">
        <v>12.143072</v>
      </c>
      <c r="DX37" t="s">
        <v>525</v>
      </c>
      <c r="DY37" t="s">
        <v>524</v>
      </c>
      <c r="DZ37" s="22">
        <v>49.002431999999999</v>
      </c>
      <c r="EA37" s="22">
        <v>12.143072</v>
      </c>
      <c r="EC37" t="s">
        <v>518</v>
      </c>
      <c r="ED37" t="s">
        <v>517</v>
      </c>
      <c r="EE37" s="22">
        <v>49.387602000000001</v>
      </c>
      <c r="EF37" s="22">
        <v>11.183487</v>
      </c>
      <c r="EH37" t="s">
        <v>518</v>
      </c>
      <c r="EI37" t="s">
        <v>517</v>
      </c>
      <c r="EJ37" s="22">
        <v>49.387602000000001</v>
      </c>
      <c r="EK37" s="22">
        <v>11.183487</v>
      </c>
      <c r="EM37" t="s">
        <v>532</v>
      </c>
      <c r="EN37" t="s">
        <v>531</v>
      </c>
      <c r="EO37" s="22">
        <v>49.755515000000003</v>
      </c>
      <c r="EP37" s="22">
        <v>10.17568</v>
      </c>
      <c r="EW37" t="s">
        <v>480</v>
      </c>
      <c r="EX37" t="s">
        <v>478</v>
      </c>
      <c r="EY37" s="22">
        <v>48.350361999999997</v>
      </c>
      <c r="EZ37" s="22">
        <v>7.8191079999999999</v>
      </c>
      <c r="FB37" t="s">
        <v>518</v>
      </c>
      <c r="FC37" t="s">
        <v>517</v>
      </c>
      <c r="FD37" s="22">
        <v>49.387602000000001</v>
      </c>
      <c r="FE37" s="22">
        <v>11.183487</v>
      </c>
      <c r="FG37" t="s">
        <v>166</v>
      </c>
      <c r="FH37" t="s">
        <v>164</v>
      </c>
      <c r="FI37" s="22">
        <v>53.336685000000003</v>
      </c>
      <c r="FJ37" s="22">
        <v>13.055797</v>
      </c>
      <c r="FL37" t="s">
        <v>525</v>
      </c>
      <c r="FM37" t="s">
        <v>524</v>
      </c>
      <c r="FN37" s="22">
        <v>49.002431999999999</v>
      </c>
      <c r="FO37" s="22">
        <v>12.143072</v>
      </c>
      <c r="FQ37" t="s">
        <v>451</v>
      </c>
      <c r="FR37" t="s">
        <v>449</v>
      </c>
      <c r="FS37" s="22">
        <v>48.686515999999997</v>
      </c>
      <c r="FT37" s="22">
        <v>9.3754740000000005</v>
      </c>
      <c r="FV37" t="s">
        <v>492</v>
      </c>
      <c r="FW37" t="s">
        <v>490</v>
      </c>
      <c r="FX37" s="22">
        <v>48.163713000000001</v>
      </c>
      <c r="FY37" s="22">
        <v>11.735841000000001</v>
      </c>
      <c r="GA37" s="13" t="str">
        <f t="shared" si="45"/>
        <v>Onteniente-ES</v>
      </c>
      <c r="GB37" s="27" t="s">
        <v>528</v>
      </c>
      <c r="GC37" s="28">
        <v>38.827057000000003</v>
      </c>
      <c r="GD37" s="29">
        <v>-0.58909699999999998</v>
      </c>
      <c r="GF37" s="13" t="str">
        <f t="shared" si="63"/>
        <v>Ávila-ES</v>
      </c>
      <c r="GG37" s="27" t="s">
        <v>97</v>
      </c>
      <c r="GH37" s="28">
        <v>40.683303000000002</v>
      </c>
      <c r="GI37" s="29">
        <v>-4.6155549999999996</v>
      </c>
      <c r="GK37" s="13" t="str">
        <f t="shared" si="51"/>
        <v>Talavera-ES</v>
      </c>
      <c r="GL37" s="27" t="s">
        <v>514</v>
      </c>
      <c r="GM37" s="28">
        <v>39.963901999999997</v>
      </c>
      <c r="GN37" s="29">
        <v>-4.93323</v>
      </c>
      <c r="GP37" t="s">
        <v>525</v>
      </c>
      <c r="GQ37" t="s">
        <v>524</v>
      </c>
      <c r="GR37" s="22">
        <v>49.002431999999999</v>
      </c>
      <c r="GS37" s="22">
        <v>12.143072</v>
      </c>
      <c r="HJ37" s="23" t="str">
        <f t="shared" si="8"/>
        <v>Hall in Tirol-AT</v>
      </c>
      <c r="HK37" s="74" t="s">
        <v>527</v>
      </c>
      <c r="HL37" s="8">
        <v>47.280633000000002</v>
      </c>
      <c r="HM37" s="8">
        <v>11.502658</v>
      </c>
      <c r="II37" t="s">
        <v>525</v>
      </c>
      <c r="IJ37" t="s">
        <v>524</v>
      </c>
      <c r="IK37" s="22">
        <v>49.002431999999999</v>
      </c>
      <c r="IL37" s="22">
        <v>12.143072</v>
      </c>
      <c r="IS37" s="13" t="str">
        <f t="shared" si="11"/>
        <v>Assen-NL</v>
      </c>
      <c r="IT37" s="9" t="s">
        <v>529</v>
      </c>
      <c r="IU37" s="17">
        <v>53.022741000000003</v>
      </c>
      <c r="IV37" s="17">
        <v>6.5692159999999999</v>
      </c>
      <c r="IX37" t="s">
        <v>533</v>
      </c>
      <c r="IY37" s="9" t="s">
        <v>530</v>
      </c>
      <c r="IZ37" s="17">
        <v>50.01596</v>
      </c>
      <c r="JA37" s="18">
        <v>20.990030000000001</v>
      </c>
      <c r="JC37" s="13" t="str">
        <f t="shared" si="36"/>
        <v>Appingedam-NL</v>
      </c>
      <c r="JD37" s="9" t="s">
        <v>522</v>
      </c>
      <c r="JE37" s="17">
        <v>53.311224000000003</v>
      </c>
      <c r="JF37" s="17">
        <v>6.8741089999999998</v>
      </c>
      <c r="JH37" s="13" t="str">
        <f t="shared" si="37"/>
        <v>Onteniente-ES</v>
      </c>
      <c r="JI37" s="27" t="s">
        <v>528</v>
      </c>
      <c r="JJ37" s="28">
        <v>38.827057000000003</v>
      </c>
      <c r="JK37" s="29">
        <v>-0.58909699999999998</v>
      </c>
      <c r="JM37" s="13" t="str">
        <f t="shared" si="12"/>
        <v>Assen-NL</v>
      </c>
      <c r="JN37" s="9" t="s">
        <v>529</v>
      </c>
      <c r="JO37" s="17">
        <v>53.022741000000003</v>
      </c>
      <c r="JP37" s="17">
        <v>6.5692159999999999</v>
      </c>
      <c r="JR37" s="13" t="str">
        <f t="shared" si="13"/>
        <v>Assen-NL</v>
      </c>
      <c r="JS37" s="9" t="s">
        <v>529</v>
      </c>
      <c r="JT37" s="17">
        <v>53.022741000000003</v>
      </c>
      <c r="JU37" s="17">
        <v>6.5692159999999999</v>
      </c>
      <c r="JW37" s="13" t="str">
        <f t="shared" si="46"/>
        <v>Apeldoorn-NL</v>
      </c>
      <c r="JX37" s="9" t="s">
        <v>515</v>
      </c>
      <c r="JY37" s="17">
        <v>52.225499999999997</v>
      </c>
      <c r="JZ37" s="17">
        <v>5.9754209999999999</v>
      </c>
      <c r="KB37" s="13" t="str">
        <f t="shared" si="14"/>
        <v>Assen-NL</v>
      </c>
      <c r="KC37" s="9" t="s">
        <v>529</v>
      </c>
      <c r="KD37" s="17">
        <v>53.022741000000003</v>
      </c>
      <c r="KE37" s="17">
        <v>6.5692159999999999</v>
      </c>
      <c r="KG37" s="13" t="str">
        <f t="shared" si="15"/>
        <v>Assen-NL</v>
      </c>
      <c r="KH37" s="9" t="s">
        <v>529</v>
      </c>
      <c r="KI37" s="17">
        <v>53.022741000000003</v>
      </c>
      <c r="KJ37" s="17">
        <v>6.5692159999999999</v>
      </c>
      <c r="KL37" t="s">
        <v>526</v>
      </c>
      <c r="KM37" s="9" t="s">
        <v>523</v>
      </c>
      <c r="KN37" s="17">
        <v>50.659370000000003</v>
      </c>
      <c r="KO37" s="18">
        <v>21.758559999999999</v>
      </c>
      <c r="KQ37" s="13" t="str">
        <f t="shared" si="53"/>
        <v>Alcoy-ES</v>
      </c>
      <c r="KR37" s="27" t="s">
        <v>474</v>
      </c>
      <c r="KS37" s="28">
        <v>38.683618000000003</v>
      </c>
      <c r="KT37" s="29">
        <v>-0.49208000000000002</v>
      </c>
      <c r="LK37" s="23" t="str">
        <f t="shared" si="39"/>
        <v>Wals-Siezenheim-AT</v>
      </c>
      <c r="LL37" s="74" t="s">
        <v>520</v>
      </c>
      <c r="LM37" s="8">
        <v>47.816603999999998</v>
      </c>
      <c r="LN37" s="8">
        <v>12.981870000000001</v>
      </c>
      <c r="LU37" t="s">
        <v>525</v>
      </c>
      <c r="LV37" t="s">
        <v>524</v>
      </c>
      <c r="LW37" s="22">
        <v>49.002431999999999</v>
      </c>
      <c r="LX37" s="22">
        <v>12.143072</v>
      </c>
      <c r="MO37" t="s">
        <v>533</v>
      </c>
      <c r="MP37" s="9" t="s">
        <v>530</v>
      </c>
      <c r="MQ37" s="17">
        <v>50.01596</v>
      </c>
      <c r="MR37" s="18">
        <v>20.990030000000001</v>
      </c>
      <c r="OW37" t="str">
        <f t="shared" si="55"/>
        <v>Zwettl-AT</v>
      </c>
      <c r="OX37" s="9" t="s">
        <v>442</v>
      </c>
      <c r="OY37" s="17">
        <v>48.616199999999999</v>
      </c>
      <c r="OZ37" s="17">
        <v>15.184340000000001</v>
      </c>
    </row>
    <row r="38" spans="1:416" x14ac:dyDescent="0.2">
      <c r="A38" s="23" t="str">
        <f t="shared" si="0"/>
        <v>Kalsdorf bei Graz-AT</v>
      </c>
      <c r="B38" s="74" t="s">
        <v>534</v>
      </c>
      <c r="C38" s="8">
        <v>46.965223000000002</v>
      </c>
      <c r="D38" s="8">
        <v>15.478566000000001</v>
      </c>
      <c r="F38" s="23" t="str">
        <f t="shared" si="1"/>
        <v>Kalsdorf bei Graz-AT</v>
      </c>
      <c r="G38" s="74" t="s">
        <v>534</v>
      </c>
      <c r="H38" s="8">
        <v>46.965223000000002</v>
      </c>
      <c r="I38" s="8">
        <v>15.478566000000001</v>
      </c>
      <c r="K38" s="23" t="str">
        <f t="shared" si="57"/>
        <v>Kalsdorf bei Graz-AT</v>
      </c>
      <c r="L38" s="74" t="s">
        <v>534</v>
      </c>
      <c r="M38" s="8">
        <v>46.965223000000002</v>
      </c>
      <c r="N38" s="8">
        <v>15.478566000000001</v>
      </c>
      <c r="O38" s="5"/>
      <c r="P38" s="23" t="str">
        <f t="shared" si="58"/>
        <v>Kalsdorf bei Graz-AT</v>
      </c>
      <c r="Q38" s="74" t="s">
        <v>534</v>
      </c>
      <c r="R38" s="8">
        <v>46.965223000000002</v>
      </c>
      <c r="S38" s="8">
        <v>15.478566000000001</v>
      </c>
      <c r="U38" s="13" t="str">
        <f t="shared" si="52"/>
        <v>Amsterdam-Noord-NL</v>
      </c>
      <c r="V38" s="9" t="s">
        <v>488</v>
      </c>
      <c r="W38" s="17">
        <v>52.385072999999998</v>
      </c>
      <c r="X38" s="17">
        <v>4.9454070000000003</v>
      </c>
      <c r="Z38" t="str">
        <f t="shared" si="64"/>
        <v>PZ 08 (Neumark)-DE</v>
      </c>
      <c r="AA38" t="s">
        <v>102</v>
      </c>
      <c r="AB38" s="22">
        <v>50.667144</v>
      </c>
      <c r="AC38" s="22">
        <v>12.361216000000001</v>
      </c>
      <c r="AE38" s="13" t="str">
        <f t="shared" si="23"/>
        <v>Alicante-ES</v>
      </c>
      <c r="AF38" s="27" t="s">
        <v>535</v>
      </c>
      <c r="AG38" s="28">
        <v>38.340195100000003</v>
      </c>
      <c r="AH38" s="29">
        <v>-0.56276000000000004</v>
      </c>
      <c r="AK38" s="13" t="str">
        <f t="shared" si="2"/>
        <v>Asten-NL</v>
      </c>
      <c r="AL38" s="9" t="s">
        <v>536</v>
      </c>
      <c r="AM38" s="17">
        <v>51.413662000000002</v>
      </c>
      <c r="AN38" s="17">
        <v>5.7459189999999998</v>
      </c>
      <c r="AP38" s="13" t="str">
        <f t="shared" si="3"/>
        <v>Tychy-PL</v>
      </c>
      <c r="AQ38" s="9" t="s">
        <v>537</v>
      </c>
      <c r="AR38" s="17">
        <v>50.126779999999997</v>
      </c>
      <c r="AS38" s="18">
        <v>18.98638</v>
      </c>
      <c r="AU38" t="str">
        <f t="shared" si="59"/>
        <v>PZ 21 (Hamburg)-DE</v>
      </c>
      <c r="AV38" t="s">
        <v>182</v>
      </c>
      <c r="AW38" s="22">
        <v>53.497011999999998</v>
      </c>
      <c r="AX38" s="22">
        <v>10.112660999999999</v>
      </c>
      <c r="AZ38" s="13" t="str">
        <f t="shared" si="56"/>
        <v>Dubec-CZ</v>
      </c>
      <c r="BA38" s="61" t="s">
        <v>458</v>
      </c>
      <c r="BB38" s="17">
        <v>50.081431100000003</v>
      </c>
      <c r="BC38" s="18">
        <v>14.5856558</v>
      </c>
      <c r="BE38" t="str">
        <f t="shared" si="43"/>
        <v>PZ 97 (Kitzingen)-DE</v>
      </c>
      <c r="BF38" t="s">
        <v>531</v>
      </c>
      <c r="BG38" s="22">
        <v>49.755515000000003</v>
      </c>
      <c r="BH38" s="22">
        <v>10.17568</v>
      </c>
      <c r="BP38" s="13" t="str">
        <f t="shared" si="61"/>
        <v>Bydgoszcz (Solec Kujawski)-PL</v>
      </c>
      <c r="BQ38" s="9" t="s">
        <v>99</v>
      </c>
      <c r="BR38" s="17">
        <v>53.077500000000001</v>
      </c>
      <c r="BS38" s="18">
        <v>18.22437</v>
      </c>
      <c r="CE38" s="13" t="str">
        <f t="shared" si="62"/>
        <v>Zilina- Strecno-SK</v>
      </c>
      <c r="CF38" s="40" t="s">
        <v>101</v>
      </c>
      <c r="CG38" s="41">
        <v>49.188800000000001</v>
      </c>
      <c r="CH38" s="42">
        <v>18.849499999999999</v>
      </c>
      <c r="CJ38" t="str">
        <f t="shared" si="28"/>
        <v>PZ 99 (Nohra)-DE</v>
      </c>
      <c r="CK38" t="s">
        <v>538</v>
      </c>
      <c r="CL38" s="22">
        <v>50.961199000000001</v>
      </c>
      <c r="CM38" s="22">
        <v>11.261519</v>
      </c>
      <c r="CO38" t="str">
        <f t="shared" si="29"/>
        <v>PZ 99 (Nohra)-DE</v>
      </c>
      <c r="CP38" t="s">
        <v>538</v>
      </c>
      <c r="CQ38" s="22">
        <v>50.961199000000001</v>
      </c>
      <c r="CR38" s="22">
        <v>11.261519</v>
      </c>
      <c r="CT38" t="str">
        <f t="shared" si="30"/>
        <v>PZ 99 (Nohra)-DE</v>
      </c>
      <c r="CU38" t="s">
        <v>538</v>
      </c>
      <c r="CV38" s="22">
        <v>50.961199000000001</v>
      </c>
      <c r="CW38" s="22">
        <v>11.261519</v>
      </c>
      <c r="CY38" t="str">
        <f t="shared" si="31"/>
        <v>PZ 99 (Nohra)-DE</v>
      </c>
      <c r="CZ38" t="s">
        <v>538</v>
      </c>
      <c r="DA38" s="22">
        <v>50.961199000000001</v>
      </c>
      <c r="DB38" s="22">
        <v>11.261519</v>
      </c>
      <c r="DD38" t="str">
        <f t="shared" si="32"/>
        <v>PZ 99 (Nohra)-DE</v>
      </c>
      <c r="DE38" t="s">
        <v>538</v>
      </c>
      <c r="DF38" s="22">
        <v>50.961199000000001</v>
      </c>
      <c r="DG38" s="22">
        <v>11.261519</v>
      </c>
      <c r="DI38" t="str">
        <f t="shared" si="60"/>
        <v>PZ 14 (Börnicke)-DE</v>
      </c>
      <c r="DJ38" t="s">
        <v>123</v>
      </c>
      <c r="DK38" s="22">
        <v>52.677110999999996</v>
      </c>
      <c r="DL38" s="22">
        <v>12.927426000000001</v>
      </c>
      <c r="DN38" t="str">
        <f t="shared" si="50"/>
        <v>PZ 93 (Regensburg)-DE</v>
      </c>
      <c r="DO38" t="s">
        <v>524</v>
      </c>
      <c r="DP38" s="22">
        <v>49.002431999999999</v>
      </c>
      <c r="DQ38" s="22">
        <v>12.143072</v>
      </c>
      <c r="DS38" t="str">
        <f t="shared" si="44"/>
        <v>PZ 97 (Kitzingen)-DE</v>
      </c>
      <c r="DT38" t="s">
        <v>531</v>
      </c>
      <c r="DU38" s="22">
        <v>49.755515000000003</v>
      </c>
      <c r="DV38" s="22">
        <v>10.17568</v>
      </c>
      <c r="DX38" t="s">
        <v>532</v>
      </c>
      <c r="DY38" t="s">
        <v>531</v>
      </c>
      <c r="DZ38" s="22">
        <v>49.755515000000003</v>
      </c>
      <c r="EA38" s="22">
        <v>10.17568</v>
      </c>
      <c r="EC38" t="s">
        <v>525</v>
      </c>
      <c r="ED38" t="s">
        <v>524</v>
      </c>
      <c r="EE38" s="22">
        <v>49.002431999999999</v>
      </c>
      <c r="EF38" s="22">
        <v>12.143072</v>
      </c>
      <c r="EH38" t="s">
        <v>525</v>
      </c>
      <c r="EI38" t="s">
        <v>524</v>
      </c>
      <c r="EJ38" s="22">
        <v>49.002431999999999</v>
      </c>
      <c r="EK38" s="22">
        <v>12.143072</v>
      </c>
      <c r="EM38" t="s">
        <v>539</v>
      </c>
      <c r="EN38" t="s">
        <v>538</v>
      </c>
      <c r="EO38" s="22">
        <v>50.961199000000001</v>
      </c>
      <c r="EP38" s="22">
        <v>11.261519</v>
      </c>
      <c r="EW38" t="s">
        <v>492</v>
      </c>
      <c r="EX38" t="s">
        <v>490</v>
      </c>
      <c r="EY38" s="22">
        <v>48.163713000000001</v>
      </c>
      <c r="EZ38" s="22">
        <v>11.735841000000001</v>
      </c>
      <c r="FB38" t="s">
        <v>525</v>
      </c>
      <c r="FC38" t="s">
        <v>524</v>
      </c>
      <c r="FD38" s="22">
        <v>49.002431999999999</v>
      </c>
      <c r="FE38" s="22">
        <v>12.143072</v>
      </c>
      <c r="FG38" t="s">
        <v>184</v>
      </c>
      <c r="FH38" t="s">
        <v>182</v>
      </c>
      <c r="FI38" s="22">
        <v>53.497011999999998</v>
      </c>
      <c r="FJ38" s="22">
        <v>10.112660999999999</v>
      </c>
      <c r="FL38" t="s">
        <v>532</v>
      </c>
      <c r="FM38" t="s">
        <v>531</v>
      </c>
      <c r="FN38" s="22">
        <v>49.755515000000003</v>
      </c>
      <c r="FO38" s="22">
        <v>10.17568</v>
      </c>
      <c r="FQ38" t="s">
        <v>465</v>
      </c>
      <c r="FR38" t="s">
        <v>463</v>
      </c>
      <c r="FS38" s="22">
        <v>49.119847999999998</v>
      </c>
      <c r="FT38" s="22">
        <v>8.559704</v>
      </c>
      <c r="FV38" t="s">
        <v>501</v>
      </c>
      <c r="FW38" t="s">
        <v>499</v>
      </c>
      <c r="FX38" s="22">
        <v>48.404547999999998</v>
      </c>
      <c r="FY38" s="22">
        <v>10.869683999999999</v>
      </c>
      <c r="GA38" s="13" t="str">
        <f t="shared" si="45"/>
        <v>Alicante-ES</v>
      </c>
      <c r="GB38" s="27" t="s">
        <v>535</v>
      </c>
      <c r="GC38" s="28">
        <v>38.340195100000003</v>
      </c>
      <c r="GD38" s="29">
        <v>-0.56276000000000004</v>
      </c>
      <c r="GF38" s="13" t="str">
        <f t="shared" si="63"/>
        <v>Badajoz-ES</v>
      </c>
      <c r="GG38" s="27" t="s">
        <v>118</v>
      </c>
      <c r="GH38" s="28">
        <v>38.892895000000003</v>
      </c>
      <c r="GI38" s="29">
        <v>-6.9962629999999999</v>
      </c>
      <c r="GK38" s="13" t="str">
        <f t="shared" si="51"/>
        <v>Gandía-ES</v>
      </c>
      <c r="GL38" s="27" t="s">
        <v>521</v>
      </c>
      <c r="GM38" s="28">
        <v>38.982810000000001</v>
      </c>
      <c r="GN38" s="29">
        <v>-0.18257200000000001</v>
      </c>
      <c r="GP38" t="s">
        <v>532</v>
      </c>
      <c r="GQ38" t="s">
        <v>531</v>
      </c>
      <c r="GR38" s="22">
        <v>49.755515000000003</v>
      </c>
      <c r="GS38" s="22">
        <v>10.17568</v>
      </c>
      <c r="HJ38" s="23" t="str">
        <f t="shared" si="8"/>
        <v>Kalsdorf bei Graz-AT</v>
      </c>
      <c r="HK38" s="74" t="s">
        <v>534</v>
      </c>
      <c r="HL38" s="8">
        <v>46.965223000000002</v>
      </c>
      <c r="HM38" s="8">
        <v>15.478566000000001</v>
      </c>
      <c r="II38" t="s">
        <v>532</v>
      </c>
      <c r="IJ38" t="s">
        <v>531</v>
      </c>
      <c r="IK38" s="22">
        <v>49.755515000000003</v>
      </c>
      <c r="IL38" s="22">
        <v>10.17568</v>
      </c>
      <c r="IS38" s="13" t="str">
        <f t="shared" si="11"/>
        <v>Asten-NL</v>
      </c>
      <c r="IT38" s="9" t="s">
        <v>536</v>
      </c>
      <c r="IU38" s="17">
        <v>51.413662000000002</v>
      </c>
      <c r="IV38" s="17">
        <v>5.7459189999999998</v>
      </c>
      <c r="IX38" t="s">
        <v>540</v>
      </c>
      <c r="IY38" s="9" t="s">
        <v>537</v>
      </c>
      <c r="IZ38" s="17">
        <v>50.126779999999997</v>
      </c>
      <c r="JA38" s="18">
        <v>18.98638</v>
      </c>
      <c r="JC38" s="13" t="str">
        <f t="shared" si="36"/>
        <v>Assen-NL</v>
      </c>
      <c r="JD38" s="9" t="s">
        <v>529</v>
      </c>
      <c r="JE38" s="17">
        <v>53.022741000000003</v>
      </c>
      <c r="JF38" s="17">
        <v>6.5692159999999999</v>
      </c>
      <c r="JH38" s="13" t="str">
        <f t="shared" si="37"/>
        <v>Alicante-ES</v>
      </c>
      <c r="JI38" s="27" t="s">
        <v>535</v>
      </c>
      <c r="JJ38" s="28">
        <v>38.340195100000003</v>
      </c>
      <c r="JK38" s="29">
        <v>-0.56276000000000004</v>
      </c>
      <c r="JM38" s="13" t="str">
        <f t="shared" si="12"/>
        <v>Asten-NL</v>
      </c>
      <c r="JN38" s="9" t="s">
        <v>536</v>
      </c>
      <c r="JO38" s="17">
        <v>51.413662000000002</v>
      </c>
      <c r="JP38" s="17">
        <v>5.7459189999999998</v>
      </c>
      <c r="JR38" s="13" t="str">
        <f t="shared" si="13"/>
        <v>Asten-NL</v>
      </c>
      <c r="JS38" s="9" t="s">
        <v>536</v>
      </c>
      <c r="JT38" s="17">
        <v>51.413662000000002</v>
      </c>
      <c r="JU38" s="17">
        <v>5.7459189999999998</v>
      </c>
      <c r="JW38" s="13" t="str">
        <f t="shared" si="46"/>
        <v>Appingedam-NL</v>
      </c>
      <c r="JX38" s="9" t="s">
        <v>522</v>
      </c>
      <c r="JY38" s="17">
        <v>53.311224000000003</v>
      </c>
      <c r="JZ38" s="17">
        <v>6.8741089999999998</v>
      </c>
      <c r="KB38" s="13" t="str">
        <f t="shared" si="14"/>
        <v>Asten-NL</v>
      </c>
      <c r="KC38" s="9" t="s">
        <v>536</v>
      </c>
      <c r="KD38" s="17">
        <v>51.413662000000002</v>
      </c>
      <c r="KE38" s="17">
        <v>5.7459189999999998</v>
      </c>
      <c r="KG38" s="13" t="str">
        <f t="shared" si="15"/>
        <v>Asten-NL</v>
      </c>
      <c r="KH38" s="9" t="s">
        <v>536</v>
      </c>
      <c r="KI38" s="17">
        <v>51.413662000000002</v>
      </c>
      <c r="KJ38" s="17">
        <v>5.7459189999999998</v>
      </c>
      <c r="KL38" t="s">
        <v>533</v>
      </c>
      <c r="KM38" s="9" t="s">
        <v>530</v>
      </c>
      <c r="KN38" s="17">
        <v>50.01596</v>
      </c>
      <c r="KO38" s="18">
        <v>20.990030000000001</v>
      </c>
      <c r="KQ38" s="13" t="str">
        <f t="shared" si="53"/>
        <v>Cáceres-ES</v>
      </c>
      <c r="KR38" s="27" t="s">
        <v>487</v>
      </c>
      <c r="KS38" s="28">
        <v>39.485619999999997</v>
      </c>
      <c r="KT38" s="29">
        <v>-6.4216410000000002</v>
      </c>
      <c r="LK38" s="23" t="str">
        <f t="shared" si="39"/>
        <v>Hall in Tirol-AT</v>
      </c>
      <c r="LL38" s="74" t="s">
        <v>527</v>
      </c>
      <c r="LM38" s="8">
        <v>47.280633000000002</v>
      </c>
      <c r="LN38" s="8">
        <v>11.502658</v>
      </c>
      <c r="LU38" t="s">
        <v>532</v>
      </c>
      <c r="LV38" t="s">
        <v>531</v>
      </c>
      <c r="LW38" s="22">
        <v>49.755515000000003</v>
      </c>
      <c r="LX38" s="22">
        <v>10.17568</v>
      </c>
      <c r="MO38" t="s">
        <v>540</v>
      </c>
      <c r="MP38" s="9" t="s">
        <v>537</v>
      </c>
      <c r="MQ38" s="17">
        <v>50.126779999999997</v>
      </c>
      <c r="MR38" s="18">
        <v>18.98638</v>
      </c>
      <c r="OW38" t="str">
        <f t="shared" si="55"/>
        <v>Ottensheim-AT</v>
      </c>
      <c r="OX38" s="9" t="s">
        <v>456</v>
      </c>
      <c r="OY38" s="17">
        <v>48.334879999999998</v>
      </c>
      <c r="OZ38" s="17">
        <v>14.177210000000001</v>
      </c>
    </row>
    <row r="39" spans="1:416" x14ac:dyDescent="0.2">
      <c r="A39" s="23" t="str">
        <f t="shared" si="0"/>
        <v>Liesing-AT</v>
      </c>
      <c r="B39" s="74" t="s">
        <v>541</v>
      </c>
      <c r="C39" s="8">
        <v>48.137250999999999</v>
      </c>
      <c r="D39" s="8">
        <v>16.300256999999998</v>
      </c>
      <c r="F39" s="23" t="str">
        <f t="shared" si="1"/>
        <v>Liesing-AT</v>
      </c>
      <c r="G39" s="74" t="s">
        <v>541</v>
      </c>
      <c r="H39" s="8">
        <v>48.137250999999999</v>
      </c>
      <c r="I39" s="8">
        <v>16.300256999999998</v>
      </c>
      <c r="K39" s="23" t="str">
        <f t="shared" si="57"/>
        <v>Liesing-AT</v>
      </c>
      <c r="L39" s="74" t="s">
        <v>541</v>
      </c>
      <c r="M39" s="8">
        <v>48.137250999999999</v>
      </c>
      <c r="N39" s="8">
        <v>16.300256999999998</v>
      </c>
      <c r="O39" s="5"/>
      <c r="P39" s="23" t="str">
        <f t="shared" si="58"/>
        <v>Liesing-AT</v>
      </c>
      <c r="Q39" s="74" t="s">
        <v>541</v>
      </c>
      <c r="R39" s="8">
        <v>48.137250999999999</v>
      </c>
      <c r="S39" s="8">
        <v>16.300256999999998</v>
      </c>
      <c r="U39" s="13" t="str">
        <f t="shared" si="52"/>
        <v>Amsterdam Diemen-NL</v>
      </c>
      <c r="V39" s="9" t="s">
        <v>497</v>
      </c>
      <c r="W39" s="17">
        <v>52.330396999999998</v>
      </c>
      <c r="X39" s="17">
        <v>4.9862970000000004</v>
      </c>
      <c r="Z39" t="str">
        <f t="shared" si="64"/>
        <v>PZ 14 (Börnicke)-DE</v>
      </c>
      <c r="AA39" t="s">
        <v>123</v>
      </c>
      <c r="AB39" s="22">
        <v>52.677110999999996</v>
      </c>
      <c r="AC39" s="22">
        <v>12.927426000000001</v>
      </c>
      <c r="AE39" s="13" t="str">
        <f t="shared" si="23"/>
        <v>Barcelona-ES</v>
      </c>
      <c r="AF39" s="27" t="s">
        <v>542</v>
      </c>
      <c r="AG39" s="28">
        <v>41.539741999999997</v>
      </c>
      <c r="AH39" s="29">
        <v>2.1840000000000002</v>
      </c>
      <c r="AK39" s="13" t="str">
        <f t="shared" si="2"/>
        <v>A'dam Westpoort / Zaandam-NL</v>
      </c>
      <c r="AL39" s="9" t="s">
        <v>543</v>
      </c>
      <c r="AM39" s="17">
        <v>52.431175000000003</v>
      </c>
      <c r="AN39" s="17">
        <v>4.8086869999999999</v>
      </c>
      <c r="AP39" s="13" t="str">
        <f t="shared" si="3"/>
        <v>Wałbrzych-PL</v>
      </c>
      <c r="AQ39" s="9" t="s">
        <v>544</v>
      </c>
      <c r="AR39" s="17">
        <v>50.783299999999997</v>
      </c>
      <c r="AS39" s="18">
        <v>16.295249999999999</v>
      </c>
      <c r="AU39" t="str">
        <f t="shared" si="59"/>
        <v>PZ 24 (Neumünster)-DE</v>
      </c>
      <c r="AV39" t="s">
        <v>197</v>
      </c>
      <c r="AW39" s="22">
        <v>54.046281999999998</v>
      </c>
      <c r="AX39" s="22">
        <v>9.9987759999999994</v>
      </c>
      <c r="BE39" t="str">
        <f t="shared" si="43"/>
        <v>PZ 99 (Nohra)-DE</v>
      </c>
      <c r="BF39" t="s">
        <v>538</v>
      </c>
      <c r="BG39" s="22">
        <v>50.961199000000001</v>
      </c>
      <c r="BH39" s="22">
        <v>11.261519</v>
      </c>
      <c r="BP39" s="13" t="str">
        <f t="shared" si="61"/>
        <v>Ciechanów-PL</v>
      </c>
      <c r="BQ39" s="9" t="s">
        <v>120</v>
      </c>
      <c r="BR39" s="17">
        <v>52.875259999999997</v>
      </c>
      <c r="BS39" s="18">
        <v>20.620570000000001</v>
      </c>
      <c r="CE39" s="13" t="str">
        <f t="shared" si="62"/>
        <v>Banska Bystrica-SK</v>
      </c>
      <c r="CF39" s="40" t="s">
        <v>122</v>
      </c>
      <c r="CG39" s="41">
        <v>48.7</v>
      </c>
      <c r="CH39" s="42">
        <v>19.136500000000002</v>
      </c>
      <c r="CJ39" t="str">
        <f t="shared" si="28"/>
        <v>PZ 44 (Bochum) [im Bau]-DE</v>
      </c>
      <c r="CK39" t="s">
        <v>545</v>
      </c>
      <c r="CL39" s="22">
        <v>51.468981999999997</v>
      </c>
      <c r="CM39" s="22">
        <v>7.2702070000000001</v>
      </c>
      <c r="CO39" t="str">
        <f t="shared" si="29"/>
        <v>PZ 44 (Bochum) [im Bau]-DE</v>
      </c>
      <c r="CP39" t="s">
        <v>545</v>
      </c>
      <c r="CQ39" s="22">
        <v>51.468981999999997</v>
      </c>
      <c r="CR39" s="22">
        <v>7.2702070000000001</v>
      </c>
      <c r="CT39" t="str">
        <f t="shared" si="30"/>
        <v>PZ 44 (Bochum) [im Bau]-DE</v>
      </c>
      <c r="CU39" t="s">
        <v>545</v>
      </c>
      <c r="CV39" s="22">
        <v>51.468981999999997</v>
      </c>
      <c r="CW39" s="22">
        <v>7.2702070000000001</v>
      </c>
      <c r="CY39" t="str">
        <f t="shared" si="31"/>
        <v>PZ 44 (Bochum) [im Bau]-DE</v>
      </c>
      <c r="CZ39" t="s">
        <v>545</v>
      </c>
      <c r="DA39" s="22">
        <v>51.468981999999997</v>
      </c>
      <c r="DB39" s="22">
        <v>7.2702070000000001</v>
      </c>
      <c r="DD39" t="str">
        <f t="shared" si="32"/>
        <v>PZ 44 (Bochum) [im Bau]-DE</v>
      </c>
      <c r="DE39" t="s">
        <v>545</v>
      </c>
      <c r="DF39" s="22">
        <v>51.468981999999997</v>
      </c>
      <c r="DG39" s="22">
        <v>7.2702070000000001</v>
      </c>
      <c r="DI39" t="str">
        <f t="shared" si="60"/>
        <v>PZ 15 (Rüdersdorf)-DE</v>
      </c>
      <c r="DJ39" t="s">
        <v>144</v>
      </c>
      <c r="DK39" s="22">
        <v>52.484594000000001</v>
      </c>
      <c r="DL39" s="22">
        <v>13.775442999999999</v>
      </c>
      <c r="DN39" t="str">
        <f t="shared" si="50"/>
        <v>PZ 97 (Kitzingen)-DE</v>
      </c>
      <c r="DO39" t="s">
        <v>531</v>
      </c>
      <c r="DP39" s="22">
        <v>49.755515000000003</v>
      </c>
      <c r="DQ39" s="22">
        <v>10.17568</v>
      </c>
      <c r="DS39" t="str">
        <f t="shared" si="44"/>
        <v>PZ 99 (Nohra)-DE</v>
      </c>
      <c r="DT39" t="s">
        <v>538</v>
      </c>
      <c r="DU39" s="22">
        <v>50.961199000000001</v>
      </c>
      <c r="DV39" s="22">
        <v>11.261519</v>
      </c>
      <c r="DX39" t="s">
        <v>539</v>
      </c>
      <c r="DY39" t="s">
        <v>538</v>
      </c>
      <c r="DZ39" s="22">
        <v>50.961199000000001</v>
      </c>
      <c r="EA39" s="22">
        <v>11.261519</v>
      </c>
      <c r="EC39" t="s">
        <v>532</v>
      </c>
      <c r="ED39" t="s">
        <v>531</v>
      </c>
      <c r="EE39" s="22">
        <v>49.755515000000003</v>
      </c>
      <c r="EF39" s="22">
        <v>10.17568</v>
      </c>
      <c r="EH39" t="s">
        <v>532</v>
      </c>
      <c r="EI39" t="s">
        <v>531</v>
      </c>
      <c r="EJ39" s="22">
        <v>49.755515000000003</v>
      </c>
      <c r="EK39" s="22">
        <v>10.17568</v>
      </c>
      <c r="EM39" t="s">
        <v>546</v>
      </c>
      <c r="EN39" t="s">
        <v>545</v>
      </c>
      <c r="EO39" s="22">
        <v>51.468981999999997</v>
      </c>
      <c r="EP39" s="22">
        <v>7.2702070000000001</v>
      </c>
      <c r="EW39" t="s">
        <v>501</v>
      </c>
      <c r="EX39" t="s">
        <v>499</v>
      </c>
      <c r="EY39" s="22">
        <v>48.404547999999998</v>
      </c>
      <c r="EZ39" s="22">
        <v>10.869683999999999</v>
      </c>
      <c r="FB39" t="s">
        <v>532</v>
      </c>
      <c r="FC39" t="s">
        <v>531</v>
      </c>
      <c r="FD39" s="22">
        <v>49.755515000000003</v>
      </c>
      <c r="FE39" s="22">
        <v>10.17568</v>
      </c>
      <c r="FG39" t="s">
        <v>199</v>
      </c>
      <c r="FH39" t="s">
        <v>197</v>
      </c>
      <c r="FI39" s="22">
        <v>54.046281999999998</v>
      </c>
      <c r="FJ39" s="22">
        <v>9.9987759999999994</v>
      </c>
      <c r="FL39" t="s">
        <v>539</v>
      </c>
      <c r="FM39" t="s">
        <v>538</v>
      </c>
      <c r="FN39" s="22">
        <v>50.961199000000001</v>
      </c>
      <c r="FO39" s="22">
        <v>11.261519</v>
      </c>
      <c r="FQ39" t="s">
        <v>480</v>
      </c>
      <c r="FR39" t="s">
        <v>478</v>
      </c>
      <c r="FS39" s="22">
        <v>48.350361999999997</v>
      </c>
      <c r="FT39" s="22">
        <v>7.8191079999999999</v>
      </c>
      <c r="FV39" t="s">
        <v>510</v>
      </c>
      <c r="FW39" t="s">
        <v>508</v>
      </c>
      <c r="FX39" s="22">
        <v>48.426493999999998</v>
      </c>
      <c r="FY39" s="22">
        <v>10.28619</v>
      </c>
      <c r="GA39" s="13" t="str">
        <f t="shared" si="45"/>
        <v>Barcelona-ES</v>
      </c>
      <c r="GB39" s="27" t="s">
        <v>542</v>
      </c>
      <c r="GC39" s="28">
        <v>41.539741999999997</v>
      </c>
      <c r="GD39" s="29">
        <v>2.1840000000000002</v>
      </c>
      <c r="GF39" s="13" t="str">
        <f t="shared" si="63"/>
        <v>Burgos-ES</v>
      </c>
      <c r="GG39" s="27" t="s">
        <v>139</v>
      </c>
      <c r="GH39" s="28">
        <v>42.351435000000002</v>
      </c>
      <c r="GI39" s="29">
        <v>-3.6457060000000001</v>
      </c>
      <c r="GK39" s="13" t="str">
        <f t="shared" si="51"/>
        <v>Onteniente-ES</v>
      </c>
      <c r="GL39" s="27" t="s">
        <v>528</v>
      </c>
      <c r="GM39" s="28">
        <v>38.827057000000003</v>
      </c>
      <c r="GN39" s="29">
        <v>-0.58909699999999998</v>
      </c>
      <c r="GP39" t="s">
        <v>539</v>
      </c>
      <c r="GQ39" t="s">
        <v>538</v>
      </c>
      <c r="GR39" s="22">
        <v>50.961199000000001</v>
      </c>
      <c r="GS39" s="22">
        <v>11.261519</v>
      </c>
      <c r="HJ39" s="23" t="str">
        <f t="shared" si="8"/>
        <v>Liesing-AT</v>
      </c>
      <c r="HK39" s="74" t="s">
        <v>541</v>
      </c>
      <c r="HL39" s="8">
        <v>48.137250999999999</v>
      </c>
      <c r="HM39" s="8">
        <v>16.300256999999998</v>
      </c>
      <c r="II39" t="s">
        <v>539</v>
      </c>
      <c r="IJ39" t="s">
        <v>538</v>
      </c>
      <c r="IK39" s="22">
        <v>50.961199000000001</v>
      </c>
      <c r="IL39" s="22">
        <v>11.261519</v>
      </c>
      <c r="IS39" s="13" t="str">
        <f t="shared" si="11"/>
        <v>A'dam Westpoort / Zaandam-NL</v>
      </c>
      <c r="IT39" s="9" t="s">
        <v>543</v>
      </c>
      <c r="IU39" s="17">
        <v>52.431175000000003</v>
      </c>
      <c r="IV39" s="17">
        <v>4.8086869999999999</v>
      </c>
      <c r="IX39" t="s">
        <v>547</v>
      </c>
      <c r="IY39" s="9" t="s">
        <v>544</v>
      </c>
      <c r="IZ39" s="17">
        <v>50.783299999999997</v>
      </c>
      <c r="JA39" s="18">
        <v>16.295249999999999</v>
      </c>
      <c r="JC39" s="13" t="str">
        <f t="shared" si="36"/>
        <v>Asten-NL</v>
      </c>
      <c r="JD39" s="9" t="s">
        <v>536</v>
      </c>
      <c r="JE39" s="17">
        <v>51.413662000000002</v>
      </c>
      <c r="JF39" s="17">
        <v>5.7459189999999998</v>
      </c>
      <c r="JH39" s="13" t="str">
        <f t="shared" si="37"/>
        <v>Barcelona-ES</v>
      </c>
      <c r="JI39" s="27" t="s">
        <v>542</v>
      </c>
      <c r="JJ39" s="28">
        <v>41.539741999999997</v>
      </c>
      <c r="JK39" s="29">
        <v>2.1840000000000002</v>
      </c>
      <c r="JM39" s="13" t="str">
        <f t="shared" si="12"/>
        <v>A'dam Westpoort / Zaandam-NL</v>
      </c>
      <c r="JN39" s="9" t="s">
        <v>543</v>
      </c>
      <c r="JO39" s="17">
        <v>52.431175000000003</v>
      </c>
      <c r="JP39" s="17">
        <v>4.8086869999999999</v>
      </c>
      <c r="JR39" s="13" t="str">
        <f t="shared" si="13"/>
        <v>A'dam Westpoort / Zaandam-NL</v>
      </c>
      <c r="JS39" s="9" t="s">
        <v>543</v>
      </c>
      <c r="JT39" s="17">
        <v>52.431175000000003</v>
      </c>
      <c r="JU39" s="17">
        <v>4.8086869999999999</v>
      </c>
      <c r="JW39" s="13" t="str">
        <f t="shared" si="46"/>
        <v>Assen-NL</v>
      </c>
      <c r="JX39" s="9" t="s">
        <v>529</v>
      </c>
      <c r="JY39" s="17">
        <v>53.022741000000003</v>
      </c>
      <c r="JZ39" s="17">
        <v>6.5692159999999999</v>
      </c>
      <c r="KB39" s="13" t="str">
        <f t="shared" si="14"/>
        <v>A'dam Westpoort / Zaandam-NL</v>
      </c>
      <c r="KC39" s="9" t="s">
        <v>543</v>
      </c>
      <c r="KD39" s="17">
        <v>52.431175000000003</v>
      </c>
      <c r="KE39" s="17">
        <v>4.8086869999999999</v>
      </c>
      <c r="KG39" s="13" t="str">
        <f t="shared" si="15"/>
        <v>A'dam Westpoort / Zaandam-NL</v>
      </c>
      <c r="KH39" s="9" t="s">
        <v>543</v>
      </c>
      <c r="KI39" s="17">
        <v>52.431175000000003</v>
      </c>
      <c r="KJ39" s="17">
        <v>4.8086869999999999</v>
      </c>
      <c r="KL39" t="s">
        <v>540</v>
      </c>
      <c r="KM39" s="9" t="s">
        <v>537</v>
      </c>
      <c r="KN39" s="17">
        <v>50.126779999999997</v>
      </c>
      <c r="KO39" s="18">
        <v>18.98638</v>
      </c>
      <c r="KQ39" s="13" t="str">
        <f t="shared" si="53"/>
        <v>Puerto Real-ES</v>
      </c>
      <c r="KR39" s="27" t="s">
        <v>496</v>
      </c>
      <c r="KS39" s="28">
        <v>36.470368000000001</v>
      </c>
      <c r="KT39" s="29">
        <v>-6.1673450000000001</v>
      </c>
      <c r="LK39" s="23" t="str">
        <f t="shared" si="39"/>
        <v>Kalsdorf bei Graz-AT</v>
      </c>
      <c r="LL39" s="74" t="s">
        <v>534</v>
      </c>
      <c r="LM39" s="8">
        <v>46.965223000000002</v>
      </c>
      <c r="LN39" s="8">
        <v>15.478566000000001</v>
      </c>
      <c r="LU39" t="s">
        <v>539</v>
      </c>
      <c r="LV39" t="s">
        <v>538</v>
      </c>
      <c r="LW39" s="22">
        <v>50.961199000000001</v>
      </c>
      <c r="LX39" s="22">
        <v>11.261519</v>
      </c>
      <c r="MO39" t="s">
        <v>547</v>
      </c>
      <c r="MP39" s="9" t="s">
        <v>544</v>
      </c>
      <c r="MQ39" s="17">
        <v>50.783299999999997</v>
      </c>
      <c r="MR39" s="18">
        <v>16.295249999999999</v>
      </c>
      <c r="OW39" t="str">
        <f t="shared" si="55"/>
        <v>Gablitz-AT</v>
      </c>
      <c r="OX39" s="62" t="s">
        <v>471</v>
      </c>
      <c r="OY39" s="63">
        <v>48.233960000000003</v>
      </c>
      <c r="OZ39" s="63">
        <v>16.13815</v>
      </c>
    </row>
    <row r="40" spans="1:416" ht="17" thickBot="1" x14ac:dyDescent="0.25">
      <c r="A40" s="23" t="str">
        <f t="shared" si="0"/>
        <v>Wundschuh-AT</v>
      </c>
      <c r="B40" s="74" t="s">
        <v>548</v>
      </c>
      <c r="C40" s="8">
        <v>46.926760000000002</v>
      </c>
      <c r="D40" s="8">
        <v>15.452209</v>
      </c>
      <c r="F40" s="23" t="str">
        <f>G40&amp;"-"&amp;"AT"</f>
        <v>Wundschuh-AT</v>
      </c>
      <c r="G40" s="74" t="s">
        <v>548</v>
      </c>
      <c r="H40" s="8">
        <v>46.926760000000002</v>
      </c>
      <c r="I40" s="8">
        <v>15.452209</v>
      </c>
      <c r="K40" s="23" t="str">
        <f t="shared" si="57"/>
        <v>Wundschuh-AT</v>
      </c>
      <c r="L40" s="74" t="s">
        <v>548</v>
      </c>
      <c r="M40" s="8">
        <v>46.926760000000002</v>
      </c>
      <c r="N40" s="8">
        <v>15.452209</v>
      </c>
      <c r="O40" s="5"/>
      <c r="P40" s="23" t="str">
        <f t="shared" si="58"/>
        <v>Wundschuh-AT</v>
      </c>
      <c r="Q40" s="74" t="s">
        <v>548</v>
      </c>
      <c r="R40" s="8">
        <v>46.926760000000002</v>
      </c>
      <c r="S40" s="8">
        <v>15.452209</v>
      </c>
      <c r="U40" s="13" t="str">
        <f t="shared" si="52"/>
        <v>Amsterdam-Zuid-NL</v>
      </c>
      <c r="V40" s="9" t="s">
        <v>506</v>
      </c>
      <c r="W40" s="17">
        <v>52.300848999999999</v>
      </c>
      <c r="X40" s="17">
        <v>4.9380519999999999</v>
      </c>
      <c r="Z40" t="str">
        <f t="shared" si="64"/>
        <v>PZ 15 (Rüdersdorf)-DE</v>
      </c>
      <c r="AA40" t="s">
        <v>144</v>
      </c>
      <c r="AB40" s="22">
        <v>52.484594000000001</v>
      </c>
      <c r="AC40" s="22">
        <v>13.775442999999999</v>
      </c>
      <c r="AE40" s="13" t="str">
        <f t="shared" si="23"/>
        <v>Barcelona (Satellite; Manresa)-ES</v>
      </c>
      <c r="AF40" s="27" t="s">
        <v>549</v>
      </c>
      <c r="AG40" s="28">
        <v>41.711979999999997</v>
      </c>
      <c r="AH40" s="29">
        <v>1.8496030000000001</v>
      </c>
      <c r="AK40" s="13" t="str">
        <f t="shared" si="2"/>
        <v>Baarlo-NL</v>
      </c>
      <c r="AL40" s="9" t="s">
        <v>550</v>
      </c>
      <c r="AM40" s="17">
        <v>51.335880000000003</v>
      </c>
      <c r="AN40" s="17">
        <v>6.0928639999999996</v>
      </c>
      <c r="AP40" s="13" t="str">
        <f t="shared" si="3"/>
        <v>Warszawa-PL</v>
      </c>
      <c r="AQ40" s="9" t="s">
        <v>551</v>
      </c>
      <c r="AR40" s="17">
        <v>52.133580000000002</v>
      </c>
      <c r="AS40" s="18">
        <v>21.01972</v>
      </c>
      <c r="AU40" t="str">
        <f t="shared" si="59"/>
        <v>PZ 28 (Bremen GVZ)-DE</v>
      </c>
      <c r="AV40" t="s">
        <v>211</v>
      </c>
      <c r="AW40" s="22">
        <v>53.098984999999999</v>
      </c>
      <c r="AX40" s="22">
        <v>8.7036320000000007</v>
      </c>
      <c r="BE40" t="str">
        <f t="shared" si="43"/>
        <v>PZ 44 (Bochum) [im Bau]-DE</v>
      </c>
      <c r="BF40" t="s">
        <v>545</v>
      </c>
      <c r="BG40" s="22">
        <v>51.468981999999997</v>
      </c>
      <c r="BH40" s="22">
        <v>7.2702070000000001</v>
      </c>
      <c r="BP40" s="13" t="str">
        <f t="shared" si="61"/>
        <v>Częstochowa-PL</v>
      </c>
      <c r="BQ40" s="9" t="s">
        <v>141</v>
      </c>
      <c r="BR40" s="17">
        <v>50.80874</v>
      </c>
      <c r="BS40" s="18">
        <v>19.121939999999999</v>
      </c>
      <c r="CE40" s="13" t="str">
        <f t="shared" si="62"/>
        <v>Kosice-SK</v>
      </c>
      <c r="CF40" s="40" t="s">
        <v>143</v>
      </c>
      <c r="CG40" s="41">
        <v>48.7288</v>
      </c>
      <c r="CH40" s="42">
        <v>21.275099999999998</v>
      </c>
      <c r="CJ40" s="6" t="str">
        <f>CK40&amp;"-"&amp;"BE"</f>
        <v>Ternat-BE</v>
      </c>
      <c r="CK40" s="7" t="s">
        <v>31</v>
      </c>
      <c r="CL40" s="8" t="s">
        <v>32</v>
      </c>
      <c r="CM40" s="8">
        <v>4.1688239999999999</v>
      </c>
      <c r="CO40" s="13" t="str">
        <f>CP40&amp;"-"&amp;"BG"</f>
        <v>Sofia-BG</v>
      </c>
      <c r="CP40" s="19" t="s">
        <v>39</v>
      </c>
      <c r="CQ40" s="20">
        <v>42.697181701660156</v>
      </c>
      <c r="CR40" s="21">
        <v>23.324329376220703</v>
      </c>
      <c r="CT40" t="str">
        <f>CU40&amp;"-"&amp;"DK"</f>
        <v>Kolding-DK</v>
      </c>
      <c r="CU40" t="s">
        <v>92</v>
      </c>
      <c r="CV40" s="22">
        <v>55.623167000000002</v>
      </c>
      <c r="CW40" s="22">
        <v>12.593658</v>
      </c>
      <c r="CY40" s="23" t="str">
        <f>CZ40&amp;"-"&amp;"LT"</f>
        <v>Kaunas-LT</v>
      </c>
      <c r="CZ40" s="6" t="s">
        <v>62</v>
      </c>
      <c r="DA40" s="8" t="s">
        <v>63</v>
      </c>
      <c r="DB40" s="8" t="s">
        <v>64</v>
      </c>
      <c r="DD40" t="str">
        <f>DE40&amp;"-"&amp;"FL"</f>
        <v>Vantaa (Helsinki)-FL</v>
      </c>
      <c r="DE40" t="s">
        <v>61</v>
      </c>
      <c r="DF40" s="22">
        <v>60.289371490478516</v>
      </c>
      <c r="DG40" s="22">
        <v>25.029560089111328</v>
      </c>
      <c r="DI40" t="str">
        <f t="shared" si="60"/>
        <v>PZ 17 (Neustrelitz)-DE</v>
      </c>
      <c r="DJ40" t="s">
        <v>164</v>
      </c>
      <c r="DK40" s="22">
        <v>53.336685000000003</v>
      </c>
      <c r="DL40" s="22">
        <v>13.055797</v>
      </c>
      <c r="DN40" t="str">
        <f t="shared" si="50"/>
        <v>PZ 99 (Nohra)-DE</v>
      </c>
      <c r="DO40" t="s">
        <v>538</v>
      </c>
      <c r="DP40" s="22">
        <v>50.961199000000001</v>
      </c>
      <c r="DQ40" s="22">
        <v>11.261519</v>
      </c>
      <c r="DS40" t="str">
        <f t="shared" si="44"/>
        <v>PZ 44 (Bochum) [im Bau]-DE</v>
      </c>
      <c r="DT40" t="s">
        <v>545</v>
      </c>
      <c r="DU40" s="22">
        <v>51.468981999999997</v>
      </c>
      <c r="DV40" s="22">
        <v>7.2702070000000001</v>
      </c>
      <c r="DX40" t="s">
        <v>546</v>
      </c>
      <c r="DY40" t="s">
        <v>545</v>
      </c>
      <c r="DZ40" s="22">
        <v>51.468981999999997</v>
      </c>
      <c r="EA40" s="22">
        <v>7.2702070000000001</v>
      </c>
      <c r="EC40" t="s">
        <v>539</v>
      </c>
      <c r="ED40" t="s">
        <v>538</v>
      </c>
      <c r="EE40" s="22">
        <v>50.961199000000001</v>
      </c>
      <c r="EF40" s="22">
        <v>11.261519</v>
      </c>
      <c r="EH40" t="s">
        <v>539</v>
      </c>
      <c r="EI40" t="s">
        <v>538</v>
      </c>
      <c r="EJ40" s="22">
        <v>50.961199000000001</v>
      </c>
      <c r="EK40" s="22">
        <v>11.261519</v>
      </c>
      <c r="EM40" s="6" t="str">
        <f>EN40&amp;"-"&amp;"LU"</f>
        <v>Bettembourg-LU</v>
      </c>
      <c r="EN40" s="2" t="s">
        <v>66</v>
      </c>
      <c r="EO40" s="36">
        <v>49.5206298828125</v>
      </c>
      <c r="EP40" s="36">
        <v>6.0992298126220703</v>
      </c>
      <c r="EW40" t="s">
        <v>510</v>
      </c>
      <c r="EX40" t="s">
        <v>508</v>
      </c>
      <c r="EY40" s="22">
        <v>48.426493999999998</v>
      </c>
      <c r="EZ40" s="22">
        <v>10.28619</v>
      </c>
      <c r="FB40" t="s">
        <v>539</v>
      </c>
      <c r="FC40" t="s">
        <v>538</v>
      </c>
      <c r="FD40" s="22">
        <v>50.961199000000001</v>
      </c>
      <c r="FE40" s="22">
        <v>11.261519</v>
      </c>
      <c r="FG40" t="s">
        <v>213</v>
      </c>
      <c r="FH40" t="s">
        <v>211</v>
      </c>
      <c r="FI40" s="22">
        <v>53.098984999999999</v>
      </c>
      <c r="FJ40" s="22">
        <v>8.7036320000000007</v>
      </c>
      <c r="FL40" t="s">
        <v>546</v>
      </c>
      <c r="FM40" t="s">
        <v>545</v>
      </c>
      <c r="FN40" s="22">
        <v>51.468981999999997</v>
      </c>
      <c r="FO40" s="22">
        <v>7.2702070000000001</v>
      </c>
      <c r="FQ40" t="s">
        <v>492</v>
      </c>
      <c r="FR40" t="s">
        <v>490</v>
      </c>
      <c r="FS40" s="22">
        <v>48.163713000000001</v>
      </c>
      <c r="FT40" s="22">
        <v>11.735841000000001</v>
      </c>
      <c r="FV40" t="s">
        <v>518</v>
      </c>
      <c r="FW40" t="s">
        <v>517</v>
      </c>
      <c r="FX40" s="22">
        <v>49.387602000000001</v>
      </c>
      <c r="FY40" s="22">
        <v>11.183487</v>
      </c>
      <c r="GA40" s="13" t="str">
        <f t="shared" si="45"/>
        <v>Barcelona (Satellite; Manresa)-ES</v>
      </c>
      <c r="GB40" s="27" t="s">
        <v>549</v>
      </c>
      <c r="GC40" s="28">
        <v>41.711979999999997</v>
      </c>
      <c r="GD40" s="29">
        <v>1.8496030000000001</v>
      </c>
      <c r="GF40" s="13" t="str">
        <f t="shared" si="63"/>
        <v>Navalmoral-ES</v>
      </c>
      <c r="GG40" s="27" t="s">
        <v>159</v>
      </c>
      <c r="GH40" s="28">
        <v>39.918515999999997</v>
      </c>
      <c r="GI40" s="29">
        <v>-5.5664309999999997</v>
      </c>
      <c r="GK40" s="13" t="str">
        <f t="shared" si="51"/>
        <v>Alicante-ES</v>
      </c>
      <c r="GL40" s="27" t="s">
        <v>535</v>
      </c>
      <c r="GM40" s="28">
        <v>38.340195100000003</v>
      </c>
      <c r="GN40" s="29">
        <v>-0.56276000000000004</v>
      </c>
      <c r="GP40" t="s">
        <v>546</v>
      </c>
      <c r="GQ40" t="s">
        <v>545</v>
      </c>
      <c r="GR40" s="22">
        <v>51.468981999999997</v>
      </c>
      <c r="GS40" s="22">
        <v>7.2702070000000001</v>
      </c>
      <c r="HJ40" s="23" t="str">
        <f t="shared" si="8"/>
        <v>Wundschuh-AT</v>
      </c>
      <c r="HK40" s="74" t="s">
        <v>548</v>
      </c>
      <c r="HL40" s="8">
        <v>46.926760000000002</v>
      </c>
      <c r="HM40" s="8">
        <v>15.452209</v>
      </c>
      <c r="II40" t="s">
        <v>546</v>
      </c>
      <c r="IJ40" t="s">
        <v>545</v>
      </c>
      <c r="IK40" s="22">
        <v>51.468981999999997</v>
      </c>
      <c r="IL40" s="22">
        <v>7.2702070000000001</v>
      </c>
      <c r="IS40" s="13" t="str">
        <f t="shared" si="11"/>
        <v>Baarlo-NL</v>
      </c>
      <c r="IT40" s="9" t="s">
        <v>550</v>
      </c>
      <c r="IU40" s="17">
        <v>51.335880000000003</v>
      </c>
      <c r="IV40" s="17">
        <v>6.0928639999999996</v>
      </c>
      <c r="IX40" t="s">
        <v>552</v>
      </c>
      <c r="IY40" s="9" t="s">
        <v>551</v>
      </c>
      <c r="IZ40" s="17">
        <v>52.133580000000002</v>
      </c>
      <c r="JA40" s="18">
        <v>21.01972</v>
      </c>
      <c r="JC40" s="13" t="str">
        <f t="shared" si="36"/>
        <v>A'dam Westpoort / Zaandam-NL</v>
      </c>
      <c r="JD40" s="9" t="s">
        <v>543</v>
      </c>
      <c r="JE40" s="17">
        <v>52.431175000000003</v>
      </c>
      <c r="JF40" s="17">
        <v>4.8086869999999999</v>
      </c>
      <c r="JH40" s="13" t="str">
        <f t="shared" si="37"/>
        <v>Barcelona (Satellite; Manresa)-ES</v>
      </c>
      <c r="JI40" s="27" t="s">
        <v>549</v>
      </c>
      <c r="JJ40" s="28">
        <v>41.711979999999997</v>
      </c>
      <c r="JK40" s="29">
        <v>1.8496030000000001</v>
      </c>
      <c r="JM40" s="13" t="str">
        <f t="shared" si="12"/>
        <v>Baarlo-NL</v>
      </c>
      <c r="JN40" s="9" t="s">
        <v>550</v>
      </c>
      <c r="JO40" s="17">
        <v>51.335880000000003</v>
      </c>
      <c r="JP40" s="17">
        <v>6.0928639999999996</v>
      </c>
      <c r="JR40" s="13" t="str">
        <f t="shared" si="13"/>
        <v>Baarlo-NL</v>
      </c>
      <c r="JS40" s="9" t="s">
        <v>550</v>
      </c>
      <c r="JT40" s="17">
        <v>51.335880000000003</v>
      </c>
      <c r="JU40" s="17">
        <v>6.0928639999999996</v>
      </c>
      <c r="JW40" s="13" t="str">
        <f t="shared" si="46"/>
        <v>Asten-NL</v>
      </c>
      <c r="JX40" s="9" t="s">
        <v>536</v>
      </c>
      <c r="JY40" s="17">
        <v>51.413662000000002</v>
      </c>
      <c r="JZ40" s="17">
        <v>5.7459189999999998</v>
      </c>
      <c r="KB40" s="13" t="str">
        <f t="shared" si="14"/>
        <v>Baarlo-NL</v>
      </c>
      <c r="KC40" s="9" t="s">
        <v>550</v>
      </c>
      <c r="KD40" s="17">
        <v>51.335880000000003</v>
      </c>
      <c r="KE40" s="17">
        <v>6.0928639999999996</v>
      </c>
      <c r="KG40" s="13" t="str">
        <f t="shared" si="15"/>
        <v>Baarlo-NL</v>
      </c>
      <c r="KH40" s="9" t="s">
        <v>550</v>
      </c>
      <c r="KI40" s="17">
        <v>51.335880000000003</v>
      </c>
      <c r="KJ40" s="17">
        <v>6.0928639999999996</v>
      </c>
      <c r="KL40" t="s">
        <v>547</v>
      </c>
      <c r="KM40" s="9" t="s">
        <v>544</v>
      </c>
      <c r="KN40" s="17">
        <v>50.783299999999997</v>
      </c>
      <c r="KO40" s="18">
        <v>16.295249999999999</v>
      </c>
      <c r="KQ40" s="13" t="str">
        <f t="shared" si="53"/>
        <v>Ponferrada-ES</v>
      </c>
      <c r="KR40" s="27" t="s">
        <v>505</v>
      </c>
      <c r="KS40" s="65">
        <v>42.578457</v>
      </c>
      <c r="KT40" s="66">
        <v>-6.6673980000000004</v>
      </c>
      <c r="LK40" s="23" t="str">
        <f t="shared" si="39"/>
        <v>Liesing-AT</v>
      </c>
      <c r="LL40" s="74" t="s">
        <v>541</v>
      </c>
      <c r="LM40" s="8">
        <v>48.137250999999999</v>
      </c>
      <c r="LN40" s="8">
        <v>16.300256999999998</v>
      </c>
      <c r="LU40" t="s">
        <v>546</v>
      </c>
      <c r="LV40" t="s">
        <v>545</v>
      </c>
      <c r="LW40" s="22">
        <v>51.468981999999997</v>
      </c>
      <c r="LX40" s="22">
        <v>7.2702070000000001</v>
      </c>
      <c r="MO40" t="s">
        <v>552</v>
      </c>
      <c r="MP40" s="9" t="s">
        <v>551</v>
      </c>
      <c r="MQ40" s="17">
        <v>52.133580000000002</v>
      </c>
      <c r="MR40" s="18">
        <v>21.01972</v>
      </c>
      <c r="OW40" s="23" t="str">
        <f t="shared" si="55"/>
        <v>Hagenbrunn-AT</v>
      </c>
      <c r="OX40" s="39" t="s">
        <v>485</v>
      </c>
      <c r="OY40" s="8">
        <v>48.332458000000003</v>
      </c>
      <c r="OZ40" s="8">
        <v>16.405446000000001</v>
      </c>
    </row>
    <row r="41" spans="1:416" x14ac:dyDescent="0.2">
      <c r="A41" t="str">
        <f>B41&amp;"-"&amp;"DE"</f>
        <v>PZ 01 (Ottendorf-Okrilla)-DE</v>
      </c>
      <c r="B41" t="s">
        <v>40</v>
      </c>
      <c r="C41" s="22">
        <v>51.179870000000001</v>
      </c>
      <c r="D41" s="22">
        <v>13.840704000000001</v>
      </c>
      <c r="F41" t="str">
        <f>G41&amp;"-"&amp;"CZ"</f>
        <v>Ricany - Jazlovice-CZ</v>
      </c>
      <c r="G41" s="10" t="s">
        <v>33</v>
      </c>
      <c r="H41" s="11">
        <v>49.959579699999999</v>
      </c>
      <c r="I41" s="12">
        <v>14.6194881</v>
      </c>
      <c r="K41" t="s">
        <v>65</v>
      </c>
      <c r="L41" s="3" t="s">
        <v>36</v>
      </c>
      <c r="M41" s="4">
        <v>53.144710000000003</v>
      </c>
      <c r="N41" s="16">
        <v>22.987410000000001</v>
      </c>
      <c r="O41" s="5"/>
      <c r="P41" s="23" t="str">
        <f>Q41&amp;"-"&amp;"LT"</f>
        <v>Kaunas-LT</v>
      </c>
      <c r="Q41" s="6" t="s">
        <v>62</v>
      </c>
      <c r="R41" s="8" t="s">
        <v>63</v>
      </c>
      <c r="S41" s="8" t="s">
        <v>64</v>
      </c>
      <c r="U41" s="13" t="str">
        <f t="shared" si="52"/>
        <v>Apeldoorn-NL</v>
      </c>
      <c r="V41" s="9" t="s">
        <v>515</v>
      </c>
      <c r="W41" s="17">
        <v>52.225499999999997</v>
      </c>
      <c r="X41" s="17">
        <v>5.9754209999999999</v>
      </c>
      <c r="Z41" t="str">
        <f t="shared" si="64"/>
        <v>PZ 17 (Neustrelitz)-DE</v>
      </c>
      <c r="AA41" t="s">
        <v>164</v>
      </c>
      <c r="AB41" s="22">
        <v>53.336685000000003</v>
      </c>
      <c r="AC41" s="22">
        <v>13.055797</v>
      </c>
      <c r="AE41" s="13" t="str">
        <f t="shared" si="23"/>
        <v>Barcelona (Satellite; Pineda)-ES</v>
      </c>
      <c r="AF41" s="27" t="s">
        <v>553</v>
      </c>
      <c r="AG41" s="28">
        <v>41.626401000000001</v>
      </c>
      <c r="AH41" s="29">
        <v>2.6684869999999998</v>
      </c>
      <c r="AK41" s="13" t="str">
        <f t="shared" si="2"/>
        <v>Barneveld-NL</v>
      </c>
      <c r="AL41" s="9" t="s">
        <v>554</v>
      </c>
      <c r="AM41" s="17">
        <v>52.085425000000001</v>
      </c>
      <c r="AN41" s="17">
        <v>5.6014229999999996</v>
      </c>
      <c r="AP41" s="13" t="str">
        <f t="shared" si="3"/>
        <v>Włocławek-PL</v>
      </c>
      <c r="AQ41" s="9" t="s">
        <v>555</v>
      </c>
      <c r="AR41" s="17">
        <v>52.6526</v>
      </c>
      <c r="AS41" s="18">
        <v>19.06981</v>
      </c>
      <c r="AU41" t="str">
        <f t="shared" si="59"/>
        <v>PZ 28 (Bremen)-DE</v>
      </c>
      <c r="AV41" t="s">
        <v>225</v>
      </c>
      <c r="AW41" s="22">
        <v>53.030436000000002</v>
      </c>
      <c r="AX41" s="22">
        <v>8.8834250000000008</v>
      </c>
      <c r="BG41" s="22"/>
      <c r="BH41" s="22"/>
      <c r="BP41" s="13" t="str">
        <f t="shared" si="61"/>
        <v>Gdańsk-PL</v>
      </c>
      <c r="BQ41" s="9" t="s">
        <v>161</v>
      </c>
      <c r="BR41" s="17">
        <v>54.317929999999997</v>
      </c>
      <c r="BS41" s="18">
        <v>18.58953</v>
      </c>
      <c r="CE41" s="13" t="str">
        <f t="shared" si="62"/>
        <v>Poprad-SK</v>
      </c>
      <c r="CF41" s="40" t="s">
        <v>163</v>
      </c>
      <c r="CG41" s="41">
        <v>49.046999999999997</v>
      </c>
      <c r="CH41" s="42">
        <v>20.324000000000002</v>
      </c>
      <c r="CJ41" s="6" t="str">
        <f t="shared" ref="CJ41:CJ42" si="65">CK41&amp;"-"&amp;"BE"</f>
        <v>Brüssel-BE</v>
      </c>
      <c r="CK41" s="39" t="s">
        <v>69</v>
      </c>
      <c r="CL41" s="8">
        <v>50.926913599999999</v>
      </c>
      <c r="CM41" s="8">
        <v>4.3906879999999999</v>
      </c>
      <c r="CQ41" s="22"/>
      <c r="CR41" s="22"/>
      <c r="CT41" t="str">
        <f>CU41&amp;"-"&amp;"DK"</f>
        <v>Hägersten/ Kastrup-DK</v>
      </c>
      <c r="CU41" t="s">
        <v>113</v>
      </c>
      <c r="CV41" s="22">
        <v>55.517068000000002</v>
      </c>
      <c r="CW41" s="22">
        <v>9.4428470000000004</v>
      </c>
      <c r="DA41" s="22"/>
      <c r="DB41" s="22"/>
      <c r="DD41" t="str">
        <f>DE41&amp;"-"&amp;"FL"</f>
        <v>Lieto (Turku)-FL</v>
      </c>
      <c r="DE41" t="s">
        <v>90</v>
      </c>
      <c r="DF41" s="22">
        <v>60.452800750732422</v>
      </c>
      <c r="DG41" s="22">
        <v>22.251550674438477</v>
      </c>
      <c r="DI41" t="str">
        <f t="shared" si="60"/>
        <v>PZ 21 (Hamburg)-DE</v>
      </c>
      <c r="DJ41" t="s">
        <v>182</v>
      </c>
      <c r="DK41" s="22">
        <v>53.497011999999998</v>
      </c>
      <c r="DL41" s="22">
        <v>10.112660999999999</v>
      </c>
      <c r="DN41" t="str">
        <f t="shared" si="50"/>
        <v>PZ 44 (Bochum) [im Bau]-DE</v>
      </c>
      <c r="DO41" t="s">
        <v>545</v>
      </c>
      <c r="DP41" s="22">
        <v>51.468981999999997</v>
      </c>
      <c r="DQ41" s="22">
        <v>7.2702070000000001</v>
      </c>
      <c r="DU41" s="22"/>
      <c r="DV41" s="22"/>
      <c r="DZ41" s="22"/>
      <c r="EA41" s="22"/>
      <c r="EC41" t="s">
        <v>546</v>
      </c>
      <c r="ED41" t="s">
        <v>545</v>
      </c>
      <c r="EE41" s="22">
        <v>51.468981999999997</v>
      </c>
      <c r="EF41" s="22">
        <v>7.2702070000000001</v>
      </c>
      <c r="EH41" t="s">
        <v>546</v>
      </c>
      <c r="EI41" t="s">
        <v>545</v>
      </c>
      <c r="EJ41" s="22">
        <v>51.468981999999997</v>
      </c>
      <c r="EK41" s="22">
        <v>7.2702070000000001</v>
      </c>
      <c r="EO41" s="22"/>
      <c r="EP41" s="22"/>
      <c r="EW41" t="s">
        <v>518</v>
      </c>
      <c r="EX41" t="s">
        <v>517</v>
      </c>
      <c r="EY41" s="22">
        <v>49.387602000000001</v>
      </c>
      <c r="EZ41" s="22">
        <v>11.183487</v>
      </c>
      <c r="FB41" t="s">
        <v>546</v>
      </c>
      <c r="FC41" t="s">
        <v>545</v>
      </c>
      <c r="FD41" s="22">
        <v>51.468981999999997</v>
      </c>
      <c r="FE41" s="22">
        <v>7.2702070000000001</v>
      </c>
      <c r="FG41" t="s">
        <v>227</v>
      </c>
      <c r="FH41" t="s">
        <v>225</v>
      </c>
      <c r="FI41" s="22">
        <v>53.030436000000002</v>
      </c>
      <c r="FJ41" s="22">
        <v>8.8834250000000008</v>
      </c>
      <c r="FN41" s="22"/>
      <c r="FO41" s="22"/>
      <c r="FQ41" t="s">
        <v>501</v>
      </c>
      <c r="FR41" t="s">
        <v>499</v>
      </c>
      <c r="FS41" s="22">
        <v>48.404547999999998</v>
      </c>
      <c r="FT41" s="22">
        <v>10.869683999999999</v>
      </c>
      <c r="FV41" t="s">
        <v>525</v>
      </c>
      <c r="FW41" t="s">
        <v>524</v>
      </c>
      <c r="FX41" s="22">
        <v>49.002431999999999</v>
      </c>
      <c r="FY41" s="22">
        <v>12.143072</v>
      </c>
      <c r="GA41" s="13" t="str">
        <f t="shared" si="45"/>
        <v>Barcelona (Satellite; Pineda)-ES</v>
      </c>
      <c r="GB41" s="27" t="s">
        <v>553</v>
      </c>
      <c r="GC41" s="28">
        <v>41.626401000000001</v>
      </c>
      <c r="GD41" s="29">
        <v>2.6684869999999998</v>
      </c>
      <c r="GF41" s="13" t="str">
        <f t="shared" si="63"/>
        <v>Cádiz-ES</v>
      </c>
      <c r="GG41" s="27" t="s">
        <v>177</v>
      </c>
      <c r="GH41" s="28">
        <v>36.180962999999998</v>
      </c>
      <c r="GI41" s="29">
        <v>-5.435746</v>
      </c>
      <c r="GK41" s="13" t="str">
        <f t="shared" si="51"/>
        <v>Barcelona-ES</v>
      </c>
      <c r="GL41" s="27" t="s">
        <v>542</v>
      </c>
      <c r="GM41" s="28">
        <v>41.539741999999997</v>
      </c>
      <c r="GN41" s="29">
        <v>2.1840000000000002</v>
      </c>
      <c r="GR41" s="22"/>
      <c r="GS41" s="22"/>
      <c r="HJ41" s="6" t="str">
        <f>HK41&amp;"-"&amp;"HU"</f>
        <v>Budapest NPKK (OE)-HU</v>
      </c>
      <c r="HK41" s="23" t="s">
        <v>45</v>
      </c>
      <c r="HL41" s="24">
        <v>47.428581999999999</v>
      </c>
      <c r="HM41" s="25">
        <v>19.267053000000001</v>
      </c>
      <c r="IK41" s="22"/>
      <c r="IL41" s="22"/>
      <c r="IS41" s="13" t="str">
        <f t="shared" si="11"/>
        <v>Barneveld-NL</v>
      </c>
      <c r="IT41" s="9" t="s">
        <v>554</v>
      </c>
      <c r="IU41" s="17">
        <v>52.085425000000001</v>
      </c>
      <c r="IV41" s="17">
        <v>5.6014229999999996</v>
      </c>
      <c r="IX41" t="s">
        <v>556</v>
      </c>
      <c r="IY41" s="9" t="s">
        <v>555</v>
      </c>
      <c r="IZ41" s="17">
        <v>52.6526</v>
      </c>
      <c r="JA41" s="18">
        <v>19.06981</v>
      </c>
      <c r="JC41" s="13" t="str">
        <f t="shared" si="36"/>
        <v>Baarlo-NL</v>
      </c>
      <c r="JD41" s="9" t="s">
        <v>550</v>
      </c>
      <c r="JE41" s="17">
        <v>51.335880000000003</v>
      </c>
      <c r="JF41" s="17">
        <v>6.0928639999999996</v>
      </c>
      <c r="JH41" s="13" t="str">
        <f t="shared" si="37"/>
        <v>Barcelona (Satellite; Pineda)-ES</v>
      </c>
      <c r="JI41" s="27" t="s">
        <v>553</v>
      </c>
      <c r="JJ41" s="28">
        <v>41.626401000000001</v>
      </c>
      <c r="JK41" s="29">
        <v>2.6684869999999998</v>
      </c>
      <c r="JM41" s="13" t="str">
        <f t="shared" si="12"/>
        <v>Barneveld-NL</v>
      </c>
      <c r="JN41" s="9" t="s">
        <v>554</v>
      </c>
      <c r="JO41" s="17">
        <v>52.085425000000001</v>
      </c>
      <c r="JP41" s="17">
        <v>5.6014229999999996</v>
      </c>
      <c r="JR41" s="13" t="str">
        <f t="shared" si="13"/>
        <v>Barneveld-NL</v>
      </c>
      <c r="JS41" s="9" t="s">
        <v>554</v>
      </c>
      <c r="JT41" s="17">
        <v>52.085425000000001</v>
      </c>
      <c r="JU41" s="17">
        <v>5.6014229999999996</v>
      </c>
      <c r="JW41" s="13" t="str">
        <f t="shared" si="46"/>
        <v>A'dam Westpoort / Zaandam-NL</v>
      </c>
      <c r="JX41" s="9" t="s">
        <v>543</v>
      </c>
      <c r="JY41" s="17">
        <v>52.431175000000003</v>
      </c>
      <c r="JZ41" s="17">
        <v>4.8086869999999999</v>
      </c>
      <c r="KB41" s="13" t="str">
        <f t="shared" si="14"/>
        <v>Barneveld-NL</v>
      </c>
      <c r="KC41" s="9" t="s">
        <v>554</v>
      </c>
      <c r="KD41" s="17">
        <v>52.085425000000001</v>
      </c>
      <c r="KE41" s="17">
        <v>5.6014229999999996</v>
      </c>
      <c r="KG41" s="13" t="str">
        <f t="shared" si="15"/>
        <v>Barneveld-NL</v>
      </c>
      <c r="KH41" s="9" t="s">
        <v>554</v>
      </c>
      <c r="KI41" s="17">
        <v>52.085425000000001</v>
      </c>
      <c r="KJ41" s="17">
        <v>5.6014229999999996</v>
      </c>
      <c r="KL41" t="s">
        <v>552</v>
      </c>
      <c r="KM41" s="9" t="s">
        <v>551</v>
      </c>
      <c r="KN41" s="17">
        <v>52.133580000000002</v>
      </c>
      <c r="KO41" s="18">
        <v>21.01972</v>
      </c>
      <c r="KQ41" s="13" t="str">
        <f t="shared" si="53"/>
        <v>Talavera-ES</v>
      </c>
      <c r="KR41" s="27" t="s">
        <v>514</v>
      </c>
      <c r="KS41" s="28">
        <v>39.963901999999997</v>
      </c>
      <c r="KT41" s="29">
        <v>-4.93323</v>
      </c>
      <c r="LK41" s="23" t="str">
        <f t="shared" si="39"/>
        <v>Wundschuh-AT</v>
      </c>
      <c r="LL41" s="74" t="s">
        <v>548</v>
      </c>
      <c r="LM41" s="8">
        <v>46.926760000000002</v>
      </c>
      <c r="LN41" s="8">
        <v>15.452209</v>
      </c>
      <c r="LW41" s="22"/>
      <c r="LX41" s="22"/>
      <c r="MO41" t="s">
        <v>556</v>
      </c>
      <c r="MP41" s="9" t="s">
        <v>555</v>
      </c>
      <c r="MQ41" s="17">
        <v>52.6526</v>
      </c>
      <c r="MR41" s="18">
        <v>19.06981</v>
      </c>
      <c r="OW41" s="23" t="str">
        <f t="shared" si="55"/>
        <v>Allhaming-AT</v>
      </c>
      <c r="OX41" s="39" t="s">
        <v>494</v>
      </c>
      <c r="OY41" s="8">
        <v>48.153297999999999</v>
      </c>
      <c r="OZ41" s="8">
        <v>14.170534999999999</v>
      </c>
    </row>
    <row r="42" spans="1:416" ht="15" customHeight="1" x14ac:dyDescent="0.2">
      <c r="A42" t="str">
        <f t="shared" ref="A42:A76" si="66">B42&amp;"-"&amp;"DE"</f>
        <v>PZ 04 (Radefeld/Leipzig)-DE</v>
      </c>
      <c r="B42" t="s">
        <v>76</v>
      </c>
      <c r="C42" s="22">
        <v>51.413752000000002</v>
      </c>
      <c r="D42" s="22">
        <v>12.292598</v>
      </c>
      <c r="F42" t="str">
        <f t="shared" ref="F42:F72" si="67">G42&amp;"-"&amp;"CZ"</f>
        <v>Ceske Budejovice-CZ</v>
      </c>
      <c r="G42" s="9" t="s">
        <v>70</v>
      </c>
      <c r="H42" s="17">
        <v>48.979606699999998</v>
      </c>
      <c r="I42" s="18">
        <v>14.506034700000001</v>
      </c>
      <c r="K42" t="s">
        <v>91</v>
      </c>
      <c r="L42" s="9" t="s">
        <v>73</v>
      </c>
      <c r="M42" s="17">
        <v>49.882869999999997</v>
      </c>
      <c r="N42" s="18">
        <v>19.014479999999999</v>
      </c>
      <c r="O42" s="5"/>
      <c r="P42" s="5"/>
      <c r="Q42" s="5"/>
      <c r="R42" s="5"/>
      <c r="S42" s="5"/>
      <c r="U42" s="13" t="str">
        <f t="shared" si="52"/>
        <v>Appingedam-NL</v>
      </c>
      <c r="V42" s="9" t="s">
        <v>522</v>
      </c>
      <c r="W42" s="17">
        <v>53.311224000000003</v>
      </c>
      <c r="X42" s="17">
        <v>6.8741089999999998</v>
      </c>
      <c r="Z42" t="str">
        <f t="shared" si="64"/>
        <v>PZ 21 (Hamburg)-DE</v>
      </c>
      <c r="AA42" t="s">
        <v>182</v>
      </c>
      <c r="AB42" s="22">
        <v>53.497011999999998</v>
      </c>
      <c r="AC42" s="22">
        <v>10.112660999999999</v>
      </c>
      <c r="AE42" s="13" t="str">
        <f t="shared" si="23"/>
        <v>Barcelona (Satellite; Vic)-ES</v>
      </c>
      <c r="AF42" s="27" t="s">
        <v>557</v>
      </c>
      <c r="AG42" s="28">
        <v>41.948829000000003</v>
      </c>
      <c r="AH42" s="29">
        <v>2.2674590000000001</v>
      </c>
      <c r="AK42" s="13" t="str">
        <f t="shared" si="2"/>
        <v>Berkel-NL</v>
      </c>
      <c r="AL42" s="9" t="s">
        <v>558</v>
      </c>
      <c r="AM42" s="17">
        <v>52.044725999999997</v>
      </c>
      <c r="AN42" s="17">
        <v>4.540165</v>
      </c>
      <c r="AP42" s="13" t="str">
        <f t="shared" si="3"/>
        <v>Wrocław-PL</v>
      </c>
      <c r="AQ42" s="9" t="s">
        <v>559</v>
      </c>
      <c r="AR42" s="17">
        <v>51.131039999999999</v>
      </c>
      <c r="AS42" s="18">
        <v>17.134720000000002</v>
      </c>
      <c r="AU42" t="str">
        <f t="shared" si="59"/>
        <v>PZ 30 (Hannover)-DE</v>
      </c>
      <c r="AV42" t="s">
        <v>239</v>
      </c>
      <c r="AW42" s="22">
        <v>52.356558</v>
      </c>
      <c r="AX42" s="22">
        <v>9.8771559999999994</v>
      </c>
      <c r="BG42" s="22"/>
      <c r="BH42" s="22"/>
      <c r="BP42" s="13" t="str">
        <f t="shared" si="61"/>
        <v>Gorzów Wielkopolski-PL</v>
      </c>
      <c r="BQ42" s="9" t="s">
        <v>179</v>
      </c>
      <c r="BR42" s="17">
        <v>52.669359999999998</v>
      </c>
      <c r="BS42" s="18">
        <v>15.315530000000001</v>
      </c>
      <c r="CE42" s="13" t="str">
        <f>CF42&amp;"-"&amp;"SK"</f>
        <v>Bratislava - Petrzalka-SK</v>
      </c>
      <c r="CF42" s="53" t="s">
        <v>181</v>
      </c>
      <c r="CG42" s="54">
        <v>48.1223375</v>
      </c>
      <c r="CH42" s="55">
        <v>17.0922956</v>
      </c>
      <c r="CJ42" s="6" t="str">
        <f t="shared" si="65"/>
        <v>Antwerpen-BE</v>
      </c>
      <c r="CK42" s="48" t="s">
        <v>95</v>
      </c>
      <c r="CL42" s="8">
        <v>51.240979000000003</v>
      </c>
      <c r="CM42" s="8">
        <v>4.4100910000000004</v>
      </c>
      <c r="CT42" t="str">
        <f>CU42&amp;"-"&amp;"DK"</f>
        <v>Brøndby-DK</v>
      </c>
      <c r="CU42" t="s">
        <v>134</v>
      </c>
      <c r="CV42" s="22">
        <v>55.652969360351562</v>
      </c>
      <c r="CW42" s="22">
        <v>12.420109748840332</v>
      </c>
      <c r="DI42" t="str">
        <f t="shared" si="60"/>
        <v>PZ 24 (Neumünster)-DE</v>
      </c>
      <c r="DJ42" t="s">
        <v>197</v>
      </c>
      <c r="DK42" s="22">
        <v>54.046281999999998</v>
      </c>
      <c r="DL42" s="22">
        <v>9.9987759999999994</v>
      </c>
      <c r="DP42" s="22"/>
      <c r="DQ42" s="22"/>
      <c r="DU42" s="22"/>
      <c r="DV42" s="22"/>
      <c r="DZ42" s="22"/>
      <c r="EA42" s="22"/>
      <c r="EE42" s="22"/>
      <c r="EF42" s="22"/>
      <c r="EJ42" s="22"/>
      <c r="EK42" s="22"/>
      <c r="EW42" t="s">
        <v>525</v>
      </c>
      <c r="EX42" t="s">
        <v>524</v>
      </c>
      <c r="EY42" s="22">
        <v>49.002431999999999</v>
      </c>
      <c r="EZ42" s="22">
        <v>12.143072</v>
      </c>
      <c r="FD42" s="22"/>
      <c r="FE42" s="22"/>
      <c r="FG42" t="s">
        <v>241</v>
      </c>
      <c r="FH42" t="s">
        <v>239</v>
      </c>
      <c r="FI42" s="22">
        <v>52.356558</v>
      </c>
      <c r="FJ42" s="22">
        <v>9.8771559999999994</v>
      </c>
      <c r="FN42" s="22"/>
      <c r="FO42" s="22"/>
      <c r="FQ42" t="s">
        <v>510</v>
      </c>
      <c r="FR42" t="s">
        <v>508</v>
      </c>
      <c r="FS42" s="22">
        <v>48.426493999999998</v>
      </c>
      <c r="FT42" s="22">
        <v>10.28619</v>
      </c>
      <c r="FV42" t="s">
        <v>532</v>
      </c>
      <c r="FW42" t="s">
        <v>531</v>
      </c>
      <c r="FX42" s="22">
        <v>49.755515000000003</v>
      </c>
      <c r="FY42" s="22">
        <v>10.17568</v>
      </c>
      <c r="GA42" s="13" t="str">
        <f t="shared" si="45"/>
        <v>Barcelona (Satellite; Vic)-ES</v>
      </c>
      <c r="GB42" s="27" t="s">
        <v>557</v>
      </c>
      <c r="GC42" s="28">
        <v>41.948829000000003</v>
      </c>
      <c r="GD42" s="29">
        <v>2.2674590000000001</v>
      </c>
      <c r="GF42" s="13" t="str">
        <f t="shared" si="63"/>
        <v>Córdoba-ES</v>
      </c>
      <c r="GG42" s="27" t="s">
        <v>192</v>
      </c>
      <c r="GH42" s="28">
        <v>37.899740999999999</v>
      </c>
      <c r="GI42" s="29">
        <v>-4.7204579999999998</v>
      </c>
      <c r="GK42" s="13" t="str">
        <f t="shared" si="51"/>
        <v>Barcelona (Satellite; Manresa)-ES</v>
      </c>
      <c r="GL42" s="27" t="s">
        <v>549</v>
      </c>
      <c r="GM42" s="28">
        <v>41.711979999999997</v>
      </c>
      <c r="GN42" s="29">
        <v>1.8496030000000001</v>
      </c>
      <c r="GR42" s="22"/>
      <c r="GS42" s="22"/>
      <c r="HJ42" s="6" t="str">
        <f>HK42&amp;"-"&amp;"HU"</f>
        <v>Budapest OLK-HU</v>
      </c>
      <c r="HK42" s="23" t="s">
        <v>79</v>
      </c>
      <c r="HL42" s="24">
        <v>47.463419999999999</v>
      </c>
      <c r="HM42" s="25">
        <v>18.898211</v>
      </c>
      <c r="IK42" s="22"/>
      <c r="IL42" s="22"/>
      <c r="IS42" s="13" t="str">
        <f t="shared" si="11"/>
        <v>Berkel-NL</v>
      </c>
      <c r="IT42" s="9" t="s">
        <v>558</v>
      </c>
      <c r="IU42" s="17">
        <v>52.044725999999997</v>
      </c>
      <c r="IV42" s="17">
        <v>4.540165</v>
      </c>
      <c r="IX42" t="s">
        <v>560</v>
      </c>
      <c r="IY42" s="9" t="s">
        <v>559</v>
      </c>
      <c r="IZ42" s="17">
        <v>51.131039999999999</v>
      </c>
      <c r="JA42" s="18">
        <v>17.134720000000002</v>
      </c>
      <c r="JC42" s="13" t="str">
        <f t="shared" si="36"/>
        <v>Barneveld-NL</v>
      </c>
      <c r="JD42" s="9" t="s">
        <v>554</v>
      </c>
      <c r="JE42" s="17">
        <v>52.085425000000001</v>
      </c>
      <c r="JF42" s="17">
        <v>5.6014229999999996</v>
      </c>
      <c r="JH42" s="13" t="str">
        <f t="shared" si="37"/>
        <v>Barcelona (Satellite; Vic)-ES</v>
      </c>
      <c r="JI42" s="27" t="s">
        <v>557</v>
      </c>
      <c r="JJ42" s="28">
        <v>41.948829000000003</v>
      </c>
      <c r="JK42" s="29">
        <v>2.2674590000000001</v>
      </c>
      <c r="JM42" s="13" t="str">
        <f t="shared" si="12"/>
        <v>Berkel-NL</v>
      </c>
      <c r="JN42" s="9" t="s">
        <v>558</v>
      </c>
      <c r="JO42" s="17">
        <v>52.044725999999997</v>
      </c>
      <c r="JP42" s="17">
        <v>4.540165</v>
      </c>
      <c r="JR42" s="13" t="str">
        <f t="shared" si="13"/>
        <v>Berkel-NL</v>
      </c>
      <c r="JS42" s="9" t="s">
        <v>558</v>
      </c>
      <c r="JT42" s="17">
        <v>52.044725999999997</v>
      </c>
      <c r="JU42" s="17">
        <v>4.540165</v>
      </c>
      <c r="JW42" s="13" t="str">
        <f t="shared" si="46"/>
        <v>Baarlo-NL</v>
      </c>
      <c r="JX42" s="9" t="s">
        <v>550</v>
      </c>
      <c r="JY42" s="17">
        <v>51.335880000000003</v>
      </c>
      <c r="JZ42" s="17">
        <v>6.0928639999999996</v>
      </c>
      <c r="KB42" s="13" t="str">
        <f t="shared" si="14"/>
        <v>Berkel-NL</v>
      </c>
      <c r="KC42" s="9" t="s">
        <v>558</v>
      </c>
      <c r="KD42" s="17">
        <v>52.044725999999997</v>
      </c>
      <c r="KE42" s="17">
        <v>4.540165</v>
      </c>
      <c r="KG42" s="13" t="str">
        <f t="shared" si="15"/>
        <v>Berkel-NL</v>
      </c>
      <c r="KH42" s="9" t="s">
        <v>558</v>
      </c>
      <c r="KI42" s="17">
        <v>52.044725999999997</v>
      </c>
      <c r="KJ42" s="17">
        <v>4.540165</v>
      </c>
      <c r="KL42" t="s">
        <v>556</v>
      </c>
      <c r="KM42" s="9" t="s">
        <v>555</v>
      </c>
      <c r="KN42" s="17">
        <v>52.6526</v>
      </c>
      <c r="KO42" s="18">
        <v>19.06981</v>
      </c>
      <c r="KQ42" s="13" t="str">
        <f t="shared" si="53"/>
        <v>Gandía-ES</v>
      </c>
      <c r="KR42" s="27" t="s">
        <v>521</v>
      </c>
      <c r="KS42" s="28">
        <v>38.982810000000001</v>
      </c>
      <c r="KT42" s="29">
        <v>-0.18257200000000001</v>
      </c>
      <c r="LW42" s="22"/>
      <c r="LX42" s="22"/>
      <c r="MO42" t="s">
        <v>560</v>
      </c>
      <c r="MP42" s="9" t="s">
        <v>559</v>
      </c>
      <c r="MQ42" s="17">
        <v>51.131039999999999</v>
      </c>
      <c r="MR42" s="18">
        <v>17.134720000000002</v>
      </c>
      <c r="OW42" s="23" t="str">
        <f t="shared" si="55"/>
        <v>Enns-AT</v>
      </c>
      <c r="OX42" s="39" t="s">
        <v>503</v>
      </c>
      <c r="OY42" s="8">
        <v>48.219932</v>
      </c>
      <c r="OZ42" s="8">
        <v>14.465750999999999</v>
      </c>
    </row>
    <row r="43" spans="1:416" x14ac:dyDescent="0.2">
      <c r="A43" t="str">
        <f t="shared" si="66"/>
        <v>PZ 08 (Neumark)-DE</v>
      </c>
      <c r="B43" t="s">
        <v>102</v>
      </c>
      <c r="C43" s="22">
        <v>50.667144</v>
      </c>
      <c r="D43" s="22">
        <v>12.361216000000001</v>
      </c>
      <c r="F43" t="str">
        <f t="shared" si="67"/>
        <v>Pilsen-CZ</v>
      </c>
      <c r="G43" s="9" t="s">
        <v>96</v>
      </c>
      <c r="H43" s="17">
        <v>49.7290803</v>
      </c>
      <c r="I43" s="18">
        <v>13.317824399999999</v>
      </c>
      <c r="K43" t="s">
        <v>112</v>
      </c>
      <c r="L43" s="9" t="s">
        <v>99</v>
      </c>
      <c r="M43" s="17">
        <v>53.077500000000001</v>
      </c>
      <c r="N43" s="18">
        <v>18.22437</v>
      </c>
      <c r="O43" s="5"/>
      <c r="P43" s="5"/>
      <c r="Q43" s="5"/>
      <c r="R43" s="5"/>
      <c r="S43" s="5"/>
      <c r="U43" s="13" t="str">
        <f t="shared" si="52"/>
        <v>Assen-NL</v>
      </c>
      <c r="V43" s="9" t="s">
        <v>529</v>
      </c>
      <c r="W43" s="17">
        <v>53.022741000000003</v>
      </c>
      <c r="X43" s="17">
        <v>6.5692159999999999</v>
      </c>
      <c r="Z43" t="str">
        <f t="shared" si="64"/>
        <v>PZ 24 (Neumünster)-DE</v>
      </c>
      <c r="AA43" t="s">
        <v>197</v>
      </c>
      <c r="AB43" s="22">
        <v>54.046281999999998</v>
      </c>
      <c r="AC43" s="22">
        <v>9.9987759999999994</v>
      </c>
      <c r="AE43" s="13" t="str">
        <f t="shared" si="23"/>
        <v>Barcelona (Satellite; Igualada)-ES</v>
      </c>
      <c r="AF43" s="27" t="s">
        <v>561</v>
      </c>
      <c r="AG43" s="28">
        <v>41.587150999999999</v>
      </c>
      <c r="AH43" s="29">
        <v>1.6320870000000001</v>
      </c>
      <c r="AK43" s="13" t="str">
        <f t="shared" si="2"/>
        <v>Beverwijk-NL</v>
      </c>
      <c r="AL43" s="9" t="s">
        <v>562</v>
      </c>
      <c r="AM43" s="17">
        <v>52.505637</v>
      </c>
      <c r="AN43" s="17">
        <v>4.6527799999999999</v>
      </c>
      <c r="AP43" s="13" t="str">
        <f t="shared" si="3"/>
        <v>Zabrze-PL</v>
      </c>
      <c r="AQ43" s="9" t="s">
        <v>563</v>
      </c>
      <c r="AR43" s="17">
        <v>50.30565</v>
      </c>
      <c r="AS43" s="18">
        <v>18.788160000000001</v>
      </c>
      <c r="AU43" t="str">
        <f t="shared" si="59"/>
        <v>PZ 33 (Bielefeld)-DE</v>
      </c>
      <c r="AV43" t="s">
        <v>253</v>
      </c>
      <c r="AW43" s="22">
        <v>52.004801999999998</v>
      </c>
      <c r="AX43" s="22">
        <v>8.6210730000000009</v>
      </c>
      <c r="BP43" s="13" t="str">
        <f t="shared" si="61"/>
        <v>Jelenia Góra-PL</v>
      </c>
      <c r="BQ43" s="9" t="s">
        <v>194</v>
      </c>
      <c r="BR43" s="17">
        <v>50.913300999999997</v>
      </c>
      <c r="BS43" s="18">
        <v>15.756781999999999</v>
      </c>
      <c r="CE43" s="56" t="str">
        <f>CF43&amp;"-"&amp;"SK"</f>
        <v>Ivanka pri Dunaji-SK</v>
      </c>
      <c r="CF43" s="57" t="s">
        <v>196</v>
      </c>
      <c r="CG43" s="58">
        <v>48.187801361083984</v>
      </c>
      <c r="CH43" s="59">
        <v>17.256340026855469</v>
      </c>
      <c r="CJ43" s="6" t="str">
        <f>CK43&amp;"-"&amp;"BE"</f>
        <v>Awans-BE</v>
      </c>
      <c r="CK43" s="23" t="s">
        <v>116</v>
      </c>
      <c r="CL43" s="8">
        <v>50.676073000000002</v>
      </c>
      <c r="CM43" s="8">
        <v>5.4760530000000003</v>
      </c>
      <c r="DI43" t="str">
        <f t="shared" si="60"/>
        <v>PZ 28 (Bremen GVZ)-DE</v>
      </c>
      <c r="DJ43" t="s">
        <v>211</v>
      </c>
      <c r="DK43" s="22">
        <v>53.098984999999999</v>
      </c>
      <c r="DL43" s="22">
        <v>8.7036320000000007</v>
      </c>
      <c r="DP43" s="22"/>
      <c r="DQ43" s="22"/>
      <c r="EE43" s="22"/>
      <c r="EF43" s="22"/>
      <c r="EJ43" s="22"/>
      <c r="EK43" s="22"/>
      <c r="EW43" t="s">
        <v>532</v>
      </c>
      <c r="EX43" t="s">
        <v>531</v>
      </c>
      <c r="EY43" s="22">
        <v>49.755515000000003</v>
      </c>
      <c r="EZ43" s="22">
        <v>10.17568</v>
      </c>
      <c r="FD43" s="22"/>
      <c r="FE43" s="22"/>
      <c r="FG43" t="s">
        <v>255</v>
      </c>
      <c r="FH43" t="s">
        <v>253</v>
      </c>
      <c r="FI43" s="22">
        <v>52.004801999999998</v>
      </c>
      <c r="FJ43" s="22">
        <v>8.6210730000000009</v>
      </c>
      <c r="FQ43" t="s">
        <v>518</v>
      </c>
      <c r="FR43" t="s">
        <v>517</v>
      </c>
      <c r="FS43" s="22">
        <v>49.387602000000001</v>
      </c>
      <c r="FT43" s="22">
        <v>11.183487</v>
      </c>
      <c r="FV43" t="s">
        <v>539</v>
      </c>
      <c r="FW43" t="s">
        <v>538</v>
      </c>
      <c r="FX43" s="22">
        <v>50.961199000000001</v>
      </c>
      <c r="FY43" s="22">
        <v>11.261519</v>
      </c>
      <c r="GA43" s="13" t="str">
        <f t="shared" si="45"/>
        <v>Barcelona (Satellite; Igualada)-ES</v>
      </c>
      <c r="GB43" s="27" t="s">
        <v>561</v>
      </c>
      <c r="GC43" s="28">
        <v>41.587150999999999</v>
      </c>
      <c r="GD43" s="29">
        <v>1.6320870000000001</v>
      </c>
      <c r="GF43" s="13" t="str">
        <f t="shared" si="63"/>
        <v>Cuenca-ES</v>
      </c>
      <c r="GG43" s="27" t="s">
        <v>207</v>
      </c>
      <c r="GH43" s="28">
        <v>40.029223999999999</v>
      </c>
      <c r="GI43" s="29">
        <v>-2.1168309999999999</v>
      </c>
      <c r="GK43" s="13" t="str">
        <f t="shared" si="51"/>
        <v>Barcelona (Satellite; Pineda)-ES</v>
      </c>
      <c r="GL43" s="27" t="s">
        <v>553</v>
      </c>
      <c r="GM43" s="28">
        <v>41.626401000000001</v>
      </c>
      <c r="GN43" s="29">
        <v>2.6684869999999998</v>
      </c>
      <c r="IS43" s="13" t="str">
        <f t="shared" si="11"/>
        <v>Beverwijk-NL</v>
      </c>
      <c r="IT43" s="9" t="s">
        <v>562</v>
      </c>
      <c r="IU43" s="17">
        <v>52.505637</v>
      </c>
      <c r="IV43" s="17">
        <v>4.6527799999999999</v>
      </c>
      <c r="IX43" t="s">
        <v>564</v>
      </c>
      <c r="IY43" s="9" t="s">
        <v>563</v>
      </c>
      <c r="IZ43" s="17">
        <v>50.30565</v>
      </c>
      <c r="JA43" s="18">
        <v>18.788160000000001</v>
      </c>
      <c r="JC43" s="13" t="str">
        <f t="shared" si="36"/>
        <v>Berkel-NL</v>
      </c>
      <c r="JD43" s="9" t="s">
        <v>558</v>
      </c>
      <c r="JE43" s="17">
        <v>52.044725999999997</v>
      </c>
      <c r="JF43" s="17">
        <v>4.540165</v>
      </c>
      <c r="JH43" s="13" t="str">
        <f t="shared" si="37"/>
        <v>Barcelona (Satellite; Igualada)-ES</v>
      </c>
      <c r="JI43" s="27" t="s">
        <v>561</v>
      </c>
      <c r="JJ43" s="28">
        <v>41.587150999999999</v>
      </c>
      <c r="JK43" s="29">
        <v>1.6320870000000001</v>
      </c>
      <c r="JM43" s="13" t="str">
        <f t="shared" si="12"/>
        <v>Beverwijk-NL</v>
      </c>
      <c r="JN43" s="9" t="s">
        <v>562</v>
      </c>
      <c r="JO43" s="17">
        <v>52.505637</v>
      </c>
      <c r="JP43" s="17">
        <v>4.6527799999999999</v>
      </c>
      <c r="JR43" s="13" t="str">
        <f t="shared" si="13"/>
        <v>Beverwijk-NL</v>
      </c>
      <c r="JS43" s="9" t="s">
        <v>562</v>
      </c>
      <c r="JT43" s="17">
        <v>52.505637</v>
      </c>
      <c r="JU43" s="17">
        <v>4.6527799999999999</v>
      </c>
      <c r="JW43" s="13" t="str">
        <f t="shared" si="46"/>
        <v>Barneveld-NL</v>
      </c>
      <c r="JX43" s="9" t="s">
        <v>554</v>
      </c>
      <c r="JY43" s="17">
        <v>52.085425000000001</v>
      </c>
      <c r="JZ43" s="17">
        <v>5.6014229999999996</v>
      </c>
      <c r="KB43" s="13" t="str">
        <f t="shared" si="14"/>
        <v>Beverwijk-NL</v>
      </c>
      <c r="KC43" s="9" t="s">
        <v>562</v>
      </c>
      <c r="KD43" s="17">
        <v>52.505637</v>
      </c>
      <c r="KE43" s="17">
        <v>4.6527799999999999</v>
      </c>
      <c r="KG43" s="13" t="str">
        <f t="shared" si="15"/>
        <v>Beverwijk-NL</v>
      </c>
      <c r="KH43" s="9" t="s">
        <v>562</v>
      </c>
      <c r="KI43" s="17">
        <v>52.505637</v>
      </c>
      <c r="KJ43" s="17">
        <v>4.6527799999999999</v>
      </c>
      <c r="KL43" t="s">
        <v>560</v>
      </c>
      <c r="KM43" s="9" t="s">
        <v>559</v>
      </c>
      <c r="KN43" s="17">
        <v>51.131039999999999</v>
      </c>
      <c r="KO43" s="18">
        <v>17.134720000000002</v>
      </c>
      <c r="KQ43" s="13" t="str">
        <f t="shared" si="53"/>
        <v>Onteniente-ES</v>
      </c>
      <c r="KR43" s="27" t="s">
        <v>528</v>
      </c>
      <c r="KS43" s="28">
        <v>38.827057000000003</v>
      </c>
      <c r="KT43" s="29">
        <v>-0.58909699999999998</v>
      </c>
      <c r="MO43" t="s">
        <v>564</v>
      </c>
      <c r="MP43" s="9" t="s">
        <v>563</v>
      </c>
      <c r="MQ43" s="17">
        <v>50.30565</v>
      </c>
      <c r="MR43" s="18">
        <v>18.788160000000001</v>
      </c>
      <c r="OW43" s="23" t="str">
        <f t="shared" si="55"/>
        <v>Wernberg-AT</v>
      </c>
      <c r="OX43" s="39" t="s">
        <v>512</v>
      </c>
      <c r="OY43" s="8">
        <v>46.623856000000004</v>
      </c>
      <c r="OZ43" s="8">
        <v>13.940899</v>
      </c>
    </row>
    <row r="44" spans="1:416" x14ac:dyDescent="0.2">
      <c r="A44" t="str">
        <f t="shared" si="66"/>
        <v>PZ 14 (Börnicke)-DE</v>
      </c>
      <c r="B44" t="s">
        <v>123</v>
      </c>
      <c r="C44" s="22">
        <v>52.677110999999996</v>
      </c>
      <c r="D44" s="22">
        <v>12.927426000000001</v>
      </c>
      <c r="F44" t="str">
        <f t="shared" si="67"/>
        <v>Teplice-CZ</v>
      </c>
      <c r="G44" s="9" t="s">
        <v>117</v>
      </c>
      <c r="H44" s="17">
        <v>50.6610297</v>
      </c>
      <c r="I44" s="18">
        <v>13.8816442</v>
      </c>
      <c r="K44" t="s">
        <v>133</v>
      </c>
      <c r="L44" s="9" t="s">
        <v>120</v>
      </c>
      <c r="M44" s="17">
        <v>52.875259999999997</v>
      </c>
      <c r="N44" s="18">
        <v>20.620570000000001</v>
      </c>
      <c r="O44" s="5"/>
      <c r="P44" s="5"/>
      <c r="Q44" s="5"/>
      <c r="R44" s="5"/>
      <c r="S44" s="5"/>
      <c r="U44" s="13" t="str">
        <f t="shared" si="52"/>
        <v>Asten-NL</v>
      </c>
      <c r="V44" s="9" t="s">
        <v>536</v>
      </c>
      <c r="W44" s="17">
        <v>51.413662000000002</v>
      </c>
      <c r="X44" s="17">
        <v>5.7459189999999998</v>
      </c>
      <c r="Z44" t="str">
        <f t="shared" si="64"/>
        <v>PZ 28 (Bremen GVZ)-DE</v>
      </c>
      <c r="AA44" t="s">
        <v>211</v>
      </c>
      <c r="AB44" s="22">
        <v>53.098984999999999</v>
      </c>
      <c r="AC44" s="22">
        <v>8.7036320000000007</v>
      </c>
      <c r="AE44" s="13" t="str">
        <f t="shared" si="23"/>
        <v>Barcelona (Satellite; Vilafranca)-ES</v>
      </c>
      <c r="AF44" s="27" t="s">
        <v>565</v>
      </c>
      <c r="AG44" s="28">
        <v>41.354593999999999</v>
      </c>
      <c r="AH44" s="29">
        <v>1.728918</v>
      </c>
      <c r="AK44" s="13" t="str">
        <f t="shared" si="2"/>
        <v>De Bilt-NL</v>
      </c>
      <c r="AL44" s="9" t="s">
        <v>566</v>
      </c>
      <c r="AM44" s="17">
        <v>52.124552999999999</v>
      </c>
      <c r="AN44" s="17">
        <v>5.1448150000000004</v>
      </c>
      <c r="AP44" s="13" t="str">
        <f>AQ44&amp;"-"&amp;"PL"</f>
        <v>Zielona Góra-PL</v>
      </c>
      <c r="AQ44" s="62" t="s">
        <v>567</v>
      </c>
      <c r="AR44" s="63">
        <v>51.951160000000002</v>
      </c>
      <c r="AS44" s="64">
        <v>15.48629</v>
      </c>
      <c r="AU44" t="str">
        <f t="shared" si="59"/>
        <v>PZ 34 (Staufenberg)-DE</v>
      </c>
      <c r="AV44" t="s">
        <v>267</v>
      </c>
      <c r="AW44" s="22">
        <v>51.373182999999997</v>
      </c>
      <c r="AX44" s="22">
        <v>9.6321860000000008</v>
      </c>
      <c r="BP44" s="13" t="str">
        <f t="shared" si="61"/>
        <v>Kalisz-PL</v>
      </c>
      <c r="BQ44" s="9" t="s">
        <v>209</v>
      </c>
      <c r="BR44" s="17">
        <v>51.750079999999997</v>
      </c>
      <c r="BS44" s="18">
        <v>18.080950000000001</v>
      </c>
      <c r="CJ44" s="6" t="str">
        <f>CK44&amp;"-"&amp;"BE"</f>
        <v>Opglabbeek-BE</v>
      </c>
      <c r="CK44" s="23" t="s">
        <v>137</v>
      </c>
      <c r="CL44" s="8">
        <v>51.036414000000001</v>
      </c>
      <c r="CM44" s="8">
        <v>5.5283949999999997</v>
      </c>
      <c r="DI44" t="str">
        <f t="shared" si="60"/>
        <v>PZ 28 (Bremen)-DE</v>
      </c>
      <c r="DJ44" t="s">
        <v>225</v>
      </c>
      <c r="DK44" s="22">
        <v>53.030436000000002</v>
      </c>
      <c r="DL44" s="22">
        <v>8.8834250000000008</v>
      </c>
      <c r="EW44" t="s">
        <v>539</v>
      </c>
      <c r="EX44" t="s">
        <v>538</v>
      </c>
      <c r="EY44" s="22">
        <v>50.961199000000001</v>
      </c>
      <c r="EZ44" s="22">
        <v>11.261519</v>
      </c>
      <c r="FG44" t="s">
        <v>269</v>
      </c>
      <c r="FH44" t="s">
        <v>267</v>
      </c>
      <c r="FI44" s="22">
        <v>51.373182999999997</v>
      </c>
      <c r="FJ44" s="22">
        <v>9.6321860000000008</v>
      </c>
      <c r="FQ44" t="s">
        <v>525</v>
      </c>
      <c r="FR44" t="s">
        <v>524</v>
      </c>
      <c r="FS44" s="22">
        <v>49.002431999999999</v>
      </c>
      <c r="FT44" s="22">
        <v>12.143072</v>
      </c>
      <c r="FV44" t="s">
        <v>546</v>
      </c>
      <c r="FW44" t="s">
        <v>545</v>
      </c>
      <c r="FX44" s="22">
        <v>51.468981999999997</v>
      </c>
      <c r="FY44" s="22">
        <v>7.2702070000000001</v>
      </c>
      <c r="GA44" s="13" t="str">
        <f t="shared" si="45"/>
        <v>Barcelona (Satellite; Vilafranca)-ES</v>
      </c>
      <c r="GB44" s="27" t="s">
        <v>565</v>
      </c>
      <c r="GC44" s="28">
        <v>41.354593999999999</v>
      </c>
      <c r="GD44" s="29">
        <v>1.728918</v>
      </c>
      <c r="GF44" s="13" t="str">
        <f t="shared" si="63"/>
        <v>Granada-ES</v>
      </c>
      <c r="GG44" s="27" t="s">
        <v>221</v>
      </c>
      <c r="GH44" s="28">
        <v>37.223274000000004</v>
      </c>
      <c r="GI44" s="29">
        <v>-3.6328209999999999</v>
      </c>
      <c r="GK44" s="13" t="str">
        <f t="shared" si="51"/>
        <v>Barcelona (Satellite; Vic)-ES</v>
      </c>
      <c r="GL44" s="27" t="s">
        <v>557</v>
      </c>
      <c r="GM44" s="28">
        <v>41.948829000000003</v>
      </c>
      <c r="GN44" s="29">
        <v>2.2674590000000001</v>
      </c>
      <c r="IS44" s="13" t="str">
        <f t="shared" si="11"/>
        <v>De Bilt-NL</v>
      </c>
      <c r="IT44" s="9" t="s">
        <v>566</v>
      </c>
      <c r="IU44" s="17">
        <v>52.124552999999999</v>
      </c>
      <c r="IV44" s="17">
        <v>5.1448150000000004</v>
      </c>
      <c r="IX44" t="s">
        <v>568</v>
      </c>
      <c r="IY44" s="62" t="s">
        <v>567</v>
      </c>
      <c r="IZ44" s="63">
        <v>51.951160000000002</v>
      </c>
      <c r="JA44" s="64">
        <v>15.48629</v>
      </c>
      <c r="JC44" s="13" t="str">
        <f t="shared" si="36"/>
        <v>Beverwijk-NL</v>
      </c>
      <c r="JD44" s="9" t="s">
        <v>562</v>
      </c>
      <c r="JE44" s="17">
        <v>52.505637</v>
      </c>
      <c r="JF44" s="17">
        <v>4.6527799999999999</v>
      </c>
      <c r="JH44" s="13" t="str">
        <f t="shared" si="37"/>
        <v>Barcelona (Satellite; Vilafranca)-ES</v>
      </c>
      <c r="JI44" s="27" t="s">
        <v>565</v>
      </c>
      <c r="JJ44" s="28">
        <v>41.354593999999999</v>
      </c>
      <c r="JK44" s="29">
        <v>1.728918</v>
      </c>
      <c r="JM44" s="13" t="str">
        <f t="shared" si="12"/>
        <v>De Bilt-NL</v>
      </c>
      <c r="JN44" s="9" t="s">
        <v>566</v>
      </c>
      <c r="JO44" s="17">
        <v>52.124552999999999</v>
      </c>
      <c r="JP44" s="17">
        <v>5.1448150000000004</v>
      </c>
      <c r="JR44" s="13" t="str">
        <f t="shared" si="13"/>
        <v>De Bilt-NL</v>
      </c>
      <c r="JS44" s="9" t="s">
        <v>566</v>
      </c>
      <c r="JT44" s="17">
        <v>52.124552999999999</v>
      </c>
      <c r="JU44" s="17">
        <v>5.1448150000000004</v>
      </c>
      <c r="JW44" s="13" t="str">
        <f t="shared" si="46"/>
        <v>Berkel-NL</v>
      </c>
      <c r="JX44" s="9" t="s">
        <v>558</v>
      </c>
      <c r="JY44" s="17">
        <v>52.044725999999997</v>
      </c>
      <c r="JZ44" s="17">
        <v>4.540165</v>
      </c>
      <c r="KB44" s="13" t="str">
        <f t="shared" si="14"/>
        <v>De Bilt-NL</v>
      </c>
      <c r="KC44" s="9" t="s">
        <v>566</v>
      </c>
      <c r="KD44" s="17">
        <v>52.124552999999999</v>
      </c>
      <c r="KE44" s="17">
        <v>5.1448150000000004</v>
      </c>
      <c r="KG44" s="13" t="str">
        <f t="shared" si="15"/>
        <v>De Bilt-NL</v>
      </c>
      <c r="KH44" s="9" t="s">
        <v>566</v>
      </c>
      <c r="KI44" s="17">
        <v>52.124552999999999</v>
      </c>
      <c r="KJ44" s="17">
        <v>5.1448150000000004</v>
      </c>
      <c r="KL44" t="s">
        <v>564</v>
      </c>
      <c r="KM44" s="9" t="s">
        <v>563</v>
      </c>
      <c r="KN44" s="17">
        <v>50.30565</v>
      </c>
      <c r="KO44" s="18">
        <v>18.788160000000001</v>
      </c>
      <c r="KQ44" s="13" t="str">
        <f t="shared" si="53"/>
        <v>Alicante-ES</v>
      </c>
      <c r="KR44" s="27" t="s">
        <v>535</v>
      </c>
      <c r="KS44" s="28">
        <v>38.340195100000003</v>
      </c>
      <c r="KT44" s="29">
        <v>-0.56276000000000004</v>
      </c>
      <c r="MO44" t="s">
        <v>568</v>
      </c>
      <c r="MP44" s="62" t="s">
        <v>567</v>
      </c>
      <c r="MQ44" s="63">
        <v>51.951160000000002</v>
      </c>
      <c r="MR44" s="64">
        <v>15.48629</v>
      </c>
      <c r="OW44" s="23" t="str">
        <f t="shared" si="55"/>
        <v>Wals-Siezenheim-AT</v>
      </c>
      <c r="OX44" s="74" t="s">
        <v>520</v>
      </c>
      <c r="OY44" s="8">
        <v>47.816603999999998</v>
      </c>
      <c r="OZ44" s="8">
        <v>12.981870000000001</v>
      </c>
    </row>
    <row r="45" spans="1:416" x14ac:dyDescent="0.2">
      <c r="A45" t="str">
        <f t="shared" si="66"/>
        <v>PZ 15 (Rüdersdorf)-DE</v>
      </c>
      <c r="B45" t="s">
        <v>144</v>
      </c>
      <c r="C45" s="22">
        <v>52.484594000000001</v>
      </c>
      <c r="D45" s="22">
        <v>13.775442999999999</v>
      </c>
      <c r="F45" t="str">
        <f t="shared" si="67"/>
        <v>Hradec Kralove-CZ</v>
      </c>
      <c r="G45" s="9" t="s">
        <v>138</v>
      </c>
      <c r="H45" s="17">
        <v>50.178344699999997</v>
      </c>
      <c r="I45" s="18">
        <v>15.7972144</v>
      </c>
      <c r="K45" t="s">
        <v>154</v>
      </c>
      <c r="L45" s="9" t="s">
        <v>141</v>
      </c>
      <c r="M45" s="17">
        <v>50.80874</v>
      </c>
      <c r="N45" s="18">
        <v>19.121939999999999</v>
      </c>
      <c r="O45" s="5"/>
      <c r="P45" s="5"/>
      <c r="Q45" s="5"/>
      <c r="R45" s="5"/>
      <c r="S45" s="5"/>
      <c r="U45" s="13" t="str">
        <f t="shared" si="52"/>
        <v>A'dam Westpoort / Zaandam-NL</v>
      </c>
      <c r="V45" s="9" t="s">
        <v>543</v>
      </c>
      <c r="W45" s="17">
        <v>52.431175000000003</v>
      </c>
      <c r="X45" s="17">
        <v>4.8086869999999999</v>
      </c>
      <c r="Z45" t="str">
        <f t="shared" si="64"/>
        <v>PZ 28 (Bremen)-DE</v>
      </c>
      <c r="AA45" t="s">
        <v>225</v>
      </c>
      <c r="AB45" s="22">
        <v>53.030436000000002</v>
      </c>
      <c r="AC45" s="22">
        <v>8.8834250000000008</v>
      </c>
      <c r="AE45" s="13" t="str">
        <f t="shared" si="23"/>
        <v>Gipuzkoa (Bergara)-ES</v>
      </c>
      <c r="AF45" s="27" t="s">
        <v>569</v>
      </c>
      <c r="AG45" s="28">
        <v>43.130450000000003</v>
      </c>
      <c r="AH45" s="29">
        <v>-2.4377</v>
      </c>
      <c r="AK45" s="13" t="str">
        <f t="shared" si="2"/>
        <v>Bergen op Zoom-NL</v>
      </c>
      <c r="AL45" s="9" t="s">
        <v>570</v>
      </c>
      <c r="AM45" s="17">
        <v>51.493473999999999</v>
      </c>
      <c r="AN45" s="17">
        <v>4.2720029999999998</v>
      </c>
      <c r="AP45" t="str">
        <f>AQ45&amp;"-"&amp;"DE"</f>
        <v>PZ 01 (Ottendorf-Okrilla)-DE</v>
      </c>
      <c r="AQ45" t="s">
        <v>40</v>
      </c>
      <c r="AR45" s="22">
        <v>51.179870000000001</v>
      </c>
      <c r="AS45" s="22">
        <v>13.840704000000001</v>
      </c>
      <c r="AU45" t="str">
        <f t="shared" si="59"/>
        <v>PZ 39 (Osterweddingen/Sülzetal)-DE</v>
      </c>
      <c r="AV45" t="s">
        <v>281</v>
      </c>
      <c r="AW45" s="22">
        <v>52.051254999999998</v>
      </c>
      <c r="AX45" s="22">
        <v>11.594967</v>
      </c>
      <c r="BP45" s="13" t="str">
        <f t="shared" si="61"/>
        <v>Kielce-PL</v>
      </c>
      <c r="BQ45" s="9" t="s">
        <v>223</v>
      </c>
      <c r="BR45" s="17">
        <v>50.900210000000001</v>
      </c>
      <c r="BS45" s="18">
        <v>20.58089</v>
      </c>
      <c r="CJ45" s="6" t="str">
        <f>CK45&amp;"-"&amp;"BE"</f>
        <v>Wevelgem-BE</v>
      </c>
      <c r="CK45" s="37" t="s">
        <v>157</v>
      </c>
      <c r="CL45" s="8">
        <v>50.855373999999998</v>
      </c>
      <c r="CM45" s="8">
        <v>3.173546</v>
      </c>
      <c r="DI45" t="str">
        <f t="shared" si="60"/>
        <v>PZ 30 (Hannover)-DE</v>
      </c>
      <c r="DJ45" t="s">
        <v>239</v>
      </c>
      <c r="DK45" s="22">
        <v>52.356558</v>
      </c>
      <c r="DL45" s="22">
        <v>9.8771559999999994</v>
      </c>
      <c r="EW45" t="s">
        <v>546</v>
      </c>
      <c r="EX45" t="s">
        <v>545</v>
      </c>
      <c r="EY45" s="22">
        <v>51.468981999999997</v>
      </c>
      <c r="EZ45" s="22">
        <v>7.2702070000000001</v>
      </c>
      <c r="FG45" t="s">
        <v>283</v>
      </c>
      <c r="FH45" t="s">
        <v>281</v>
      </c>
      <c r="FI45" s="22">
        <v>52.051254999999998</v>
      </c>
      <c r="FJ45" s="22">
        <v>11.594967</v>
      </c>
      <c r="FQ45" t="s">
        <v>532</v>
      </c>
      <c r="FR45" t="s">
        <v>531</v>
      </c>
      <c r="FS45" s="22">
        <v>49.755515000000003</v>
      </c>
      <c r="FT45" s="22">
        <v>10.17568</v>
      </c>
      <c r="FX45" s="22"/>
      <c r="FY45" s="22"/>
      <c r="GA45" s="13" t="str">
        <f t="shared" si="45"/>
        <v>Gipuzkoa (Bergara)-ES</v>
      </c>
      <c r="GB45" s="27" t="s">
        <v>569</v>
      </c>
      <c r="GC45" s="28">
        <v>43.130450000000003</v>
      </c>
      <c r="GD45" s="29">
        <v>-2.4377</v>
      </c>
      <c r="GF45" s="13" t="str">
        <f t="shared" si="63"/>
        <v>Huesca-ES</v>
      </c>
      <c r="GG45" s="27" t="s">
        <v>235</v>
      </c>
      <c r="GH45" s="28">
        <v>42.144677999999999</v>
      </c>
      <c r="GI45" s="29">
        <v>-0.38775100000000001</v>
      </c>
      <c r="GK45" s="13" t="str">
        <f t="shared" si="51"/>
        <v>Barcelona (Satellite; Igualada)-ES</v>
      </c>
      <c r="GL45" s="27" t="s">
        <v>561</v>
      </c>
      <c r="GM45" s="28">
        <v>41.587150999999999</v>
      </c>
      <c r="GN45" s="29">
        <v>1.6320870000000001</v>
      </c>
      <c r="IS45" s="13" t="str">
        <f t="shared" si="11"/>
        <v>Bergen op Zoom-NL</v>
      </c>
      <c r="IT45" s="9" t="s">
        <v>570</v>
      </c>
      <c r="IU45" s="17">
        <v>51.493473999999999</v>
      </c>
      <c r="IV45" s="17">
        <v>4.2720029999999998</v>
      </c>
      <c r="IX45" s="13" t="str">
        <f t="shared" ref="IX45:IX108" si="68">IY45&amp;"-"&amp;"NL"</f>
        <v>Alkmaar-NL</v>
      </c>
      <c r="IY45" s="3" t="s">
        <v>35</v>
      </c>
      <c r="IZ45" s="4">
        <v>52.652875000000002</v>
      </c>
      <c r="JA45" s="4">
        <v>4.7900499999999999</v>
      </c>
      <c r="JC45" s="13" t="str">
        <f t="shared" si="36"/>
        <v>De Bilt-NL</v>
      </c>
      <c r="JD45" s="9" t="s">
        <v>566</v>
      </c>
      <c r="JE45" s="17">
        <v>52.124552999999999</v>
      </c>
      <c r="JF45" s="17">
        <v>5.1448150000000004</v>
      </c>
      <c r="JH45" s="13" t="str">
        <f t="shared" si="37"/>
        <v>Gipuzkoa (Bergara)-ES</v>
      </c>
      <c r="JI45" s="27" t="s">
        <v>569</v>
      </c>
      <c r="JJ45" s="28">
        <v>43.130450000000003</v>
      </c>
      <c r="JK45" s="29">
        <v>-2.4377</v>
      </c>
      <c r="JM45" s="13" t="str">
        <f t="shared" si="12"/>
        <v>Bergen op Zoom-NL</v>
      </c>
      <c r="JN45" s="9" t="s">
        <v>570</v>
      </c>
      <c r="JO45" s="17">
        <v>51.493473999999999</v>
      </c>
      <c r="JP45" s="17">
        <v>4.2720029999999998</v>
      </c>
      <c r="JR45" s="13" t="str">
        <f t="shared" si="13"/>
        <v>Bergen op Zoom-NL</v>
      </c>
      <c r="JS45" s="9" t="s">
        <v>570</v>
      </c>
      <c r="JT45" s="17">
        <v>51.493473999999999</v>
      </c>
      <c r="JU45" s="17">
        <v>4.2720029999999998</v>
      </c>
      <c r="JW45" s="13" t="str">
        <f t="shared" si="46"/>
        <v>Beverwijk-NL</v>
      </c>
      <c r="JX45" s="9" t="s">
        <v>562</v>
      </c>
      <c r="JY45" s="17">
        <v>52.505637</v>
      </c>
      <c r="JZ45" s="17">
        <v>4.6527799999999999</v>
      </c>
      <c r="KB45" s="13" t="str">
        <f t="shared" si="14"/>
        <v>Bergen op Zoom-NL</v>
      </c>
      <c r="KC45" s="9" t="s">
        <v>570</v>
      </c>
      <c r="KD45" s="17">
        <v>51.493473999999999</v>
      </c>
      <c r="KE45" s="17">
        <v>4.2720029999999998</v>
      </c>
      <c r="KG45" s="13" t="str">
        <f t="shared" si="15"/>
        <v>Bergen op Zoom-NL</v>
      </c>
      <c r="KH45" s="9" t="s">
        <v>570</v>
      </c>
      <c r="KI45" s="17">
        <v>51.493473999999999</v>
      </c>
      <c r="KJ45" s="17">
        <v>4.2720029999999998</v>
      </c>
      <c r="KL45" t="s">
        <v>568</v>
      </c>
      <c r="KM45" s="62" t="s">
        <v>567</v>
      </c>
      <c r="KN45" s="63">
        <v>51.951160000000002</v>
      </c>
      <c r="KO45" s="64">
        <v>15.48629</v>
      </c>
      <c r="KQ45" s="13" t="str">
        <f t="shared" si="53"/>
        <v>Barcelona-ES</v>
      </c>
      <c r="KR45" s="27" t="s">
        <v>542</v>
      </c>
      <c r="KS45" s="28">
        <v>41.539741999999997</v>
      </c>
      <c r="KT45" s="29">
        <v>2.1840000000000002</v>
      </c>
      <c r="MO45" s="23" t="str">
        <f>MP45&amp;"-"&amp;"LV"</f>
        <v>Riga-LV</v>
      </c>
      <c r="MP45" s="26" t="s">
        <v>48</v>
      </c>
      <c r="MQ45" s="63">
        <v>56.954493999999997</v>
      </c>
      <c r="MR45" s="64">
        <v>24.116855000000001</v>
      </c>
      <c r="OW45" s="23" t="str">
        <f t="shared" si="55"/>
        <v>Hall in Tirol-AT</v>
      </c>
      <c r="OX45" s="74" t="s">
        <v>527</v>
      </c>
      <c r="OY45" s="8">
        <v>47.280633000000002</v>
      </c>
      <c r="OZ45" s="8">
        <v>11.502658</v>
      </c>
    </row>
    <row r="46" spans="1:416" x14ac:dyDescent="0.2">
      <c r="A46" t="str">
        <f t="shared" si="66"/>
        <v>PZ 17 (Neustrelitz)-DE</v>
      </c>
      <c r="B46" t="s">
        <v>164</v>
      </c>
      <c r="C46" s="22">
        <v>53.336685000000003</v>
      </c>
      <c r="D46" s="22">
        <v>13.055797</v>
      </c>
      <c r="F46" t="str">
        <f t="shared" si="67"/>
        <v>Brno-CZ</v>
      </c>
      <c r="G46" s="9" t="s">
        <v>158</v>
      </c>
      <c r="H46" s="17">
        <v>49.199714700000001</v>
      </c>
      <c r="I46" s="18">
        <v>16.688800799999999</v>
      </c>
      <c r="K46" t="s">
        <v>173</v>
      </c>
      <c r="L46" s="9" t="s">
        <v>161</v>
      </c>
      <c r="M46" s="17">
        <v>54.317929999999997</v>
      </c>
      <c r="N46" s="18">
        <v>18.58953</v>
      </c>
      <c r="O46" s="5"/>
      <c r="P46" s="5"/>
      <c r="Q46" s="5"/>
      <c r="R46" s="5"/>
      <c r="S46" s="5"/>
      <c r="U46" s="13" t="str">
        <f t="shared" si="52"/>
        <v>Baarlo-NL</v>
      </c>
      <c r="V46" s="9" t="s">
        <v>550</v>
      </c>
      <c r="W46" s="17">
        <v>51.335880000000003</v>
      </c>
      <c r="X46" s="17">
        <v>6.0928639999999996</v>
      </c>
      <c r="Z46" t="str">
        <f t="shared" si="64"/>
        <v>PZ 30 (Hannover)-DE</v>
      </c>
      <c r="AA46" t="s">
        <v>239</v>
      </c>
      <c r="AB46" s="22">
        <v>52.356558</v>
      </c>
      <c r="AC46" s="22">
        <v>9.8771559999999994</v>
      </c>
      <c r="AE46" s="13" t="str">
        <f t="shared" si="23"/>
        <v>Bizkaia (Bilbao)-ES</v>
      </c>
      <c r="AF46" s="27" t="s">
        <v>571</v>
      </c>
      <c r="AG46" s="28">
        <v>43.304468</v>
      </c>
      <c r="AH46" s="29">
        <v>-2.9003000000000001</v>
      </c>
      <c r="AK46" s="13" t="str">
        <f t="shared" si="2"/>
        <v>Breda-NL</v>
      </c>
      <c r="AL46" s="9" t="s">
        <v>572</v>
      </c>
      <c r="AM46" s="17">
        <v>51.589593999999998</v>
      </c>
      <c r="AN46" s="17">
        <v>4.8332709999999999</v>
      </c>
      <c r="AP46" t="str">
        <f t="shared" ref="AP46:AP80" si="69">AQ46&amp;"-"&amp;"DE"</f>
        <v>PZ 04 (Radefeld/Leipzig)-DE</v>
      </c>
      <c r="AQ46" t="s">
        <v>76</v>
      </c>
      <c r="AR46" s="22">
        <v>51.413752000000002</v>
      </c>
      <c r="AS46" s="22">
        <v>12.292598</v>
      </c>
      <c r="AU46" t="str">
        <f t="shared" si="59"/>
        <v>PZ 46 (Dorsten)-DE</v>
      </c>
      <c r="AV46" t="s">
        <v>295</v>
      </c>
      <c r="AW46" s="22">
        <v>51.658557999999999</v>
      </c>
      <c r="AX46" s="22">
        <v>7.0205089999999997</v>
      </c>
      <c r="BP46" s="13" t="str">
        <f t="shared" si="61"/>
        <v>Konin-PL</v>
      </c>
      <c r="BQ46" s="9" t="s">
        <v>237</v>
      </c>
      <c r="BR46" s="17">
        <v>52.228549999999998</v>
      </c>
      <c r="BS46" s="18">
        <v>18.248339999999999</v>
      </c>
      <c r="DI46" t="str">
        <f t="shared" si="60"/>
        <v>PZ 33 (Bielefeld)-DE</v>
      </c>
      <c r="DJ46" t="s">
        <v>253</v>
      </c>
      <c r="DK46" s="22">
        <v>52.004801999999998</v>
      </c>
      <c r="DL46" s="22">
        <v>8.6210730000000009</v>
      </c>
      <c r="EY46" s="22"/>
      <c r="EZ46" s="22"/>
      <c r="FG46" t="s">
        <v>297</v>
      </c>
      <c r="FH46" t="s">
        <v>295</v>
      </c>
      <c r="FI46" s="22">
        <v>51.658557999999999</v>
      </c>
      <c r="FJ46" s="22">
        <v>7.0205089999999997</v>
      </c>
      <c r="FQ46" t="s">
        <v>539</v>
      </c>
      <c r="FR46" t="s">
        <v>538</v>
      </c>
      <c r="FS46" s="22">
        <v>50.961199000000001</v>
      </c>
      <c r="FT46" s="22">
        <v>11.261519</v>
      </c>
      <c r="FX46" s="22"/>
      <c r="FY46" s="22"/>
      <c r="GA46" s="13" t="str">
        <f t="shared" si="45"/>
        <v>Bizkaia (Bilbao)-ES</v>
      </c>
      <c r="GB46" s="27" t="s">
        <v>571</v>
      </c>
      <c r="GC46" s="28">
        <v>43.304468</v>
      </c>
      <c r="GD46" s="29">
        <v>-2.9003000000000001</v>
      </c>
      <c r="GF46" s="13" t="str">
        <f t="shared" si="63"/>
        <v>Las Palmas-ES</v>
      </c>
      <c r="GG46" s="27" t="s">
        <v>249</v>
      </c>
      <c r="GH46" s="28">
        <v>27.965534000000002</v>
      </c>
      <c r="GI46" s="29">
        <v>-15.394244</v>
      </c>
      <c r="GK46" s="13" t="str">
        <f t="shared" si="51"/>
        <v>Barcelona (Satellite; Vilafranca)-ES</v>
      </c>
      <c r="GL46" s="27" t="s">
        <v>565</v>
      </c>
      <c r="GM46" s="28">
        <v>41.354593999999999</v>
      </c>
      <c r="GN46" s="29">
        <v>1.728918</v>
      </c>
      <c r="IS46" s="13" t="str">
        <f t="shared" si="11"/>
        <v>Breda-NL</v>
      </c>
      <c r="IT46" s="9" t="s">
        <v>572</v>
      </c>
      <c r="IU46" s="17">
        <v>51.589593999999998</v>
      </c>
      <c r="IV46" s="17">
        <v>4.8332709999999999</v>
      </c>
      <c r="IX46" s="13" t="str">
        <f t="shared" si="68"/>
        <v>Amersfoort-NL</v>
      </c>
      <c r="IY46" s="9" t="s">
        <v>72</v>
      </c>
      <c r="IZ46" s="17">
        <v>52.176237</v>
      </c>
      <c r="JA46" s="17">
        <v>5.4184599999999996</v>
      </c>
      <c r="JC46" s="13" t="str">
        <f t="shared" si="36"/>
        <v>Bergen op Zoom-NL</v>
      </c>
      <c r="JD46" s="9" t="s">
        <v>570</v>
      </c>
      <c r="JE46" s="17">
        <v>51.493473999999999</v>
      </c>
      <c r="JF46" s="17">
        <v>4.2720029999999998</v>
      </c>
      <c r="JH46" s="13" t="str">
        <f t="shared" si="37"/>
        <v>Bizkaia (Bilbao)-ES</v>
      </c>
      <c r="JI46" s="27" t="s">
        <v>571</v>
      </c>
      <c r="JJ46" s="28">
        <v>43.304468</v>
      </c>
      <c r="JK46" s="29">
        <v>-2.9003000000000001</v>
      </c>
      <c r="JM46" s="13" t="str">
        <f t="shared" si="12"/>
        <v>Breda-NL</v>
      </c>
      <c r="JN46" s="9" t="s">
        <v>572</v>
      </c>
      <c r="JO46" s="17">
        <v>51.589593999999998</v>
      </c>
      <c r="JP46" s="17">
        <v>4.8332709999999999</v>
      </c>
      <c r="JR46" s="13" t="str">
        <f t="shared" si="13"/>
        <v>Breda-NL</v>
      </c>
      <c r="JS46" s="9" t="s">
        <v>572</v>
      </c>
      <c r="JT46" s="17">
        <v>51.589593999999998</v>
      </c>
      <c r="JU46" s="17">
        <v>4.8332709999999999</v>
      </c>
      <c r="JW46" s="13" t="str">
        <f t="shared" si="46"/>
        <v>De Bilt-NL</v>
      </c>
      <c r="JX46" s="9" t="s">
        <v>566</v>
      </c>
      <c r="JY46" s="17">
        <v>52.124552999999999</v>
      </c>
      <c r="JZ46" s="17">
        <v>5.1448150000000004</v>
      </c>
      <c r="KB46" s="13" t="str">
        <f t="shared" si="14"/>
        <v>Breda-NL</v>
      </c>
      <c r="KC46" s="9" t="s">
        <v>572</v>
      </c>
      <c r="KD46" s="17">
        <v>51.589593999999998</v>
      </c>
      <c r="KE46" s="17">
        <v>4.8332709999999999</v>
      </c>
      <c r="KG46" s="13" t="str">
        <f t="shared" si="15"/>
        <v>Breda-NL</v>
      </c>
      <c r="KH46" s="9" t="s">
        <v>572</v>
      </c>
      <c r="KI46" s="17">
        <v>51.589593999999998</v>
      </c>
      <c r="KJ46" s="17">
        <v>4.8332709999999999</v>
      </c>
      <c r="KQ46" s="13" t="str">
        <f t="shared" si="53"/>
        <v>Barcelona (Satellite; Manresa)-ES</v>
      </c>
      <c r="KR46" s="27" t="s">
        <v>549</v>
      </c>
      <c r="KS46" s="28">
        <v>41.711979999999997</v>
      </c>
      <c r="KT46" s="29">
        <v>1.8496030000000001</v>
      </c>
      <c r="OW46" s="23" t="str">
        <f t="shared" si="55"/>
        <v>Kalsdorf bei Graz-AT</v>
      </c>
      <c r="OX46" s="74" t="s">
        <v>534</v>
      </c>
      <c r="OY46" s="8">
        <v>46.965223000000002</v>
      </c>
      <c r="OZ46" s="8">
        <v>15.478566000000001</v>
      </c>
    </row>
    <row r="47" spans="1:416" x14ac:dyDescent="0.2">
      <c r="A47" t="str">
        <f t="shared" si="66"/>
        <v>PZ 21 (Hamburg)-DE</v>
      </c>
      <c r="B47" t="s">
        <v>182</v>
      </c>
      <c r="C47" s="22">
        <v>53.497011999999998</v>
      </c>
      <c r="D47" s="22">
        <v>10.112660999999999</v>
      </c>
      <c r="F47" t="str">
        <f t="shared" si="67"/>
        <v>Ostrava-CZ</v>
      </c>
      <c r="G47" s="9" t="s">
        <v>176</v>
      </c>
      <c r="H47" s="17">
        <v>49.817863299999999</v>
      </c>
      <c r="I47" s="18">
        <v>18.211749999999999</v>
      </c>
      <c r="K47" t="s">
        <v>188</v>
      </c>
      <c r="L47" s="9" t="s">
        <v>179</v>
      </c>
      <c r="M47" s="17">
        <v>52.669359999999998</v>
      </c>
      <c r="N47" s="18">
        <v>15.315530000000001</v>
      </c>
      <c r="O47" s="5"/>
      <c r="P47" s="5"/>
      <c r="Q47" s="5"/>
      <c r="R47" s="5"/>
      <c r="S47" s="5"/>
      <c r="T47" s="5"/>
      <c r="U47" s="13" t="str">
        <f t="shared" si="52"/>
        <v>Barneveld-NL</v>
      </c>
      <c r="V47" s="9" t="s">
        <v>554</v>
      </c>
      <c r="W47" s="17">
        <v>52.085425000000001</v>
      </c>
      <c r="X47" s="17">
        <v>5.6014229999999996</v>
      </c>
      <c r="Z47" t="str">
        <f t="shared" si="64"/>
        <v>PZ 33 (Bielefeld)-DE</v>
      </c>
      <c r="AA47" t="s">
        <v>253</v>
      </c>
      <c r="AB47" s="22">
        <v>52.004801999999998</v>
      </c>
      <c r="AC47" s="22">
        <v>8.6210730000000009</v>
      </c>
      <c r="AE47" s="13" t="str">
        <f t="shared" si="23"/>
        <v>Cantabria (Santander)-ES</v>
      </c>
      <c r="AF47" s="27" t="s">
        <v>573</v>
      </c>
      <c r="AG47" s="28">
        <v>43.431472999999997</v>
      </c>
      <c r="AH47" s="29">
        <v>-3.9167000000000001</v>
      </c>
      <c r="AK47" s="13" t="str">
        <f t="shared" si="2"/>
        <v>Brunssum-NL</v>
      </c>
      <c r="AL47" s="9" t="s">
        <v>574</v>
      </c>
      <c r="AM47" s="17">
        <v>50.907327000000002</v>
      </c>
      <c r="AN47" s="17">
        <v>5.9463480000000004</v>
      </c>
      <c r="AP47" t="str">
        <f t="shared" si="69"/>
        <v>PZ 08 (Neumark)-DE</v>
      </c>
      <c r="AQ47" t="s">
        <v>102</v>
      </c>
      <c r="AR47" s="22">
        <v>50.667144</v>
      </c>
      <c r="AS47" s="22">
        <v>12.361216000000001</v>
      </c>
      <c r="AU47" t="str">
        <f t="shared" si="59"/>
        <v>PZ 47 (Krefeld)-DE</v>
      </c>
      <c r="AV47" t="s">
        <v>309</v>
      </c>
      <c r="AW47" s="22">
        <v>51.291617000000002</v>
      </c>
      <c r="AX47" s="22">
        <v>6.528702</v>
      </c>
      <c r="BP47" s="13" t="str">
        <f t="shared" si="61"/>
        <v>Koninko-PL</v>
      </c>
      <c r="BQ47" s="9" t="s">
        <v>251</v>
      </c>
      <c r="BR47" s="17">
        <v>52.308039999999998</v>
      </c>
      <c r="BS47" s="18">
        <v>17.046430000000001</v>
      </c>
      <c r="DI47" t="str">
        <f t="shared" si="60"/>
        <v>PZ 34 (Staufenberg)-DE</v>
      </c>
      <c r="DJ47" t="s">
        <v>267</v>
      </c>
      <c r="DK47" s="22">
        <v>51.373182999999997</v>
      </c>
      <c r="DL47" s="22">
        <v>9.6321860000000008</v>
      </c>
      <c r="EY47" s="22"/>
      <c r="EZ47" s="22"/>
      <c r="FG47" t="s">
        <v>311</v>
      </c>
      <c r="FH47" t="s">
        <v>309</v>
      </c>
      <c r="FI47" s="22">
        <v>51.291617000000002</v>
      </c>
      <c r="FJ47" s="22">
        <v>6.528702</v>
      </c>
      <c r="FQ47" t="s">
        <v>546</v>
      </c>
      <c r="FR47" t="s">
        <v>545</v>
      </c>
      <c r="FS47" s="22">
        <v>51.468981999999997</v>
      </c>
      <c r="FT47" s="22">
        <v>7.2702070000000001</v>
      </c>
      <c r="GA47" s="13" t="str">
        <f t="shared" si="45"/>
        <v>Cantabria (Santander)-ES</v>
      </c>
      <c r="GB47" s="27" t="s">
        <v>573</v>
      </c>
      <c r="GC47" s="28">
        <v>43.431472999999997</v>
      </c>
      <c r="GD47" s="29">
        <v>-3.9167000000000001</v>
      </c>
      <c r="GF47" s="13" t="str">
        <f t="shared" si="63"/>
        <v>León-ES</v>
      </c>
      <c r="GG47" s="27" t="s">
        <v>263</v>
      </c>
      <c r="GH47" s="28">
        <v>42.565176000000001</v>
      </c>
      <c r="GI47" s="29">
        <v>-5.5882329999999998</v>
      </c>
      <c r="GK47" s="13" t="str">
        <f t="shared" si="51"/>
        <v>Gipuzkoa (Bergara)-ES</v>
      </c>
      <c r="GL47" s="27" t="s">
        <v>569</v>
      </c>
      <c r="GM47" s="28">
        <v>43.130450000000003</v>
      </c>
      <c r="GN47" s="29">
        <v>-2.4377</v>
      </c>
      <c r="IS47" s="13" t="str">
        <f t="shared" si="11"/>
        <v>Brunssum-NL</v>
      </c>
      <c r="IT47" s="9" t="s">
        <v>574</v>
      </c>
      <c r="IU47" s="17">
        <v>50.907327000000002</v>
      </c>
      <c r="IV47" s="17">
        <v>5.9463480000000004</v>
      </c>
      <c r="IX47" s="13" t="str">
        <f t="shared" si="68"/>
        <v>Amsterdam-NL</v>
      </c>
      <c r="IY47" s="9" t="s">
        <v>98</v>
      </c>
      <c r="IZ47" s="17">
        <v>52.396363000000001</v>
      </c>
      <c r="JA47" s="17">
        <v>4.805917</v>
      </c>
      <c r="JC47" s="13" t="str">
        <f t="shared" si="36"/>
        <v>Breda-NL</v>
      </c>
      <c r="JD47" s="9" t="s">
        <v>572</v>
      </c>
      <c r="JE47" s="17">
        <v>51.589593999999998</v>
      </c>
      <c r="JF47" s="17">
        <v>4.8332709999999999</v>
      </c>
      <c r="JH47" s="13" t="str">
        <f t="shared" si="37"/>
        <v>Cantabria (Santander)-ES</v>
      </c>
      <c r="JI47" s="27" t="s">
        <v>573</v>
      </c>
      <c r="JJ47" s="28">
        <v>43.431472999999997</v>
      </c>
      <c r="JK47" s="29">
        <v>-3.9167000000000001</v>
      </c>
      <c r="JM47" s="13" t="str">
        <f t="shared" si="12"/>
        <v>Brunssum-NL</v>
      </c>
      <c r="JN47" s="9" t="s">
        <v>574</v>
      </c>
      <c r="JO47" s="17">
        <v>50.907327000000002</v>
      </c>
      <c r="JP47" s="17">
        <v>5.9463480000000004</v>
      </c>
      <c r="JR47" s="13" t="str">
        <f t="shared" si="13"/>
        <v>Brunssum-NL</v>
      </c>
      <c r="JS47" s="9" t="s">
        <v>574</v>
      </c>
      <c r="JT47" s="17">
        <v>50.907327000000002</v>
      </c>
      <c r="JU47" s="17">
        <v>5.9463480000000004</v>
      </c>
      <c r="JW47" s="13" t="str">
        <f t="shared" si="46"/>
        <v>Bergen op Zoom-NL</v>
      </c>
      <c r="JX47" s="9" t="s">
        <v>570</v>
      </c>
      <c r="JY47" s="17">
        <v>51.493473999999999</v>
      </c>
      <c r="JZ47" s="17">
        <v>4.2720029999999998</v>
      </c>
      <c r="KB47" s="13" t="str">
        <f t="shared" si="14"/>
        <v>Brunssum-NL</v>
      </c>
      <c r="KC47" s="9" t="s">
        <v>574</v>
      </c>
      <c r="KD47" s="17">
        <v>50.907327000000002</v>
      </c>
      <c r="KE47" s="17">
        <v>5.9463480000000004</v>
      </c>
      <c r="KG47" s="13" t="str">
        <f t="shared" si="15"/>
        <v>Brunssum-NL</v>
      </c>
      <c r="KH47" s="9" t="s">
        <v>574</v>
      </c>
      <c r="KI47" s="17">
        <v>50.907327000000002</v>
      </c>
      <c r="KJ47" s="17">
        <v>5.9463480000000004</v>
      </c>
      <c r="KQ47" s="13" t="str">
        <f t="shared" si="53"/>
        <v>Barcelona (Satellite; Pineda)-ES</v>
      </c>
      <c r="KR47" s="27" t="s">
        <v>553</v>
      </c>
      <c r="KS47" s="28">
        <v>41.626401000000001</v>
      </c>
      <c r="KT47" s="29">
        <v>2.6684869999999998</v>
      </c>
      <c r="OW47" s="23" t="str">
        <f t="shared" si="55"/>
        <v>Liesing-AT</v>
      </c>
      <c r="OX47" s="74" t="s">
        <v>541</v>
      </c>
      <c r="OY47" s="8">
        <v>48.137250999999999</v>
      </c>
      <c r="OZ47" s="8">
        <v>16.300256999999998</v>
      </c>
    </row>
    <row r="48" spans="1:416" x14ac:dyDescent="0.2">
      <c r="A48" t="str">
        <f t="shared" si="66"/>
        <v>PZ 24 (Neumünster)-DE</v>
      </c>
      <c r="B48" t="s">
        <v>197</v>
      </c>
      <c r="C48" s="22">
        <v>54.046281999999998</v>
      </c>
      <c r="D48" s="22">
        <v>9.9987759999999994</v>
      </c>
      <c r="F48" t="str">
        <f t="shared" si="67"/>
        <v>Zlin-CZ</v>
      </c>
      <c r="G48" s="9" t="s">
        <v>191</v>
      </c>
      <c r="H48" s="17">
        <v>49.210498299999998</v>
      </c>
      <c r="I48" s="18">
        <v>17.589320000000001</v>
      </c>
      <c r="K48" t="s">
        <v>203</v>
      </c>
      <c r="L48" s="9" t="s">
        <v>194</v>
      </c>
      <c r="M48" s="17">
        <v>50.913300999999997</v>
      </c>
      <c r="N48" s="18">
        <v>15.756781999999999</v>
      </c>
      <c r="O48" s="5"/>
      <c r="P48" s="5"/>
      <c r="Q48" s="5"/>
      <c r="R48" s="5"/>
      <c r="S48" s="5"/>
      <c r="T48" s="5"/>
      <c r="U48" s="13" t="str">
        <f t="shared" si="52"/>
        <v>Berkel-NL</v>
      </c>
      <c r="V48" s="9" t="s">
        <v>558</v>
      </c>
      <c r="W48" s="17">
        <v>52.044725999999997</v>
      </c>
      <c r="X48" s="17">
        <v>4.540165</v>
      </c>
      <c r="Z48" t="str">
        <f t="shared" si="64"/>
        <v>PZ 34 (Staufenberg)-DE</v>
      </c>
      <c r="AA48" t="s">
        <v>267</v>
      </c>
      <c r="AB48" s="22">
        <v>51.373182999999997</v>
      </c>
      <c r="AC48" s="22">
        <v>9.6321860000000008</v>
      </c>
      <c r="AE48" s="13" t="str">
        <f t="shared" si="23"/>
        <v>Castellón-ES</v>
      </c>
      <c r="AF48" s="27" t="s">
        <v>575</v>
      </c>
      <c r="AG48" s="28">
        <v>39.974485999999999</v>
      </c>
      <c r="AH48" s="29">
        <v>-0.14445</v>
      </c>
      <c r="AK48" s="13" t="str">
        <f t="shared" si="2"/>
        <v>Chaam-NL</v>
      </c>
      <c r="AL48" s="9" t="s">
        <v>576</v>
      </c>
      <c r="AM48" s="17">
        <v>51.579599000000002</v>
      </c>
      <c r="AN48" s="17">
        <v>4.928973</v>
      </c>
      <c r="AP48" t="str">
        <f t="shared" si="69"/>
        <v>PZ 14 (Börnicke)-DE</v>
      </c>
      <c r="AQ48" t="s">
        <v>123</v>
      </c>
      <c r="AR48" s="22">
        <v>52.677110999999996</v>
      </c>
      <c r="AS48" s="22">
        <v>12.927426000000001</v>
      </c>
      <c r="AU48" t="str">
        <f t="shared" si="59"/>
        <v>PZ 48 (Greven)-DE</v>
      </c>
      <c r="AV48" t="s">
        <v>323</v>
      </c>
      <c r="AW48" s="22">
        <v>52.141022999999997</v>
      </c>
      <c r="AX48" s="22">
        <v>7.5513709999999996</v>
      </c>
      <c r="BP48" s="13" t="str">
        <f t="shared" si="61"/>
        <v>Koszalin-PL</v>
      </c>
      <c r="BQ48" s="9" t="s">
        <v>265</v>
      </c>
      <c r="BR48" s="17">
        <v>54.196350000000002</v>
      </c>
      <c r="BS48" s="18">
        <v>16.163430000000002</v>
      </c>
      <c r="DI48" t="str">
        <f t="shared" si="60"/>
        <v>PZ 39 (Osterweddingen/Sülzetal)-DE</v>
      </c>
      <c r="DJ48" t="s">
        <v>281</v>
      </c>
      <c r="DK48" s="22">
        <v>52.051254999999998</v>
      </c>
      <c r="DL48" s="22">
        <v>11.594967</v>
      </c>
      <c r="FG48" t="s">
        <v>325</v>
      </c>
      <c r="FH48" t="s">
        <v>323</v>
      </c>
      <c r="FI48" s="22">
        <v>52.141022999999997</v>
      </c>
      <c r="FJ48" s="22">
        <v>7.5513709999999996</v>
      </c>
      <c r="FS48" s="22"/>
      <c r="FT48" s="22"/>
      <c r="GA48" s="13" t="str">
        <f t="shared" si="45"/>
        <v>Castellón-ES</v>
      </c>
      <c r="GB48" s="27" t="s">
        <v>575</v>
      </c>
      <c r="GC48" s="28">
        <v>39.974485999999999</v>
      </c>
      <c r="GD48" s="29">
        <v>-0.14445</v>
      </c>
      <c r="GF48" s="13" t="str">
        <f t="shared" si="63"/>
        <v>Lleida-ES</v>
      </c>
      <c r="GG48" s="27" t="s">
        <v>277</v>
      </c>
      <c r="GH48" s="28">
        <v>41.665554999999998</v>
      </c>
      <c r="GI48" s="29">
        <v>0.60461399999999998</v>
      </c>
      <c r="GK48" s="13" t="str">
        <f t="shared" si="51"/>
        <v>Bizkaia (Bilbao)-ES</v>
      </c>
      <c r="GL48" s="27" t="s">
        <v>571</v>
      </c>
      <c r="GM48" s="28">
        <v>43.304468</v>
      </c>
      <c r="GN48" s="29">
        <v>-2.9003000000000001</v>
      </c>
      <c r="IS48" s="13" t="str">
        <f t="shared" si="11"/>
        <v>Chaam-NL</v>
      </c>
      <c r="IT48" s="9" t="s">
        <v>576</v>
      </c>
      <c r="IU48" s="17">
        <v>51.579599000000002</v>
      </c>
      <c r="IV48" s="17">
        <v>4.928973</v>
      </c>
      <c r="IX48" s="13" t="str">
        <f t="shared" si="68"/>
        <v>Arnhem-NL</v>
      </c>
      <c r="IY48" s="9" t="s">
        <v>119</v>
      </c>
      <c r="IZ48" s="17">
        <v>51.949157</v>
      </c>
      <c r="JA48" s="17">
        <v>5.8814019999999996</v>
      </c>
      <c r="JC48" s="13" t="str">
        <f t="shared" si="36"/>
        <v>Brunssum-NL</v>
      </c>
      <c r="JD48" s="9" t="s">
        <v>574</v>
      </c>
      <c r="JE48" s="17">
        <v>50.907327000000002</v>
      </c>
      <c r="JF48" s="17">
        <v>5.9463480000000004</v>
      </c>
      <c r="JH48" s="13" t="str">
        <f t="shared" si="37"/>
        <v>Castellón-ES</v>
      </c>
      <c r="JI48" s="27" t="s">
        <v>575</v>
      </c>
      <c r="JJ48" s="28">
        <v>39.974485999999999</v>
      </c>
      <c r="JK48" s="29">
        <v>-0.14445</v>
      </c>
      <c r="JM48" s="13" t="str">
        <f t="shared" si="12"/>
        <v>Chaam-NL</v>
      </c>
      <c r="JN48" s="9" t="s">
        <v>576</v>
      </c>
      <c r="JO48" s="17">
        <v>51.579599000000002</v>
      </c>
      <c r="JP48" s="17">
        <v>4.928973</v>
      </c>
      <c r="JR48" s="13" t="str">
        <f t="shared" si="13"/>
        <v>Chaam-NL</v>
      </c>
      <c r="JS48" s="9" t="s">
        <v>576</v>
      </c>
      <c r="JT48" s="17">
        <v>51.579599000000002</v>
      </c>
      <c r="JU48" s="17">
        <v>4.928973</v>
      </c>
      <c r="JW48" s="13" t="str">
        <f t="shared" si="46"/>
        <v>Breda-NL</v>
      </c>
      <c r="JX48" s="9" t="s">
        <v>572</v>
      </c>
      <c r="JY48" s="17">
        <v>51.589593999999998</v>
      </c>
      <c r="JZ48" s="17">
        <v>4.8332709999999999</v>
      </c>
      <c r="KB48" s="13" t="str">
        <f t="shared" si="14"/>
        <v>Chaam-NL</v>
      </c>
      <c r="KC48" s="9" t="s">
        <v>576</v>
      </c>
      <c r="KD48" s="17">
        <v>51.579599000000002</v>
      </c>
      <c r="KE48" s="17">
        <v>4.928973</v>
      </c>
      <c r="KG48" s="13" t="str">
        <f t="shared" si="15"/>
        <v>Chaam-NL</v>
      </c>
      <c r="KH48" s="9" t="s">
        <v>576</v>
      </c>
      <c r="KI48" s="17">
        <v>51.579599000000002</v>
      </c>
      <c r="KJ48" s="17">
        <v>4.928973</v>
      </c>
      <c r="KQ48" s="13" t="str">
        <f t="shared" si="53"/>
        <v>Barcelona (Satellite; Vic)-ES</v>
      </c>
      <c r="KR48" s="27" t="s">
        <v>557</v>
      </c>
      <c r="KS48" s="28">
        <v>41.948829000000003</v>
      </c>
      <c r="KT48" s="29">
        <v>2.2674590000000001</v>
      </c>
      <c r="OW48" s="23" t="str">
        <f t="shared" si="55"/>
        <v>Wundschuh-AT</v>
      </c>
      <c r="OX48" s="74" t="s">
        <v>548</v>
      </c>
      <c r="OY48" s="8">
        <v>46.926760000000002</v>
      </c>
      <c r="OZ48" s="8">
        <v>15.452209</v>
      </c>
    </row>
    <row r="49" spans="1:306" x14ac:dyDescent="0.2">
      <c r="A49" t="str">
        <f t="shared" si="66"/>
        <v>PZ 28 (Bremen GVZ)-DE</v>
      </c>
      <c r="B49" t="s">
        <v>211</v>
      </c>
      <c r="C49" s="22">
        <v>53.098984999999999</v>
      </c>
      <c r="D49" s="22">
        <v>8.7036320000000007</v>
      </c>
      <c r="F49" t="str">
        <f t="shared" si="67"/>
        <v>Olomouc-CZ</v>
      </c>
      <c r="G49" s="9" t="s">
        <v>206</v>
      </c>
      <c r="H49" s="17">
        <v>49.5600053</v>
      </c>
      <c r="I49" s="18">
        <v>17.258878599999999</v>
      </c>
      <c r="K49" t="s">
        <v>217</v>
      </c>
      <c r="L49" s="9" t="s">
        <v>209</v>
      </c>
      <c r="M49" s="17">
        <v>51.750079999999997</v>
      </c>
      <c r="N49" s="18">
        <v>18.080950000000001</v>
      </c>
      <c r="O49" s="5"/>
      <c r="P49" s="5"/>
      <c r="Q49" s="5"/>
      <c r="R49" s="5"/>
      <c r="S49" s="5"/>
      <c r="T49" s="5"/>
      <c r="U49" s="13" t="str">
        <f t="shared" si="52"/>
        <v>Beverwijk-NL</v>
      </c>
      <c r="V49" s="9" t="s">
        <v>562</v>
      </c>
      <c r="W49" s="17">
        <v>52.505637</v>
      </c>
      <c r="X49" s="17">
        <v>4.6527799999999999</v>
      </c>
      <c r="Z49" t="str">
        <f t="shared" si="64"/>
        <v>PZ 39 (Osterweddingen/Sülzetal)-DE</v>
      </c>
      <c r="AA49" t="s">
        <v>281</v>
      </c>
      <c r="AB49" s="22">
        <v>52.051254999999998</v>
      </c>
      <c r="AC49" s="22">
        <v>11.594967</v>
      </c>
      <c r="AE49" s="13" t="str">
        <f t="shared" si="23"/>
        <v>Ciudad Real-ES</v>
      </c>
      <c r="AF49" s="27" t="s">
        <v>577</v>
      </c>
      <c r="AG49" s="28">
        <v>38.988014</v>
      </c>
      <c r="AH49" s="29">
        <v>-3.9099699999999999</v>
      </c>
      <c r="AK49" s="13" t="str">
        <f t="shared" si="2"/>
        <v>Delft-NL</v>
      </c>
      <c r="AL49" s="9" t="s">
        <v>578</v>
      </c>
      <c r="AM49" s="17">
        <v>52.001069999999999</v>
      </c>
      <c r="AN49" s="17">
        <v>4.3561889999999996</v>
      </c>
      <c r="AP49" t="str">
        <f t="shared" si="69"/>
        <v>PZ 15 (Rüdersdorf)-DE</v>
      </c>
      <c r="AQ49" t="s">
        <v>144</v>
      </c>
      <c r="AR49" s="22">
        <v>52.484594000000001</v>
      </c>
      <c r="AS49" s="22">
        <v>13.775442999999999</v>
      </c>
      <c r="AU49" t="str">
        <f t="shared" si="59"/>
        <v>PZ 50 (Köln)-DE</v>
      </c>
      <c r="AV49" t="s">
        <v>337</v>
      </c>
      <c r="AW49" s="22">
        <v>50.883761999999997</v>
      </c>
      <c r="AX49" s="22">
        <v>6.9202050000000002</v>
      </c>
      <c r="BP49" s="13" t="str">
        <f t="shared" si="61"/>
        <v>Kraków (Niepołomice)-PL</v>
      </c>
      <c r="BQ49" s="9" t="s">
        <v>279</v>
      </c>
      <c r="BR49" s="17">
        <v>50.037230000000001</v>
      </c>
      <c r="BS49" s="18">
        <v>20.217970000000001</v>
      </c>
      <c r="DI49" t="str">
        <f t="shared" si="60"/>
        <v>PZ 46 (Dorsten)-DE</v>
      </c>
      <c r="DJ49" t="s">
        <v>295</v>
      </c>
      <c r="DK49" s="22">
        <v>51.658557999999999</v>
      </c>
      <c r="DL49" s="22">
        <v>7.0205089999999997</v>
      </c>
      <c r="FG49" t="s">
        <v>339</v>
      </c>
      <c r="FH49" t="s">
        <v>337</v>
      </c>
      <c r="FI49" s="22">
        <v>50.883761999999997</v>
      </c>
      <c r="FJ49" s="22">
        <v>6.9202050000000002</v>
      </c>
      <c r="FS49" s="22"/>
      <c r="FT49" s="22"/>
      <c r="GA49" s="13" t="str">
        <f t="shared" si="45"/>
        <v>Ciudad Real-ES</v>
      </c>
      <c r="GB49" s="27" t="s">
        <v>577</v>
      </c>
      <c r="GC49" s="28">
        <v>38.988014</v>
      </c>
      <c r="GD49" s="29">
        <v>-3.9099699999999999</v>
      </c>
      <c r="GF49" s="13" t="str">
        <f t="shared" si="63"/>
        <v>Logroño-ES</v>
      </c>
      <c r="GG49" s="27" t="s">
        <v>291</v>
      </c>
      <c r="GH49" s="28">
        <v>42.450774000000003</v>
      </c>
      <c r="GI49" s="29">
        <v>-2.4109859999999999</v>
      </c>
      <c r="GK49" s="13" t="str">
        <f t="shared" si="51"/>
        <v>Cantabria (Santander)-ES</v>
      </c>
      <c r="GL49" s="27" t="s">
        <v>573</v>
      </c>
      <c r="GM49" s="28">
        <v>43.431472999999997</v>
      </c>
      <c r="GN49" s="29">
        <v>-3.9167000000000001</v>
      </c>
      <c r="IS49" s="13" t="str">
        <f t="shared" si="11"/>
        <v>Delft-NL</v>
      </c>
      <c r="IT49" s="9" t="s">
        <v>578</v>
      </c>
      <c r="IU49" s="17">
        <v>52.001069999999999</v>
      </c>
      <c r="IV49" s="17">
        <v>4.3561889999999996</v>
      </c>
      <c r="IX49" s="13" t="str">
        <f t="shared" si="68"/>
        <v>Den Haag-NL</v>
      </c>
      <c r="IY49" s="9" t="s">
        <v>140</v>
      </c>
      <c r="IZ49" s="17">
        <v>52.042274999999997</v>
      </c>
      <c r="JA49" s="17">
        <v>4.3594889999999999</v>
      </c>
      <c r="JC49" s="13" t="str">
        <f t="shared" si="36"/>
        <v>Chaam-NL</v>
      </c>
      <c r="JD49" s="9" t="s">
        <v>576</v>
      </c>
      <c r="JE49" s="17">
        <v>51.579599000000002</v>
      </c>
      <c r="JF49" s="17">
        <v>4.928973</v>
      </c>
      <c r="JH49" s="13" t="str">
        <f t="shared" si="37"/>
        <v>Ciudad Real-ES</v>
      </c>
      <c r="JI49" s="27" t="s">
        <v>577</v>
      </c>
      <c r="JJ49" s="28">
        <v>38.988014</v>
      </c>
      <c r="JK49" s="29">
        <v>-3.9099699999999999</v>
      </c>
      <c r="JM49" s="13" t="str">
        <f t="shared" si="12"/>
        <v>Delft-NL</v>
      </c>
      <c r="JN49" s="9" t="s">
        <v>578</v>
      </c>
      <c r="JO49" s="17">
        <v>52.001069999999999</v>
      </c>
      <c r="JP49" s="17">
        <v>4.3561889999999996</v>
      </c>
      <c r="JR49" s="13" t="str">
        <f t="shared" si="13"/>
        <v>Delft-NL</v>
      </c>
      <c r="JS49" s="9" t="s">
        <v>578</v>
      </c>
      <c r="JT49" s="17">
        <v>52.001069999999999</v>
      </c>
      <c r="JU49" s="17">
        <v>4.3561889999999996</v>
      </c>
      <c r="JW49" s="13" t="str">
        <f t="shared" si="46"/>
        <v>Brunssum-NL</v>
      </c>
      <c r="JX49" s="9" t="s">
        <v>574</v>
      </c>
      <c r="JY49" s="17">
        <v>50.907327000000002</v>
      </c>
      <c r="JZ49" s="17">
        <v>5.9463480000000004</v>
      </c>
      <c r="KB49" s="13" t="str">
        <f t="shared" si="14"/>
        <v>Delft-NL</v>
      </c>
      <c r="KC49" s="9" t="s">
        <v>578</v>
      </c>
      <c r="KD49" s="17">
        <v>52.001069999999999</v>
      </c>
      <c r="KE49" s="17">
        <v>4.3561889999999996</v>
      </c>
      <c r="KG49" s="13" t="str">
        <f t="shared" si="15"/>
        <v>Delft-NL</v>
      </c>
      <c r="KH49" s="9" t="s">
        <v>578</v>
      </c>
      <c r="KI49" s="17">
        <v>52.001069999999999</v>
      </c>
      <c r="KJ49" s="17">
        <v>4.3561889999999996</v>
      </c>
      <c r="KQ49" s="13" t="str">
        <f t="shared" si="53"/>
        <v>Barcelona (Satellite; Igualada)-ES</v>
      </c>
      <c r="KR49" s="27" t="s">
        <v>561</v>
      </c>
      <c r="KS49" s="28">
        <v>41.587150999999999</v>
      </c>
      <c r="KT49" s="29">
        <v>1.6320870000000001</v>
      </c>
    </row>
    <row r="50" spans="1:306" x14ac:dyDescent="0.2">
      <c r="A50" t="str">
        <f t="shared" si="66"/>
        <v>PZ 28 (Bremen)-DE</v>
      </c>
      <c r="B50" t="s">
        <v>225</v>
      </c>
      <c r="C50" s="22">
        <v>53.030436000000002</v>
      </c>
      <c r="D50" s="22">
        <v>8.8834250000000008</v>
      </c>
      <c r="F50" t="str">
        <f t="shared" si="67"/>
        <v>Praha - Reporyje-CZ</v>
      </c>
      <c r="G50" s="9" t="s">
        <v>220</v>
      </c>
      <c r="H50" s="17">
        <v>50.035228600000003</v>
      </c>
      <c r="I50" s="18">
        <v>14.290681899999999</v>
      </c>
      <c r="K50" t="s">
        <v>231</v>
      </c>
      <c r="L50" s="9" t="s">
        <v>223</v>
      </c>
      <c r="M50" s="17">
        <v>50.900210000000001</v>
      </c>
      <c r="N50" s="18">
        <v>20.58089</v>
      </c>
      <c r="O50" s="5"/>
      <c r="P50" s="5"/>
      <c r="Q50" s="5"/>
      <c r="R50" s="5"/>
      <c r="S50" s="5"/>
      <c r="T50" s="5"/>
      <c r="U50" s="13" t="str">
        <f t="shared" si="52"/>
        <v>De Bilt-NL</v>
      </c>
      <c r="V50" s="9" t="s">
        <v>566</v>
      </c>
      <c r="W50" s="17">
        <v>52.124552999999999</v>
      </c>
      <c r="X50" s="17">
        <v>5.1448150000000004</v>
      </c>
      <c r="Z50" t="str">
        <f t="shared" si="64"/>
        <v>PZ 46 (Dorsten)-DE</v>
      </c>
      <c r="AA50" t="s">
        <v>295</v>
      </c>
      <c r="AB50" s="22">
        <v>51.658557999999999</v>
      </c>
      <c r="AC50" s="22">
        <v>7.0205089999999997</v>
      </c>
      <c r="AE50" s="13" t="str">
        <f t="shared" si="23"/>
        <v>Coruña, A-ES</v>
      </c>
      <c r="AF50" s="27" t="s">
        <v>579</v>
      </c>
      <c r="AG50" s="28">
        <v>43.33446</v>
      </c>
      <c r="AH50" s="29">
        <v>-8.4245999999999999</v>
      </c>
      <c r="AK50" s="13" t="str">
        <f t="shared" si="2"/>
        <v>Deventer-NL</v>
      </c>
      <c r="AL50" s="9" t="s">
        <v>580</v>
      </c>
      <c r="AM50" s="17">
        <v>52.250835000000002</v>
      </c>
      <c r="AN50" s="17">
        <v>6.1818270000000002</v>
      </c>
      <c r="AP50" t="str">
        <f t="shared" si="69"/>
        <v>PZ 17 (Neustrelitz)-DE</v>
      </c>
      <c r="AQ50" t="s">
        <v>164</v>
      </c>
      <c r="AR50" s="22">
        <v>53.336685000000003</v>
      </c>
      <c r="AS50" s="22">
        <v>13.055797</v>
      </c>
      <c r="AU50" t="str">
        <f t="shared" si="59"/>
        <v>PZ 55 (Saulheim)-DE</v>
      </c>
      <c r="AV50" t="s">
        <v>351</v>
      </c>
      <c r="AW50" s="22">
        <v>49.878110999999997</v>
      </c>
      <c r="AX50" s="22">
        <v>8.1667430000000003</v>
      </c>
      <c r="BP50" s="13" t="str">
        <f t="shared" si="61"/>
        <v>Legnica-PL</v>
      </c>
      <c r="BQ50" s="9" t="s">
        <v>293</v>
      </c>
      <c r="BR50" s="17">
        <v>51.213200000000001</v>
      </c>
      <c r="BS50" s="18">
        <v>16.169830000000001</v>
      </c>
      <c r="DI50" t="str">
        <f t="shared" si="60"/>
        <v>PZ 47 (Krefeld)-DE</v>
      </c>
      <c r="DJ50" t="s">
        <v>309</v>
      </c>
      <c r="DK50" s="22">
        <v>51.291617000000002</v>
      </c>
      <c r="DL50" s="22">
        <v>6.528702</v>
      </c>
      <c r="FG50" t="s">
        <v>353</v>
      </c>
      <c r="FH50" t="s">
        <v>351</v>
      </c>
      <c r="FI50" s="22">
        <v>49.878110999999997</v>
      </c>
      <c r="FJ50" s="22">
        <v>8.1667430000000003</v>
      </c>
      <c r="GA50" s="13" t="str">
        <f t="shared" si="45"/>
        <v>Coruña, A-ES</v>
      </c>
      <c r="GB50" s="27" t="s">
        <v>579</v>
      </c>
      <c r="GC50" s="28">
        <v>43.33446</v>
      </c>
      <c r="GD50" s="29">
        <v>-8.4245999999999999</v>
      </c>
      <c r="GF50" s="13" t="str">
        <f t="shared" si="63"/>
        <v>Mahon-ES</v>
      </c>
      <c r="GG50" s="27" t="s">
        <v>305</v>
      </c>
      <c r="GH50" s="28">
        <v>39.886591000000003</v>
      </c>
      <c r="GI50" s="29">
        <v>4.2487500000000002</v>
      </c>
      <c r="GK50" s="13" t="str">
        <f t="shared" si="51"/>
        <v>Castellón-ES</v>
      </c>
      <c r="GL50" s="27" t="s">
        <v>575</v>
      </c>
      <c r="GM50" s="28">
        <v>39.974485999999999</v>
      </c>
      <c r="GN50" s="29">
        <v>-0.14445</v>
      </c>
      <c r="IS50" s="13" t="str">
        <f t="shared" si="11"/>
        <v>Deventer-NL</v>
      </c>
      <c r="IT50" s="9" t="s">
        <v>580</v>
      </c>
      <c r="IU50" s="17">
        <v>52.250835000000002</v>
      </c>
      <c r="IV50" s="17">
        <v>6.1818270000000002</v>
      </c>
      <c r="IX50" s="13" t="str">
        <f t="shared" si="68"/>
        <v>Drachten-NL</v>
      </c>
      <c r="IY50" s="9" t="s">
        <v>160</v>
      </c>
      <c r="IZ50" s="17">
        <v>53.100662999999997</v>
      </c>
      <c r="JA50" s="17">
        <v>6.1316870000000003</v>
      </c>
      <c r="JC50" s="13" t="str">
        <f t="shared" si="36"/>
        <v>Delft-NL</v>
      </c>
      <c r="JD50" s="9" t="s">
        <v>578</v>
      </c>
      <c r="JE50" s="17">
        <v>52.001069999999999</v>
      </c>
      <c r="JF50" s="17">
        <v>4.3561889999999996</v>
      </c>
      <c r="JH50" s="13" t="str">
        <f t="shared" si="37"/>
        <v>Coruña, A-ES</v>
      </c>
      <c r="JI50" s="27" t="s">
        <v>579</v>
      </c>
      <c r="JJ50" s="28">
        <v>43.33446</v>
      </c>
      <c r="JK50" s="29">
        <v>-8.4245999999999999</v>
      </c>
      <c r="JM50" s="13" t="str">
        <f t="shared" si="12"/>
        <v>Deventer-NL</v>
      </c>
      <c r="JN50" s="9" t="s">
        <v>580</v>
      </c>
      <c r="JO50" s="17">
        <v>52.250835000000002</v>
      </c>
      <c r="JP50" s="17">
        <v>6.1818270000000002</v>
      </c>
      <c r="JR50" s="13" t="str">
        <f t="shared" si="13"/>
        <v>Deventer-NL</v>
      </c>
      <c r="JS50" s="9" t="s">
        <v>580</v>
      </c>
      <c r="JT50" s="17">
        <v>52.250835000000002</v>
      </c>
      <c r="JU50" s="17">
        <v>6.1818270000000002</v>
      </c>
      <c r="JW50" s="13" t="str">
        <f t="shared" si="46"/>
        <v>Chaam-NL</v>
      </c>
      <c r="JX50" s="9" t="s">
        <v>576</v>
      </c>
      <c r="JY50" s="17">
        <v>51.579599000000002</v>
      </c>
      <c r="JZ50" s="17">
        <v>4.928973</v>
      </c>
      <c r="KB50" s="13" t="str">
        <f t="shared" si="14"/>
        <v>Deventer-NL</v>
      </c>
      <c r="KC50" s="9" t="s">
        <v>580</v>
      </c>
      <c r="KD50" s="17">
        <v>52.250835000000002</v>
      </c>
      <c r="KE50" s="17">
        <v>6.1818270000000002</v>
      </c>
      <c r="KG50" s="13" t="str">
        <f t="shared" si="15"/>
        <v>Deventer-NL</v>
      </c>
      <c r="KH50" s="9" t="s">
        <v>580</v>
      </c>
      <c r="KI50" s="17">
        <v>52.250835000000002</v>
      </c>
      <c r="KJ50" s="17">
        <v>6.1818270000000002</v>
      </c>
      <c r="KQ50" s="13" t="str">
        <f t="shared" si="53"/>
        <v>Barcelona (Satellite; Vilafranca)-ES</v>
      </c>
      <c r="KR50" s="27" t="s">
        <v>565</v>
      </c>
      <c r="KS50" s="28">
        <v>41.354593999999999</v>
      </c>
      <c r="KT50" s="29">
        <v>1.728918</v>
      </c>
    </row>
    <row r="51" spans="1:306" x14ac:dyDescent="0.2">
      <c r="A51" t="str">
        <f t="shared" si="66"/>
        <v>PZ 30 (Hannover)-DE</v>
      </c>
      <c r="B51" t="s">
        <v>239</v>
      </c>
      <c r="C51" s="22">
        <v>52.356558</v>
      </c>
      <c r="D51" s="22">
        <v>9.8771559999999994</v>
      </c>
      <c r="F51" t="str">
        <f t="shared" si="67"/>
        <v>Liberec-CZ</v>
      </c>
      <c r="G51" s="9" t="s">
        <v>234</v>
      </c>
      <c r="H51" s="17">
        <v>50.756888099999998</v>
      </c>
      <c r="I51" s="18">
        <v>15.028381899999999</v>
      </c>
      <c r="K51" t="s">
        <v>245</v>
      </c>
      <c r="L51" s="9" t="s">
        <v>237</v>
      </c>
      <c r="M51" s="17">
        <v>52.228549999999998</v>
      </c>
      <c r="N51" s="18">
        <v>18.248339999999999</v>
      </c>
      <c r="O51" s="5"/>
      <c r="P51" s="5"/>
      <c r="Q51" s="5"/>
      <c r="R51" s="5"/>
      <c r="S51" s="5"/>
      <c r="T51" s="5"/>
      <c r="U51" s="13" t="str">
        <f t="shared" si="52"/>
        <v>Bergen op Zoom-NL</v>
      </c>
      <c r="V51" s="9" t="s">
        <v>570</v>
      </c>
      <c r="W51" s="17">
        <v>51.493473999999999</v>
      </c>
      <c r="X51" s="17">
        <v>4.2720029999999998</v>
      </c>
      <c r="Z51" t="str">
        <f t="shared" si="64"/>
        <v>PZ 47 (Krefeld)-DE</v>
      </c>
      <c r="AA51" t="s">
        <v>309</v>
      </c>
      <c r="AB51" s="22">
        <v>51.291617000000002</v>
      </c>
      <c r="AC51" s="22">
        <v>6.528702</v>
      </c>
      <c r="AE51" s="13" t="str">
        <f t="shared" si="23"/>
        <v>Girona-ES</v>
      </c>
      <c r="AF51" s="27" t="s">
        <v>581</v>
      </c>
      <c r="AG51" s="28">
        <v>41.899915999999997</v>
      </c>
      <c r="AH51" s="29">
        <v>2.7688199999999998</v>
      </c>
      <c r="AK51" s="13" t="str">
        <f t="shared" si="2"/>
        <v>Dokkum-NL</v>
      </c>
      <c r="AL51" s="9" t="s">
        <v>582</v>
      </c>
      <c r="AM51" s="17">
        <v>53.327897</v>
      </c>
      <c r="AN51" s="17">
        <v>5.9868160000000001</v>
      </c>
      <c r="AP51" t="str">
        <f t="shared" si="69"/>
        <v>PZ 21 (Hamburg)-DE</v>
      </c>
      <c r="AQ51" t="s">
        <v>182</v>
      </c>
      <c r="AR51" s="22">
        <v>53.497011999999998</v>
      </c>
      <c r="AS51" s="22">
        <v>10.112660999999999</v>
      </c>
      <c r="AU51" t="str">
        <f t="shared" si="59"/>
        <v>PZ 56 (Neuwied)-DE</v>
      </c>
      <c r="AV51" t="s">
        <v>365</v>
      </c>
      <c r="AW51" s="22">
        <v>50.445109000000002</v>
      </c>
      <c r="AX51" s="22">
        <v>7.5050990000000004</v>
      </c>
      <c r="BP51" s="13" t="str">
        <f t="shared" si="61"/>
        <v>Łódź-PL</v>
      </c>
      <c r="BQ51" s="9" t="s">
        <v>307</v>
      </c>
      <c r="BR51" s="17">
        <v>51.814889999999998</v>
      </c>
      <c r="BS51" s="18">
        <v>19.395810000000001</v>
      </c>
      <c r="DI51" t="str">
        <f t="shared" si="60"/>
        <v>PZ 48 (Greven)-DE</v>
      </c>
      <c r="DJ51" t="s">
        <v>323</v>
      </c>
      <c r="DK51" s="22">
        <v>52.141022999999997</v>
      </c>
      <c r="DL51" s="22">
        <v>7.5513709999999996</v>
      </c>
      <c r="FG51" t="s">
        <v>367</v>
      </c>
      <c r="FH51" t="s">
        <v>365</v>
      </c>
      <c r="FI51" s="22">
        <v>50.445109000000002</v>
      </c>
      <c r="FJ51" s="22">
        <v>7.5050990000000004</v>
      </c>
      <c r="GA51" s="13" t="str">
        <f t="shared" si="45"/>
        <v>Girona-ES</v>
      </c>
      <c r="GB51" s="27" t="s">
        <v>581</v>
      </c>
      <c r="GC51" s="28">
        <v>41.899915999999997</v>
      </c>
      <c r="GD51" s="29">
        <v>2.7688199999999998</v>
      </c>
      <c r="GF51" s="13" t="str">
        <f t="shared" si="63"/>
        <v>Mérida-ES</v>
      </c>
      <c r="GG51" s="27" t="s">
        <v>319</v>
      </c>
      <c r="GH51" s="28">
        <v>38.929907</v>
      </c>
      <c r="GI51" s="29">
        <v>-6.3906020000000003</v>
      </c>
      <c r="GK51" s="13" t="str">
        <f t="shared" si="51"/>
        <v>Ciudad Real-ES</v>
      </c>
      <c r="GL51" s="27" t="s">
        <v>577</v>
      </c>
      <c r="GM51" s="28">
        <v>38.988014</v>
      </c>
      <c r="GN51" s="29">
        <v>-3.9099699999999999</v>
      </c>
      <c r="IS51" s="13" t="str">
        <f t="shared" si="11"/>
        <v>Dokkum-NL</v>
      </c>
      <c r="IT51" s="9" t="s">
        <v>582</v>
      </c>
      <c r="IU51" s="17">
        <v>53.327897</v>
      </c>
      <c r="IV51" s="17">
        <v>5.9868160000000001</v>
      </c>
      <c r="IX51" s="13" t="str">
        <f t="shared" si="68"/>
        <v>Eindhoven-NL</v>
      </c>
      <c r="IY51" s="9" t="s">
        <v>178</v>
      </c>
      <c r="IZ51" s="17">
        <v>51.472413000000003</v>
      </c>
      <c r="JA51" s="17">
        <v>5.4213579999999997</v>
      </c>
      <c r="JC51" s="13" t="str">
        <f t="shared" si="36"/>
        <v>Deventer-NL</v>
      </c>
      <c r="JD51" s="9" t="s">
        <v>580</v>
      </c>
      <c r="JE51" s="17">
        <v>52.250835000000002</v>
      </c>
      <c r="JF51" s="17">
        <v>6.1818270000000002</v>
      </c>
      <c r="JH51" s="13" t="str">
        <f t="shared" si="37"/>
        <v>Girona-ES</v>
      </c>
      <c r="JI51" s="27" t="s">
        <v>581</v>
      </c>
      <c r="JJ51" s="28">
        <v>41.899915999999997</v>
      </c>
      <c r="JK51" s="29">
        <v>2.7688199999999998</v>
      </c>
      <c r="JM51" s="13" t="str">
        <f t="shared" si="12"/>
        <v>Dokkum-NL</v>
      </c>
      <c r="JN51" s="9" t="s">
        <v>582</v>
      </c>
      <c r="JO51" s="17">
        <v>53.327897</v>
      </c>
      <c r="JP51" s="17">
        <v>5.9868160000000001</v>
      </c>
      <c r="JR51" s="13" t="str">
        <f t="shared" si="13"/>
        <v>Dokkum-NL</v>
      </c>
      <c r="JS51" s="9" t="s">
        <v>582</v>
      </c>
      <c r="JT51" s="17">
        <v>53.327897</v>
      </c>
      <c r="JU51" s="17">
        <v>5.9868160000000001</v>
      </c>
      <c r="JW51" s="13" t="str">
        <f t="shared" si="46"/>
        <v>Delft-NL</v>
      </c>
      <c r="JX51" s="9" t="s">
        <v>578</v>
      </c>
      <c r="JY51" s="17">
        <v>52.001069999999999</v>
      </c>
      <c r="JZ51" s="17">
        <v>4.3561889999999996</v>
      </c>
      <c r="KB51" s="13" t="str">
        <f t="shared" si="14"/>
        <v>Dokkum-NL</v>
      </c>
      <c r="KC51" s="9" t="s">
        <v>582</v>
      </c>
      <c r="KD51" s="17">
        <v>53.327897</v>
      </c>
      <c r="KE51" s="17">
        <v>5.9868160000000001</v>
      </c>
      <c r="KG51" s="13" t="str">
        <f t="shared" si="15"/>
        <v>Dokkum-NL</v>
      </c>
      <c r="KH51" s="9" t="s">
        <v>582</v>
      </c>
      <c r="KI51" s="17">
        <v>53.327897</v>
      </c>
      <c r="KJ51" s="17">
        <v>5.9868160000000001</v>
      </c>
      <c r="KQ51" s="13" t="str">
        <f t="shared" si="53"/>
        <v>Gipuzkoa (Bergara)-ES</v>
      </c>
      <c r="KR51" s="27" t="s">
        <v>569</v>
      </c>
      <c r="KS51" s="28">
        <v>43.130450000000003</v>
      </c>
      <c r="KT51" s="29">
        <v>-2.4377</v>
      </c>
    </row>
    <row r="52" spans="1:306" x14ac:dyDescent="0.2">
      <c r="A52" t="str">
        <f t="shared" si="66"/>
        <v>PZ 33 (Bielefeld)-DE</v>
      </c>
      <c r="B52" t="s">
        <v>253</v>
      </c>
      <c r="C52" s="22">
        <v>52.004801999999998</v>
      </c>
      <c r="D52" s="22">
        <v>8.6210730000000009</v>
      </c>
      <c r="F52" t="str">
        <f t="shared" si="67"/>
        <v>Humpolec-CZ</v>
      </c>
      <c r="G52" s="9" t="s">
        <v>248</v>
      </c>
      <c r="H52" s="17">
        <v>49.552433600000001</v>
      </c>
      <c r="I52" s="18">
        <v>15.324905599999999</v>
      </c>
      <c r="K52" t="s">
        <v>259</v>
      </c>
      <c r="L52" s="9" t="s">
        <v>251</v>
      </c>
      <c r="M52" s="17">
        <v>52.308039999999998</v>
      </c>
      <c r="N52" s="18">
        <v>17.046430000000001</v>
      </c>
      <c r="O52" s="5"/>
      <c r="P52" s="5"/>
      <c r="Q52" s="5"/>
      <c r="R52" s="5"/>
      <c r="S52" s="5"/>
      <c r="T52" s="5"/>
      <c r="U52" s="13" t="str">
        <f t="shared" si="52"/>
        <v>Breda-NL</v>
      </c>
      <c r="V52" s="9" t="s">
        <v>572</v>
      </c>
      <c r="W52" s="17">
        <v>51.589593999999998</v>
      </c>
      <c r="X52" s="17">
        <v>4.8332709999999999</v>
      </c>
      <c r="Z52" t="str">
        <f t="shared" si="64"/>
        <v>PZ 48 (Greven)-DE</v>
      </c>
      <c r="AA52" t="s">
        <v>323</v>
      </c>
      <c r="AB52" s="22">
        <v>52.141022999999997</v>
      </c>
      <c r="AC52" s="22">
        <v>7.5513709999999996</v>
      </c>
      <c r="AE52" s="13" t="str">
        <f t="shared" si="23"/>
        <v>Madrid (Satellite; Guadalajara)-ES</v>
      </c>
      <c r="AF52" s="27" t="s">
        <v>583</v>
      </c>
      <c r="AG52" s="28">
        <v>40.535584999999998</v>
      </c>
      <c r="AH52" s="29">
        <v>-3.2850999999999999</v>
      </c>
      <c r="AK52" s="13" t="str">
        <f t="shared" si="2"/>
        <v>Dongen-NL</v>
      </c>
      <c r="AL52" s="9" t="s">
        <v>584</v>
      </c>
      <c r="AM52" s="17">
        <v>51.614696000000002</v>
      </c>
      <c r="AN52" s="17">
        <v>4.9348989999999997</v>
      </c>
      <c r="AP52" t="str">
        <f t="shared" si="69"/>
        <v>PZ 24 (Neumünster)-DE</v>
      </c>
      <c r="AQ52" t="s">
        <v>197</v>
      </c>
      <c r="AR52" s="22">
        <v>54.046281999999998</v>
      </c>
      <c r="AS52" s="22">
        <v>9.9987759999999994</v>
      </c>
      <c r="AU52" t="str">
        <f t="shared" si="59"/>
        <v>PZ 58 (Hagen)-DE</v>
      </c>
      <c r="AV52" t="s">
        <v>379</v>
      </c>
      <c r="AW52" s="22">
        <v>51.392164000000001</v>
      </c>
      <c r="AX52" s="22">
        <v>7.5105740000000001</v>
      </c>
      <c r="BP52" s="13" t="str">
        <f t="shared" si="61"/>
        <v>Łomża-PL</v>
      </c>
      <c r="BQ52" s="9" t="s">
        <v>321</v>
      </c>
      <c r="BR52" s="17">
        <v>53.180329999999998</v>
      </c>
      <c r="BS52" s="18">
        <v>22.075790000000001</v>
      </c>
      <c r="DI52" t="str">
        <f t="shared" si="60"/>
        <v>PZ 50 (Köln)-DE</v>
      </c>
      <c r="DJ52" t="s">
        <v>337</v>
      </c>
      <c r="DK52" s="22">
        <v>50.883761999999997</v>
      </c>
      <c r="DL52" s="22">
        <v>6.9202050000000002</v>
      </c>
      <c r="FG52" t="s">
        <v>381</v>
      </c>
      <c r="FH52" t="s">
        <v>379</v>
      </c>
      <c r="FI52" s="22">
        <v>51.392164000000001</v>
      </c>
      <c r="FJ52" s="22">
        <v>7.5105740000000001</v>
      </c>
      <c r="GA52" s="13" t="str">
        <f t="shared" si="45"/>
        <v>Madrid (Satellite; Guadalajara)-ES</v>
      </c>
      <c r="GB52" s="27" t="s">
        <v>583</v>
      </c>
      <c r="GC52" s="28">
        <v>40.535584999999998</v>
      </c>
      <c r="GD52" s="29">
        <v>-3.2850999999999999</v>
      </c>
      <c r="GF52" s="13" t="str">
        <f t="shared" si="63"/>
        <v>Murcia-ES</v>
      </c>
      <c r="GG52" s="27" t="s">
        <v>333</v>
      </c>
      <c r="GH52" s="28">
        <v>37.946863</v>
      </c>
      <c r="GI52" s="29">
        <v>-1.197608</v>
      </c>
      <c r="GK52" s="13" t="str">
        <f t="shared" si="51"/>
        <v>Coruña, A-ES</v>
      </c>
      <c r="GL52" s="27" t="s">
        <v>579</v>
      </c>
      <c r="GM52" s="28">
        <v>43.33446</v>
      </c>
      <c r="GN52" s="29">
        <v>-8.4245999999999999</v>
      </c>
      <c r="IS52" s="13" t="str">
        <f t="shared" si="11"/>
        <v>Dongen-NL</v>
      </c>
      <c r="IT52" s="9" t="s">
        <v>584</v>
      </c>
      <c r="IU52" s="17">
        <v>51.614696000000002</v>
      </c>
      <c r="IV52" s="17">
        <v>4.9348989999999997</v>
      </c>
      <c r="IX52" s="13" t="str">
        <f t="shared" si="68"/>
        <v>Hengelo-NL</v>
      </c>
      <c r="IY52" s="9" t="s">
        <v>193</v>
      </c>
      <c r="IZ52" s="17">
        <v>52.24192</v>
      </c>
      <c r="JA52" s="17">
        <v>6.776567</v>
      </c>
      <c r="JC52" s="13" t="str">
        <f t="shared" si="36"/>
        <v>Dokkum-NL</v>
      </c>
      <c r="JD52" s="9" t="s">
        <v>582</v>
      </c>
      <c r="JE52" s="17">
        <v>53.327897</v>
      </c>
      <c r="JF52" s="17">
        <v>5.9868160000000001</v>
      </c>
      <c r="JH52" s="13" t="str">
        <f t="shared" si="37"/>
        <v>Madrid (Satellite; Guadalajara)-ES</v>
      </c>
      <c r="JI52" s="27" t="s">
        <v>583</v>
      </c>
      <c r="JJ52" s="28">
        <v>40.535584999999998</v>
      </c>
      <c r="JK52" s="29">
        <v>-3.2850999999999999</v>
      </c>
      <c r="JM52" s="13" t="str">
        <f t="shared" si="12"/>
        <v>Dongen-NL</v>
      </c>
      <c r="JN52" s="9" t="s">
        <v>584</v>
      </c>
      <c r="JO52" s="17">
        <v>51.614696000000002</v>
      </c>
      <c r="JP52" s="17">
        <v>4.9348989999999997</v>
      </c>
      <c r="JR52" s="13" t="str">
        <f t="shared" si="13"/>
        <v>Dongen-NL</v>
      </c>
      <c r="JS52" s="9" t="s">
        <v>584</v>
      </c>
      <c r="JT52" s="17">
        <v>51.614696000000002</v>
      </c>
      <c r="JU52" s="17">
        <v>4.9348989999999997</v>
      </c>
      <c r="JW52" s="13" t="str">
        <f t="shared" si="46"/>
        <v>Deventer-NL</v>
      </c>
      <c r="JX52" s="9" t="s">
        <v>580</v>
      </c>
      <c r="JY52" s="17">
        <v>52.250835000000002</v>
      </c>
      <c r="JZ52" s="17">
        <v>6.1818270000000002</v>
      </c>
      <c r="KB52" s="13" t="str">
        <f t="shared" si="14"/>
        <v>Dongen-NL</v>
      </c>
      <c r="KC52" s="9" t="s">
        <v>584</v>
      </c>
      <c r="KD52" s="17">
        <v>51.614696000000002</v>
      </c>
      <c r="KE52" s="17">
        <v>4.9348989999999997</v>
      </c>
      <c r="KG52" s="13" t="str">
        <f t="shared" si="15"/>
        <v>Dongen-NL</v>
      </c>
      <c r="KH52" s="9" t="s">
        <v>584</v>
      </c>
      <c r="KI52" s="17">
        <v>51.614696000000002</v>
      </c>
      <c r="KJ52" s="17">
        <v>4.9348989999999997</v>
      </c>
      <c r="KQ52" s="13" t="str">
        <f t="shared" si="53"/>
        <v>Bizkaia (Bilbao)-ES</v>
      </c>
      <c r="KR52" s="27" t="s">
        <v>571</v>
      </c>
      <c r="KS52" s="28">
        <v>43.304468</v>
      </c>
      <c r="KT52" s="29">
        <v>-2.9003000000000001</v>
      </c>
    </row>
    <row r="53" spans="1:306" x14ac:dyDescent="0.2">
      <c r="A53" t="str">
        <f t="shared" si="66"/>
        <v>PZ 34 (Staufenberg)-DE</v>
      </c>
      <c r="B53" t="s">
        <v>267</v>
      </c>
      <c r="C53" s="22">
        <v>51.373182999999997</v>
      </c>
      <c r="D53" s="22">
        <v>9.6321860000000008</v>
      </c>
      <c r="F53" t="str">
        <f t="shared" si="67"/>
        <v>Karlovy Vary-CZ</v>
      </c>
      <c r="G53" s="9" t="s">
        <v>262</v>
      </c>
      <c r="H53" s="17">
        <v>50.2440864</v>
      </c>
      <c r="I53" s="18">
        <v>12.8762869</v>
      </c>
      <c r="K53" t="s">
        <v>273</v>
      </c>
      <c r="L53" s="9" t="s">
        <v>265</v>
      </c>
      <c r="M53" s="17">
        <v>54.196350000000002</v>
      </c>
      <c r="N53" s="18">
        <v>16.163430000000002</v>
      </c>
      <c r="O53" s="5"/>
      <c r="P53" s="5"/>
      <c r="Q53" s="5"/>
      <c r="R53" s="5"/>
      <c r="S53" s="5"/>
      <c r="T53" s="5"/>
      <c r="U53" s="13" t="str">
        <f t="shared" si="52"/>
        <v>Brunssum-NL</v>
      </c>
      <c r="V53" s="9" t="s">
        <v>574</v>
      </c>
      <c r="W53" s="17">
        <v>50.907327000000002</v>
      </c>
      <c r="X53" s="17">
        <v>5.9463480000000004</v>
      </c>
      <c r="Z53" t="str">
        <f t="shared" si="64"/>
        <v>PZ 50 (Köln)-DE</v>
      </c>
      <c r="AA53" t="s">
        <v>337</v>
      </c>
      <c r="AB53" s="22">
        <v>50.883761999999997</v>
      </c>
      <c r="AC53" s="22">
        <v>6.9202050000000002</v>
      </c>
      <c r="AE53" s="13" t="str">
        <f t="shared" si="23"/>
        <v>Huelva-ES</v>
      </c>
      <c r="AF53" s="27" t="s">
        <v>585</v>
      </c>
      <c r="AG53" s="28">
        <v>37.262805</v>
      </c>
      <c r="AH53" s="29">
        <v>-6.9179000000000004</v>
      </c>
      <c r="AK53" s="13" t="str">
        <f t="shared" si="2"/>
        <v>Doorn-NL</v>
      </c>
      <c r="AL53" s="9" t="s">
        <v>586</v>
      </c>
      <c r="AM53" s="17">
        <v>52.042816000000002</v>
      </c>
      <c r="AN53" s="17">
        <v>5.3028339999999998</v>
      </c>
      <c r="AP53" t="str">
        <f t="shared" si="69"/>
        <v>PZ 28 (Bremen GVZ)-DE</v>
      </c>
      <c r="AQ53" t="s">
        <v>211</v>
      </c>
      <c r="AR53" s="22">
        <v>53.098984999999999</v>
      </c>
      <c r="AS53" s="22">
        <v>8.7036320000000007</v>
      </c>
      <c r="AU53" t="str">
        <f t="shared" si="59"/>
        <v>PZ 63 (Rodgau)-DE</v>
      </c>
      <c r="AV53" t="s">
        <v>393</v>
      </c>
      <c r="AW53" s="22">
        <v>49.985024000000003</v>
      </c>
      <c r="AX53" s="22">
        <v>8.8680149999999998</v>
      </c>
      <c r="BP53" s="13" t="str">
        <f t="shared" si="61"/>
        <v>Lublin-PL</v>
      </c>
      <c r="BQ53" s="9" t="s">
        <v>335</v>
      </c>
      <c r="BR53" s="17">
        <v>51.205680000000001</v>
      </c>
      <c r="BS53" s="18">
        <v>22.602630000000001</v>
      </c>
      <c r="DI53" t="str">
        <f t="shared" si="60"/>
        <v>PZ 55 (Saulheim)-DE</v>
      </c>
      <c r="DJ53" t="s">
        <v>351</v>
      </c>
      <c r="DK53" s="22">
        <v>49.878110999999997</v>
      </c>
      <c r="DL53" s="22">
        <v>8.1667430000000003</v>
      </c>
      <c r="FG53" t="s">
        <v>395</v>
      </c>
      <c r="FH53" t="s">
        <v>393</v>
      </c>
      <c r="FI53" s="22">
        <v>49.985024000000003</v>
      </c>
      <c r="FJ53" s="22">
        <v>8.8680149999999998</v>
      </c>
      <c r="GA53" s="13" t="str">
        <f t="shared" si="45"/>
        <v>Huelva-ES</v>
      </c>
      <c r="GB53" s="27" t="s">
        <v>585</v>
      </c>
      <c r="GC53" s="28">
        <v>37.262805</v>
      </c>
      <c r="GD53" s="29">
        <v>-6.9179000000000004</v>
      </c>
      <c r="GF53" s="13" t="str">
        <f t="shared" si="63"/>
        <v>Oviedo-ES</v>
      </c>
      <c r="GG53" s="27" t="s">
        <v>347</v>
      </c>
      <c r="GH53" s="28">
        <v>43.425085000000003</v>
      </c>
      <c r="GI53" s="29">
        <v>-5.8144999999999998</v>
      </c>
      <c r="GK53" s="13" t="str">
        <f t="shared" si="51"/>
        <v>Girona-ES</v>
      </c>
      <c r="GL53" s="27" t="s">
        <v>581</v>
      </c>
      <c r="GM53" s="28">
        <v>41.899915999999997</v>
      </c>
      <c r="GN53" s="29">
        <v>2.7688199999999998</v>
      </c>
      <c r="IS53" s="13" t="str">
        <f t="shared" si="11"/>
        <v>Doorn-NL</v>
      </c>
      <c r="IT53" s="9" t="s">
        <v>586</v>
      </c>
      <c r="IU53" s="17">
        <v>52.042816000000002</v>
      </c>
      <c r="IV53" s="17">
        <v>5.3028339999999998</v>
      </c>
      <c r="IX53" s="13" t="str">
        <f t="shared" si="68"/>
        <v>Beek-NL</v>
      </c>
      <c r="IY53" s="9" t="s">
        <v>208</v>
      </c>
      <c r="IZ53" s="17">
        <v>50.918976999999998</v>
      </c>
      <c r="JA53" s="17">
        <v>5.7865469999999997</v>
      </c>
      <c r="JC53" s="13" t="str">
        <f t="shared" si="36"/>
        <v>Dongen-NL</v>
      </c>
      <c r="JD53" s="9" t="s">
        <v>584</v>
      </c>
      <c r="JE53" s="17">
        <v>51.614696000000002</v>
      </c>
      <c r="JF53" s="17">
        <v>4.9348989999999997</v>
      </c>
      <c r="JH53" s="13" t="str">
        <f t="shared" si="37"/>
        <v>Huelva-ES</v>
      </c>
      <c r="JI53" s="27" t="s">
        <v>585</v>
      </c>
      <c r="JJ53" s="28">
        <v>37.262805</v>
      </c>
      <c r="JK53" s="29">
        <v>-6.9179000000000004</v>
      </c>
      <c r="JM53" s="13" t="str">
        <f t="shared" si="12"/>
        <v>Doorn-NL</v>
      </c>
      <c r="JN53" s="9" t="s">
        <v>586</v>
      </c>
      <c r="JO53" s="17">
        <v>52.042816000000002</v>
      </c>
      <c r="JP53" s="17">
        <v>5.3028339999999998</v>
      </c>
      <c r="JR53" s="13" t="str">
        <f t="shared" si="13"/>
        <v>Doorn-NL</v>
      </c>
      <c r="JS53" s="9" t="s">
        <v>586</v>
      </c>
      <c r="JT53" s="17">
        <v>52.042816000000002</v>
      </c>
      <c r="JU53" s="17">
        <v>5.3028339999999998</v>
      </c>
      <c r="JW53" s="13" t="str">
        <f t="shared" si="46"/>
        <v>Dokkum-NL</v>
      </c>
      <c r="JX53" s="9" t="s">
        <v>582</v>
      </c>
      <c r="JY53" s="17">
        <v>53.327897</v>
      </c>
      <c r="JZ53" s="17">
        <v>5.9868160000000001</v>
      </c>
      <c r="KB53" s="13" t="str">
        <f t="shared" si="14"/>
        <v>Doorn-NL</v>
      </c>
      <c r="KC53" s="9" t="s">
        <v>586</v>
      </c>
      <c r="KD53" s="17">
        <v>52.042816000000002</v>
      </c>
      <c r="KE53" s="17">
        <v>5.3028339999999998</v>
      </c>
      <c r="KG53" s="13" t="str">
        <f t="shared" si="15"/>
        <v>Doorn-NL</v>
      </c>
      <c r="KH53" s="9" t="s">
        <v>586</v>
      </c>
      <c r="KI53" s="17">
        <v>52.042816000000002</v>
      </c>
      <c r="KJ53" s="17">
        <v>5.3028339999999998</v>
      </c>
      <c r="KQ53" s="13" t="str">
        <f t="shared" si="53"/>
        <v>Cantabria (Santander)-ES</v>
      </c>
      <c r="KR53" s="27" t="s">
        <v>573</v>
      </c>
      <c r="KS53" s="28">
        <v>43.431472999999997</v>
      </c>
      <c r="KT53" s="29">
        <v>-3.9167000000000001</v>
      </c>
    </row>
    <row r="54" spans="1:306" x14ac:dyDescent="0.2">
      <c r="A54" t="str">
        <f t="shared" si="66"/>
        <v>PZ 39 (Osterweddingen/Sülzetal)-DE</v>
      </c>
      <c r="B54" t="s">
        <v>281</v>
      </c>
      <c r="C54" s="22">
        <v>52.051254999999998</v>
      </c>
      <c r="D54" s="22">
        <v>11.594967</v>
      </c>
      <c r="F54" t="str">
        <f t="shared" si="67"/>
        <v>Praha - Malesice-CZ</v>
      </c>
      <c r="G54" s="9" t="s">
        <v>276</v>
      </c>
      <c r="H54" s="17">
        <v>50.073854400000002</v>
      </c>
      <c r="I54" s="18">
        <v>14.532478100000001</v>
      </c>
      <c r="K54" t="s">
        <v>287</v>
      </c>
      <c r="L54" s="9" t="s">
        <v>279</v>
      </c>
      <c r="M54" s="17">
        <v>50.037230000000001</v>
      </c>
      <c r="N54" s="18">
        <v>20.217970000000001</v>
      </c>
      <c r="O54" s="5"/>
      <c r="P54" s="5"/>
      <c r="Q54" s="5"/>
      <c r="R54" s="5"/>
      <c r="S54" s="5"/>
      <c r="T54" s="5"/>
      <c r="U54" s="13" t="str">
        <f t="shared" si="52"/>
        <v>Chaam-NL</v>
      </c>
      <c r="V54" s="9" t="s">
        <v>576</v>
      </c>
      <c r="W54" s="17">
        <v>51.579599000000002</v>
      </c>
      <c r="X54" s="17">
        <v>4.928973</v>
      </c>
      <c r="Z54" t="str">
        <f t="shared" si="64"/>
        <v>PZ 55 (Saulheim)-DE</v>
      </c>
      <c r="AA54" t="s">
        <v>351</v>
      </c>
      <c r="AB54" s="22">
        <v>49.878110999999997</v>
      </c>
      <c r="AC54" s="22">
        <v>8.1667430000000003</v>
      </c>
      <c r="AE54" s="13" t="str">
        <f t="shared" si="23"/>
        <v>Illes Balears (Ibiza)-ES</v>
      </c>
      <c r="AF54" s="27" t="s">
        <v>587</v>
      </c>
      <c r="AG54" s="28">
        <v>38.919576999999997</v>
      </c>
      <c r="AH54" s="29">
        <v>1.4338500000000001</v>
      </c>
      <c r="AK54" s="13" t="str">
        <f t="shared" si="2"/>
        <v>Dordrecht-NL</v>
      </c>
      <c r="AL54" s="9" t="s">
        <v>588</v>
      </c>
      <c r="AM54" s="17">
        <v>51.795347</v>
      </c>
      <c r="AN54" s="17">
        <v>4.6769119999999997</v>
      </c>
      <c r="AP54" t="str">
        <f t="shared" si="69"/>
        <v>PZ 28 (Bremen)-DE</v>
      </c>
      <c r="AQ54" t="s">
        <v>225</v>
      </c>
      <c r="AR54" s="22">
        <v>53.030436000000002</v>
      </c>
      <c r="AS54" s="22">
        <v>8.8834250000000008</v>
      </c>
      <c r="AU54" t="str">
        <f t="shared" si="59"/>
        <v>PZ 63 (Obertshausen)-DE</v>
      </c>
      <c r="AV54" t="s">
        <v>407</v>
      </c>
      <c r="AW54" s="22">
        <v>50.059733000000001</v>
      </c>
      <c r="AX54" s="22">
        <v>8.8303080000000005</v>
      </c>
      <c r="BP54" s="13" t="str">
        <f t="shared" si="61"/>
        <v>Moszna Parcela-PL</v>
      </c>
      <c r="BQ54" s="9" t="s">
        <v>349</v>
      </c>
      <c r="BR54" s="17">
        <v>52.143389999999997</v>
      </c>
      <c r="BS54" s="18">
        <v>20.724979999999999</v>
      </c>
      <c r="DI54" t="str">
        <f t="shared" si="60"/>
        <v>PZ 56 (Neuwied)-DE</v>
      </c>
      <c r="DJ54" t="s">
        <v>365</v>
      </c>
      <c r="DK54" s="22">
        <v>50.445109000000002</v>
      </c>
      <c r="DL54" s="22">
        <v>7.5050990000000004</v>
      </c>
      <c r="FG54" t="s">
        <v>409</v>
      </c>
      <c r="FH54" t="s">
        <v>407</v>
      </c>
      <c r="FI54" s="22">
        <v>50.059733000000001</v>
      </c>
      <c r="FJ54" s="22">
        <v>8.8303080000000005</v>
      </c>
      <c r="GA54" s="13" t="str">
        <f t="shared" si="45"/>
        <v>Illes Balears (Ibiza)-ES</v>
      </c>
      <c r="GB54" s="27" t="s">
        <v>587</v>
      </c>
      <c r="GC54" s="28">
        <v>38.919576999999997</v>
      </c>
      <c r="GD54" s="29">
        <v>1.4338500000000001</v>
      </c>
      <c r="GF54" s="13" t="str">
        <f t="shared" si="63"/>
        <v>Palencia-ES</v>
      </c>
      <c r="GG54" s="27" t="s">
        <v>361</v>
      </c>
      <c r="GH54" s="28">
        <v>42.000030000000002</v>
      </c>
      <c r="GI54" s="29">
        <v>-4.5111699999999999</v>
      </c>
      <c r="GK54" s="13" t="str">
        <f t="shared" si="51"/>
        <v>Madrid (Satellite; Guadalajara)-ES</v>
      </c>
      <c r="GL54" s="27" t="s">
        <v>583</v>
      </c>
      <c r="GM54" s="28">
        <v>40.535584999999998</v>
      </c>
      <c r="GN54" s="29">
        <v>-3.2850999999999999</v>
      </c>
      <c r="IS54" s="13" t="str">
        <f t="shared" si="11"/>
        <v>Dordrecht-NL</v>
      </c>
      <c r="IT54" s="9" t="s">
        <v>588</v>
      </c>
      <c r="IU54" s="17">
        <v>51.795347</v>
      </c>
      <c r="IV54" s="17">
        <v>4.6769119999999997</v>
      </c>
      <c r="IX54" s="13" t="str">
        <f t="shared" si="68"/>
        <v>Roosendaal-NL</v>
      </c>
      <c r="IY54" s="9" t="s">
        <v>222</v>
      </c>
      <c r="IZ54" s="17">
        <v>51.552442999999997</v>
      </c>
      <c r="JA54" s="17">
        <v>4.4656890000000002</v>
      </c>
      <c r="JC54" s="13" t="str">
        <f t="shared" si="36"/>
        <v>Doorn-NL</v>
      </c>
      <c r="JD54" s="9" t="s">
        <v>586</v>
      </c>
      <c r="JE54" s="17">
        <v>52.042816000000002</v>
      </c>
      <c r="JF54" s="17">
        <v>5.3028339999999998</v>
      </c>
      <c r="JH54" s="13" t="str">
        <f t="shared" si="37"/>
        <v>Illes Balears (Ibiza)-ES</v>
      </c>
      <c r="JI54" s="27" t="s">
        <v>587</v>
      </c>
      <c r="JJ54" s="28">
        <v>38.919576999999997</v>
      </c>
      <c r="JK54" s="29">
        <v>1.4338500000000001</v>
      </c>
      <c r="JM54" s="13" t="str">
        <f t="shared" si="12"/>
        <v>Dordrecht-NL</v>
      </c>
      <c r="JN54" s="9" t="s">
        <v>588</v>
      </c>
      <c r="JO54" s="17">
        <v>51.795347</v>
      </c>
      <c r="JP54" s="17">
        <v>4.6769119999999997</v>
      </c>
      <c r="JR54" s="13" t="str">
        <f t="shared" si="13"/>
        <v>Dordrecht-NL</v>
      </c>
      <c r="JS54" s="9" t="s">
        <v>588</v>
      </c>
      <c r="JT54" s="17">
        <v>51.795347</v>
      </c>
      <c r="JU54" s="17">
        <v>4.6769119999999997</v>
      </c>
      <c r="JW54" s="13" t="str">
        <f t="shared" si="46"/>
        <v>Dongen-NL</v>
      </c>
      <c r="JX54" s="9" t="s">
        <v>584</v>
      </c>
      <c r="JY54" s="17">
        <v>51.614696000000002</v>
      </c>
      <c r="JZ54" s="17">
        <v>4.9348989999999997</v>
      </c>
      <c r="KB54" s="13" t="str">
        <f t="shared" si="14"/>
        <v>Dordrecht-NL</v>
      </c>
      <c r="KC54" s="9" t="s">
        <v>588</v>
      </c>
      <c r="KD54" s="17">
        <v>51.795347</v>
      </c>
      <c r="KE54" s="17">
        <v>4.6769119999999997</v>
      </c>
      <c r="KG54" s="13" t="str">
        <f t="shared" si="15"/>
        <v>Dordrecht-NL</v>
      </c>
      <c r="KH54" s="9" t="s">
        <v>588</v>
      </c>
      <c r="KI54" s="17">
        <v>51.795347</v>
      </c>
      <c r="KJ54" s="17">
        <v>4.6769119999999997</v>
      </c>
      <c r="KQ54" s="13" t="str">
        <f t="shared" si="53"/>
        <v>Castellón-ES</v>
      </c>
      <c r="KR54" s="27" t="s">
        <v>575</v>
      </c>
      <c r="KS54" s="28">
        <v>39.974485999999999</v>
      </c>
      <c r="KT54" s="29">
        <v>-0.14445</v>
      </c>
    </row>
    <row r="55" spans="1:306" x14ac:dyDescent="0.2">
      <c r="A55" t="str">
        <f t="shared" si="66"/>
        <v>PZ 46 (Dorsten)-DE</v>
      </c>
      <c r="B55" t="s">
        <v>295</v>
      </c>
      <c r="C55" s="22">
        <v>51.658557999999999</v>
      </c>
      <c r="D55" s="22">
        <v>7.0205089999999997</v>
      </c>
      <c r="F55" t="str">
        <f t="shared" si="67"/>
        <v>Pecky-CZ</v>
      </c>
      <c r="G55" s="9" t="s">
        <v>290</v>
      </c>
      <c r="H55" s="17">
        <v>50.086649700000002</v>
      </c>
      <c r="I55" s="18">
        <v>15.0227556</v>
      </c>
      <c r="K55" t="s">
        <v>301</v>
      </c>
      <c r="L55" s="9" t="s">
        <v>293</v>
      </c>
      <c r="M55" s="17">
        <v>51.213200000000001</v>
      </c>
      <c r="N55" s="18">
        <v>16.169830000000001</v>
      </c>
      <c r="O55" s="5"/>
      <c r="P55" s="5"/>
      <c r="Q55" s="5"/>
      <c r="R55" s="5"/>
      <c r="S55" s="5"/>
      <c r="T55" s="5"/>
      <c r="U55" s="13" t="str">
        <f t="shared" si="52"/>
        <v>Delft-NL</v>
      </c>
      <c r="V55" s="9" t="s">
        <v>578</v>
      </c>
      <c r="W55" s="17">
        <v>52.001069999999999</v>
      </c>
      <c r="X55" s="17">
        <v>4.3561889999999996</v>
      </c>
      <c r="Z55" t="str">
        <f t="shared" si="64"/>
        <v>PZ 56 (Neuwied)-DE</v>
      </c>
      <c r="AA55" t="s">
        <v>365</v>
      </c>
      <c r="AB55" s="22">
        <v>50.445109000000002</v>
      </c>
      <c r="AC55" s="22">
        <v>7.5050990000000004</v>
      </c>
      <c r="AE55" s="13" t="str">
        <f t="shared" si="23"/>
        <v>Jaén-ES</v>
      </c>
      <c r="AF55" s="27" t="s">
        <v>589</v>
      </c>
      <c r="AG55" s="28">
        <v>37.806534499999998</v>
      </c>
      <c r="AH55" s="29">
        <v>-3.7763900000000001</v>
      </c>
      <c r="AK55" s="13" t="str">
        <f t="shared" si="2"/>
        <v>Doesburg-NL</v>
      </c>
      <c r="AL55" s="9" t="s">
        <v>590</v>
      </c>
      <c r="AM55" s="17">
        <v>51.972765000000003</v>
      </c>
      <c r="AN55" s="17">
        <v>6.2587460000000004</v>
      </c>
      <c r="AP55" t="str">
        <f t="shared" si="69"/>
        <v>PZ 30 (Hannover)-DE</v>
      </c>
      <c r="AQ55" t="s">
        <v>239</v>
      </c>
      <c r="AR55" s="22">
        <v>52.356558</v>
      </c>
      <c r="AS55" s="22">
        <v>9.8771559999999994</v>
      </c>
      <c r="AU55" t="str">
        <f t="shared" si="59"/>
        <v>PZ 67 (Speyer)-DE</v>
      </c>
      <c r="AV55" t="s">
        <v>421</v>
      </c>
      <c r="AW55" s="22">
        <v>49.296137000000002</v>
      </c>
      <c r="AX55" s="22">
        <v>8.4721759999999993</v>
      </c>
      <c r="BP55" s="13" t="str">
        <f t="shared" si="61"/>
        <v>Nowy Sącz-PL</v>
      </c>
      <c r="BQ55" s="9" t="s">
        <v>363</v>
      </c>
      <c r="BR55" s="17">
        <v>49.623860000000001</v>
      </c>
      <c r="BS55" s="18">
        <v>20.692450000000001</v>
      </c>
      <c r="DI55" t="str">
        <f t="shared" si="60"/>
        <v>PZ 58 (Hagen)-DE</v>
      </c>
      <c r="DJ55" t="s">
        <v>379</v>
      </c>
      <c r="DK55" s="22">
        <v>51.392164000000001</v>
      </c>
      <c r="DL55" s="22">
        <v>7.5105740000000001</v>
      </c>
      <c r="FG55" t="s">
        <v>423</v>
      </c>
      <c r="FH55" t="s">
        <v>421</v>
      </c>
      <c r="FI55" s="22">
        <v>49.296137000000002</v>
      </c>
      <c r="FJ55" s="22">
        <v>8.4721759999999993</v>
      </c>
      <c r="GA55" s="13" t="str">
        <f t="shared" si="45"/>
        <v>Jaén-ES</v>
      </c>
      <c r="GB55" s="27" t="s">
        <v>589</v>
      </c>
      <c r="GC55" s="28">
        <v>37.806534499999998</v>
      </c>
      <c r="GD55" s="29">
        <v>-3.7763900000000001</v>
      </c>
      <c r="GF55" s="13" t="str">
        <f t="shared" si="63"/>
        <v>Salamanca-ES</v>
      </c>
      <c r="GG55" s="27" t="s">
        <v>375</v>
      </c>
      <c r="GH55" s="28">
        <v>40.944057000000001</v>
      </c>
      <c r="GI55" s="29">
        <v>-5.6606040000000002</v>
      </c>
      <c r="GK55" s="13" t="str">
        <f t="shared" si="51"/>
        <v>Huelva-ES</v>
      </c>
      <c r="GL55" s="27" t="s">
        <v>585</v>
      </c>
      <c r="GM55" s="28">
        <v>37.262805</v>
      </c>
      <c r="GN55" s="29">
        <v>-6.9179000000000004</v>
      </c>
      <c r="IS55" s="13" t="str">
        <f t="shared" si="11"/>
        <v>Doesburg-NL</v>
      </c>
      <c r="IT55" s="9" t="s">
        <v>590</v>
      </c>
      <c r="IU55" s="17">
        <v>51.972765000000003</v>
      </c>
      <c r="IV55" s="17">
        <v>6.2587460000000004</v>
      </c>
      <c r="IX55" s="13" t="str">
        <f t="shared" si="68"/>
        <v>Rotterdam-NL</v>
      </c>
      <c r="IY55" s="9" t="s">
        <v>236</v>
      </c>
      <c r="IZ55" s="17">
        <v>51.944766000000001</v>
      </c>
      <c r="JA55" s="17">
        <v>4.3962510000000004</v>
      </c>
      <c r="JC55" s="13" t="str">
        <f t="shared" si="36"/>
        <v>Dordrecht-NL</v>
      </c>
      <c r="JD55" s="9" t="s">
        <v>588</v>
      </c>
      <c r="JE55" s="17">
        <v>51.795347</v>
      </c>
      <c r="JF55" s="17">
        <v>4.6769119999999997</v>
      </c>
      <c r="JH55" s="13" t="str">
        <f t="shared" si="37"/>
        <v>Jaén-ES</v>
      </c>
      <c r="JI55" s="27" t="s">
        <v>589</v>
      </c>
      <c r="JJ55" s="28">
        <v>37.806534499999998</v>
      </c>
      <c r="JK55" s="29">
        <v>-3.7763900000000001</v>
      </c>
      <c r="JM55" s="13" t="str">
        <f t="shared" si="12"/>
        <v>Doesburg-NL</v>
      </c>
      <c r="JN55" s="9" t="s">
        <v>590</v>
      </c>
      <c r="JO55" s="17">
        <v>51.972765000000003</v>
      </c>
      <c r="JP55" s="17">
        <v>6.2587460000000004</v>
      </c>
      <c r="JR55" s="13" t="str">
        <f t="shared" si="13"/>
        <v>Doesburg-NL</v>
      </c>
      <c r="JS55" s="9" t="s">
        <v>590</v>
      </c>
      <c r="JT55" s="17">
        <v>51.972765000000003</v>
      </c>
      <c r="JU55" s="17">
        <v>6.2587460000000004</v>
      </c>
      <c r="JW55" s="13" t="str">
        <f t="shared" si="46"/>
        <v>Doorn-NL</v>
      </c>
      <c r="JX55" s="9" t="s">
        <v>586</v>
      </c>
      <c r="JY55" s="17">
        <v>52.042816000000002</v>
      </c>
      <c r="JZ55" s="17">
        <v>5.3028339999999998</v>
      </c>
      <c r="KB55" s="13" t="str">
        <f t="shared" si="14"/>
        <v>Doesburg-NL</v>
      </c>
      <c r="KC55" s="9" t="s">
        <v>590</v>
      </c>
      <c r="KD55" s="17">
        <v>51.972765000000003</v>
      </c>
      <c r="KE55" s="17">
        <v>6.2587460000000004</v>
      </c>
      <c r="KG55" s="13" t="str">
        <f t="shared" si="15"/>
        <v>Doesburg-NL</v>
      </c>
      <c r="KH55" s="9" t="s">
        <v>590</v>
      </c>
      <c r="KI55" s="17">
        <v>51.972765000000003</v>
      </c>
      <c r="KJ55" s="17">
        <v>6.2587460000000004</v>
      </c>
      <c r="KQ55" s="13" t="str">
        <f t="shared" si="53"/>
        <v>Ciudad Real-ES</v>
      </c>
      <c r="KR55" s="27" t="s">
        <v>577</v>
      </c>
      <c r="KS55" s="28">
        <v>38.988014</v>
      </c>
      <c r="KT55" s="29">
        <v>-3.9099699999999999</v>
      </c>
    </row>
    <row r="56" spans="1:306" x14ac:dyDescent="0.2">
      <c r="A56" t="str">
        <f t="shared" si="66"/>
        <v>PZ 47 (Krefeld)-DE</v>
      </c>
      <c r="B56" t="s">
        <v>309</v>
      </c>
      <c r="C56" s="22">
        <v>51.291617000000002</v>
      </c>
      <c r="D56" s="22">
        <v>6.528702</v>
      </c>
      <c r="F56" t="str">
        <f t="shared" si="67"/>
        <v>Ricany - Jazlovice (Pallet)-CZ</v>
      </c>
      <c r="G56" s="9" t="s">
        <v>304</v>
      </c>
      <c r="H56" s="17">
        <v>49.963296</v>
      </c>
      <c r="I56" s="18">
        <v>14.620298</v>
      </c>
      <c r="K56" t="s">
        <v>315</v>
      </c>
      <c r="L56" s="9" t="s">
        <v>307</v>
      </c>
      <c r="M56" s="17">
        <v>51.814889999999998</v>
      </c>
      <c r="N56" s="18">
        <v>19.395810000000001</v>
      </c>
      <c r="O56" s="5"/>
      <c r="P56" s="5"/>
      <c r="Q56" s="5"/>
      <c r="R56" s="5"/>
      <c r="S56" s="5"/>
      <c r="T56" s="5"/>
      <c r="U56" s="13" t="str">
        <f t="shared" si="52"/>
        <v>Deventer-NL</v>
      </c>
      <c r="V56" s="9" t="s">
        <v>580</v>
      </c>
      <c r="W56" s="17">
        <v>52.250835000000002</v>
      </c>
      <c r="X56" s="17">
        <v>6.1818270000000002</v>
      </c>
      <c r="Z56" t="str">
        <f t="shared" si="64"/>
        <v>PZ 58 (Hagen)-DE</v>
      </c>
      <c r="AA56" t="s">
        <v>379</v>
      </c>
      <c r="AB56" s="22">
        <v>51.392164000000001</v>
      </c>
      <c r="AC56" s="22">
        <v>7.5105740000000001</v>
      </c>
      <c r="AE56" s="13" t="str">
        <f t="shared" si="23"/>
        <v>Lugo-ES</v>
      </c>
      <c r="AF56" s="27" t="s">
        <v>591</v>
      </c>
      <c r="AG56" s="28">
        <v>43.049641999999999</v>
      </c>
      <c r="AH56" s="29">
        <v>-7.5594999999999999</v>
      </c>
      <c r="AK56" s="13" t="str">
        <f t="shared" si="2"/>
        <v>Drunen-NL</v>
      </c>
      <c r="AL56" s="9" t="s">
        <v>592</v>
      </c>
      <c r="AM56" s="17">
        <v>51.687472999999997</v>
      </c>
      <c r="AN56" s="17">
        <v>5.1550549999999999</v>
      </c>
      <c r="AP56" t="str">
        <f t="shared" si="69"/>
        <v>PZ 33 (Bielefeld)-DE</v>
      </c>
      <c r="AQ56" t="s">
        <v>253</v>
      </c>
      <c r="AR56" s="22">
        <v>52.004801999999998</v>
      </c>
      <c r="AS56" s="22">
        <v>8.6210730000000009</v>
      </c>
      <c r="AU56" t="str">
        <f t="shared" si="59"/>
        <v>PZ 72 (Eutingen im Gäu)-DE</v>
      </c>
      <c r="AV56" t="s">
        <v>435</v>
      </c>
      <c r="AW56" s="22">
        <v>48.487160000000003</v>
      </c>
      <c r="AX56" s="22">
        <v>8.7710720000000002</v>
      </c>
      <c r="BP56" s="13" t="str">
        <f t="shared" si="61"/>
        <v>Olsztyn-PL</v>
      </c>
      <c r="BQ56" s="9" t="s">
        <v>377</v>
      </c>
      <c r="BR56" s="17">
        <v>53.781709999999997</v>
      </c>
      <c r="BS56" s="18">
        <v>20.523409999999998</v>
      </c>
      <c r="DI56" t="str">
        <f t="shared" si="60"/>
        <v>PZ 63 (Rodgau)-DE</v>
      </c>
      <c r="DJ56" t="s">
        <v>393</v>
      </c>
      <c r="DK56" s="22">
        <v>49.985024000000003</v>
      </c>
      <c r="DL56" s="22">
        <v>8.8680149999999998</v>
      </c>
      <c r="FG56" t="s">
        <v>437</v>
      </c>
      <c r="FH56" t="s">
        <v>435</v>
      </c>
      <c r="FI56" s="22">
        <v>48.487160000000003</v>
      </c>
      <c r="FJ56" s="22">
        <v>8.7710720000000002</v>
      </c>
      <c r="GA56" s="13" t="str">
        <f t="shared" si="45"/>
        <v>Lugo-ES</v>
      </c>
      <c r="GB56" s="27" t="s">
        <v>591</v>
      </c>
      <c r="GC56" s="28">
        <v>43.049641999999999</v>
      </c>
      <c r="GD56" s="29">
        <v>-7.5594999999999999</v>
      </c>
      <c r="GF56" s="13" t="str">
        <f t="shared" si="63"/>
        <v>Segovia-ES</v>
      </c>
      <c r="GG56" s="27" t="s">
        <v>389</v>
      </c>
      <c r="GH56" s="65">
        <v>40.907677</v>
      </c>
      <c r="GI56" s="66">
        <v>-4.123062</v>
      </c>
      <c r="GK56" s="13" t="str">
        <f t="shared" si="51"/>
        <v>Illes Balears (Ibiza)-ES</v>
      </c>
      <c r="GL56" s="27" t="s">
        <v>587</v>
      </c>
      <c r="GM56" s="28">
        <v>38.919576999999997</v>
      </c>
      <c r="GN56" s="29">
        <v>1.4338500000000001</v>
      </c>
      <c r="IS56" s="13" t="str">
        <f t="shared" si="11"/>
        <v>Drunen-NL</v>
      </c>
      <c r="IT56" s="9" t="s">
        <v>592</v>
      </c>
      <c r="IU56" s="17">
        <v>51.687472999999997</v>
      </c>
      <c r="IV56" s="17">
        <v>5.1550549999999999</v>
      </c>
      <c r="IX56" s="13" t="str">
        <f t="shared" si="68"/>
        <v>Den Bosch-NL</v>
      </c>
      <c r="IY56" s="9" t="s">
        <v>250</v>
      </c>
      <c r="IZ56" s="17">
        <v>51.720838999999998</v>
      </c>
      <c r="JA56" s="17">
        <v>5.2902979999999999</v>
      </c>
      <c r="JC56" s="13" t="str">
        <f t="shared" si="36"/>
        <v>Doesburg-NL</v>
      </c>
      <c r="JD56" s="9" t="s">
        <v>590</v>
      </c>
      <c r="JE56" s="17">
        <v>51.972765000000003</v>
      </c>
      <c r="JF56" s="17">
        <v>6.2587460000000004</v>
      </c>
      <c r="JH56" s="13" t="str">
        <f t="shared" si="37"/>
        <v>Lugo-ES</v>
      </c>
      <c r="JI56" s="27" t="s">
        <v>591</v>
      </c>
      <c r="JJ56" s="28">
        <v>43.049641999999999</v>
      </c>
      <c r="JK56" s="29">
        <v>-7.5594999999999999</v>
      </c>
      <c r="JM56" s="13" t="str">
        <f t="shared" si="12"/>
        <v>Drunen-NL</v>
      </c>
      <c r="JN56" s="9" t="s">
        <v>592</v>
      </c>
      <c r="JO56" s="17">
        <v>51.687472999999997</v>
      </c>
      <c r="JP56" s="17">
        <v>5.1550549999999999</v>
      </c>
      <c r="JR56" s="13" t="str">
        <f t="shared" si="13"/>
        <v>Drunen-NL</v>
      </c>
      <c r="JS56" s="9" t="s">
        <v>592</v>
      </c>
      <c r="JT56" s="17">
        <v>51.687472999999997</v>
      </c>
      <c r="JU56" s="17">
        <v>5.1550549999999999</v>
      </c>
      <c r="JW56" s="13" t="str">
        <f t="shared" si="46"/>
        <v>Dordrecht-NL</v>
      </c>
      <c r="JX56" s="9" t="s">
        <v>588</v>
      </c>
      <c r="JY56" s="17">
        <v>51.795347</v>
      </c>
      <c r="JZ56" s="17">
        <v>4.6769119999999997</v>
      </c>
      <c r="KB56" s="13" t="str">
        <f t="shared" si="14"/>
        <v>Drunen-NL</v>
      </c>
      <c r="KC56" s="9" t="s">
        <v>592</v>
      </c>
      <c r="KD56" s="17">
        <v>51.687472999999997</v>
      </c>
      <c r="KE56" s="17">
        <v>5.1550549999999999</v>
      </c>
      <c r="KG56" s="13" t="str">
        <f t="shared" si="15"/>
        <v>Drunen-NL</v>
      </c>
      <c r="KH56" s="9" t="s">
        <v>592</v>
      </c>
      <c r="KI56" s="17">
        <v>51.687472999999997</v>
      </c>
      <c r="KJ56" s="17">
        <v>5.1550549999999999</v>
      </c>
      <c r="KQ56" s="13" t="str">
        <f t="shared" si="53"/>
        <v>Coruña, A-ES</v>
      </c>
      <c r="KR56" s="27" t="s">
        <v>579</v>
      </c>
      <c r="KS56" s="28">
        <v>43.33446</v>
      </c>
      <c r="KT56" s="29">
        <v>-8.4245999999999999</v>
      </c>
    </row>
    <row r="57" spans="1:306" x14ac:dyDescent="0.2">
      <c r="A57" t="str">
        <f t="shared" si="66"/>
        <v>PZ 48 (Greven)-DE</v>
      </c>
      <c r="B57" t="s">
        <v>323</v>
      </c>
      <c r="C57" s="22">
        <v>52.141022999999997</v>
      </c>
      <c r="D57" s="22">
        <v>7.5513709999999996</v>
      </c>
      <c r="F57" t="str">
        <f t="shared" si="67"/>
        <v>Ceske Budejovice (Pallet)-CZ</v>
      </c>
      <c r="G57" s="9" t="s">
        <v>318</v>
      </c>
      <c r="H57" s="17">
        <v>48.979785999999997</v>
      </c>
      <c r="I57" s="18">
        <v>14.506002000000001</v>
      </c>
      <c r="K57" t="s">
        <v>329</v>
      </c>
      <c r="L57" s="9" t="s">
        <v>321</v>
      </c>
      <c r="M57" s="17">
        <v>53.180329999999998</v>
      </c>
      <c r="N57" s="18">
        <v>22.075790000000001</v>
      </c>
      <c r="O57" s="5"/>
      <c r="P57" s="5"/>
      <c r="Q57" s="5"/>
      <c r="R57" s="5"/>
      <c r="S57" s="5"/>
      <c r="T57" s="5"/>
      <c r="U57" s="13" t="str">
        <f t="shared" si="52"/>
        <v>Dokkum-NL</v>
      </c>
      <c r="V57" s="9" t="s">
        <v>582</v>
      </c>
      <c r="W57" s="17">
        <v>53.327897</v>
      </c>
      <c r="X57" s="17">
        <v>5.9868160000000001</v>
      </c>
      <c r="Z57" t="str">
        <f t="shared" si="64"/>
        <v>PZ 63 (Rodgau)-DE</v>
      </c>
      <c r="AA57" t="s">
        <v>393</v>
      </c>
      <c r="AB57" s="22">
        <v>49.985024000000003</v>
      </c>
      <c r="AC57" s="22">
        <v>8.8680149999999998</v>
      </c>
      <c r="AE57" s="13" t="str">
        <f t="shared" si="23"/>
        <v>Madrid-ES</v>
      </c>
      <c r="AF57" s="27" t="s">
        <v>593</v>
      </c>
      <c r="AG57" s="28">
        <v>40.269842099999998</v>
      </c>
      <c r="AH57" s="29">
        <v>-3.7101000000000002</v>
      </c>
      <c r="AK57" s="13" t="str">
        <f t="shared" si="2"/>
        <v>Ede-Veenendaal-NL</v>
      </c>
      <c r="AL57" s="9" t="s">
        <v>594</v>
      </c>
      <c r="AM57" s="17">
        <v>52.044794000000003</v>
      </c>
      <c r="AN57" s="17">
        <v>5.568975</v>
      </c>
      <c r="AP57" t="str">
        <f t="shared" si="69"/>
        <v>PZ 34 (Staufenberg)-DE</v>
      </c>
      <c r="AQ57" t="s">
        <v>267</v>
      </c>
      <c r="AR57" s="22">
        <v>51.373182999999997</v>
      </c>
      <c r="AS57" s="22">
        <v>9.6321860000000008</v>
      </c>
      <c r="AU57" t="str">
        <f t="shared" si="59"/>
        <v>PZ 73 (Köngen)-DE</v>
      </c>
      <c r="AV57" t="s">
        <v>449</v>
      </c>
      <c r="AW57" s="22">
        <v>48.686515999999997</v>
      </c>
      <c r="AX57" s="22">
        <v>9.3754740000000005</v>
      </c>
      <c r="BP57" s="13" t="str">
        <f t="shared" si="61"/>
        <v>Opole-PL</v>
      </c>
      <c r="BQ57" s="9" t="s">
        <v>391</v>
      </c>
      <c r="BR57" s="17">
        <v>50.679510000000001</v>
      </c>
      <c r="BS57" s="18">
        <v>17.869309999999999</v>
      </c>
      <c r="DI57" t="str">
        <f t="shared" si="60"/>
        <v>PZ 63 (Obertshausen)-DE</v>
      </c>
      <c r="DJ57" t="s">
        <v>407</v>
      </c>
      <c r="DK57" s="22">
        <v>50.059733000000001</v>
      </c>
      <c r="DL57" s="22">
        <v>8.8303080000000005</v>
      </c>
      <c r="FG57" t="s">
        <v>451</v>
      </c>
      <c r="FH57" t="s">
        <v>449</v>
      </c>
      <c r="FI57" s="22">
        <v>48.686515999999997</v>
      </c>
      <c r="FJ57" s="22">
        <v>9.3754740000000005</v>
      </c>
      <c r="GA57" s="13" t="str">
        <f t="shared" si="45"/>
        <v>Madrid-ES</v>
      </c>
      <c r="GB57" s="27" t="s">
        <v>593</v>
      </c>
      <c r="GC57" s="28">
        <v>40.269842099999998</v>
      </c>
      <c r="GD57" s="29">
        <v>-3.7101000000000002</v>
      </c>
      <c r="GF57" s="13" t="str">
        <f t="shared" si="63"/>
        <v>Soria-ES</v>
      </c>
      <c r="GG57" s="27" t="s">
        <v>403</v>
      </c>
      <c r="GH57" s="28">
        <v>41.780830000000002</v>
      </c>
      <c r="GI57" s="29">
        <v>-2.4836770000000001</v>
      </c>
      <c r="GK57" s="13" t="str">
        <f t="shared" si="51"/>
        <v>Jaén-ES</v>
      </c>
      <c r="GL57" s="27" t="s">
        <v>589</v>
      </c>
      <c r="GM57" s="28">
        <v>37.806534499999998</v>
      </c>
      <c r="GN57" s="29">
        <v>-3.7763900000000001</v>
      </c>
      <c r="IS57" s="13" t="str">
        <f t="shared" si="11"/>
        <v>Ede-Veenendaal-NL</v>
      </c>
      <c r="IT57" s="9" t="s">
        <v>594</v>
      </c>
      <c r="IU57" s="17">
        <v>52.044794000000003</v>
      </c>
      <c r="IV57" s="17">
        <v>5.568975</v>
      </c>
      <c r="IX57" s="13" t="str">
        <f t="shared" si="68"/>
        <v>Utrecht-NL</v>
      </c>
      <c r="IY57" s="9" t="s">
        <v>264</v>
      </c>
      <c r="IZ57" s="17">
        <v>52.120455</v>
      </c>
      <c r="JA57" s="17">
        <v>5.0561340000000001</v>
      </c>
      <c r="JC57" s="13" t="str">
        <f t="shared" si="36"/>
        <v>Drunen-NL</v>
      </c>
      <c r="JD57" s="9" t="s">
        <v>592</v>
      </c>
      <c r="JE57" s="17">
        <v>51.687472999999997</v>
      </c>
      <c r="JF57" s="17">
        <v>5.1550549999999999</v>
      </c>
      <c r="JH57" s="13" t="str">
        <f t="shared" si="37"/>
        <v>Madrid-ES</v>
      </c>
      <c r="JI57" s="27" t="s">
        <v>593</v>
      </c>
      <c r="JJ57" s="28">
        <v>40.269842099999998</v>
      </c>
      <c r="JK57" s="29">
        <v>-3.7101000000000002</v>
      </c>
      <c r="JM57" s="13" t="str">
        <f t="shared" si="12"/>
        <v>Ede-Veenendaal-NL</v>
      </c>
      <c r="JN57" s="9" t="s">
        <v>594</v>
      </c>
      <c r="JO57" s="17">
        <v>52.044794000000003</v>
      </c>
      <c r="JP57" s="17">
        <v>5.568975</v>
      </c>
      <c r="JR57" s="13" t="str">
        <f t="shared" si="13"/>
        <v>Ede-Veenendaal-NL</v>
      </c>
      <c r="JS57" s="9" t="s">
        <v>594</v>
      </c>
      <c r="JT57" s="17">
        <v>52.044794000000003</v>
      </c>
      <c r="JU57" s="17">
        <v>5.568975</v>
      </c>
      <c r="JW57" s="13" t="str">
        <f t="shared" si="46"/>
        <v>Doesburg-NL</v>
      </c>
      <c r="JX57" s="9" t="s">
        <v>590</v>
      </c>
      <c r="JY57" s="17">
        <v>51.972765000000003</v>
      </c>
      <c r="JZ57" s="17">
        <v>6.2587460000000004</v>
      </c>
      <c r="KB57" s="13" t="str">
        <f t="shared" si="14"/>
        <v>Ede-Veenendaal-NL</v>
      </c>
      <c r="KC57" s="9" t="s">
        <v>594</v>
      </c>
      <c r="KD57" s="17">
        <v>52.044794000000003</v>
      </c>
      <c r="KE57" s="17">
        <v>5.568975</v>
      </c>
      <c r="KG57" s="13" t="str">
        <f t="shared" si="15"/>
        <v>Ede-Veenendaal-NL</v>
      </c>
      <c r="KH57" s="9" t="s">
        <v>594</v>
      </c>
      <c r="KI57" s="17">
        <v>52.044794000000003</v>
      </c>
      <c r="KJ57" s="17">
        <v>5.568975</v>
      </c>
      <c r="KQ57" s="13" t="str">
        <f t="shared" si="53"/>
        <v>Girona-ES</v>
      </c>
      <c r="KR57" s="27" t="s">
        <v>581</v>
      </c>
      <c r="KS57" s="28">
        <v>41.899915999999997</v>
      </c>
      <c r="KT57" s="29">
        <v>2.7688199999999998</v>
      </c>
    </row>
    <row r="58" spans="1:306" x14ac:dyDescent="0.2">
      <c r="A58" t="str">
        <f t="shared" si="66"/>
        <v>PZ 50 (Köln)-DE</v>
      </c>
      <c r="B58" t="s">
        <v>337</v>
      </c>
      <c r="C58" s="22">
        <v>50.883761999999997</v>
      </c>
      <c r="D58" s="22">
        <v>6.9202050000000002</v>
      </c>
      <c r="F58" t="str">
        <f t="shared" si="67"/>
        <v>Brno (Pallet)-CZ</v>
      </c>
      <c r="G58" s="9" t="s">
        <v>332</v>
      </c>
      <c r="H58" s="17">
        <v>49.112757000000002</v>
      </c>
      <c r="I58" s="18">
        <v>16.603874000000001</v>
      </c>
      <c r="K58" t="s">
        <v>343</v>
      </c>
      <c r="L58" s="9" t="s">
        <v>335</v>
      </c>
      <c r="M58" s="17">
        <v>51.205680000000001</v>
      </c>
      <c r="N58" s="18">
        <v>22.602630000000001</v>
      </c>
      <c r="O58" s="5"/>
      <c r="P58" s="5"/>
      <c r="Q58" s="5"/>
      <c r="R58" s="5"/>
      <c r="S58" s="5"/>
      <c r="T58" s="5"/>
      <c r="U58" s="13" t="str">
        <f t="shared" si="52"/>
        <v>Dongen-NL</v>
      </c>
      <c r="V58" s="9" t="s">
        <v>584</v>
      </c>
      <c r="W58" s="17">
        <v>51.614696000000002</v>
      </c>
      <c r="X58" s="17">
        <v>4.9348989999999997</v>
      </c>
      <c r="Z58" t="str">
        <f t="shared" si="64"/>
        <v>PZ 63 (Obertshausen)-DE</v>
      </c>
      <c r="AA58" t="s">
        <v>407</v>
      </c>
      <c r="AB58" s="22">
        <v>50.059733000000001</v>
      </c>
      <c r="AC58" s="22">
        <v>8.8303080000000005</v>
      </c>
      <c r="AE58" s="13" t="str">
        <f t="shared" si="23"/>
        <v>Madrid (Satellite; Villalba)-ES</v>
      </c>
      <c r="AF58" s="27" t="s">
        <v>595</v>
      </c>
      <c r="AG58" s="28">
        <v>40.623584999999999</v>
      </c>
      <c r="AH58" s="29">
        <v>-4.0252340000000002</v>
      </c>
      <c r="AK58" s="13" t="str">
        <f t="shared" si="2"/>
        <v>Eersel-NL</v>
      </c>
      <c r="AL58" s="9" t="s">
        <v>596</v>
      </c>
      <c r="AM58" s="17">
        <v>51.339367000000003</v>
      </c>
      <c r="AN58" s="17">
        <v>5.3404879999999997</v>
      </c>
      <c r="AP58" t="str">
        <f t="shared" si="69"/>
        <v>PZ 39 (Osterweddingen/Sülzetal)-DE</v>
      </c>
      <c r="AQ58" t="s">
        <v>281</v>
      </c>
      <c r="AR58" s="22">
        <v>52.051254999999998</v>
      </c>
      <c r="AS58" s="22">
        <v>11.594967</v>
      </c>
      <c r="AU58" t="str">
        <f t="shared" si="59"/>
        <v>PZ 76 (Bruchsal)-DE</v>
      </c>
      <c r="AV58" t="s">
        <v>463</v>
      </c>
      <c r="AW58" s="22">
        <v>49.119847999999998</v>
      </c>
      <c r="AX58" s="22">
        <v>8.559704</v>
      </c>
      <c r="BP58" s="13" t="str">
        <f t="shared" si="61"/>
        <v>Piła-PL</v>
      </c>
      <c r="BQ58" s="9" t="s">
        <v>405</v>
      </c>
      <c r="BR58" s="17">
        <v>53.152250000000002</v>
      </c>
      <c r="BS58" s="18">
        <v>16.72119</v>
      </c>
      <c r="DI58" t="str">
        <f t="shared" si="60"/>
        <v>PZ 67 (Speyer)-DE</v>
      </c>
      <c r="DJ58" t="s">
        <v>421</v>
      </c>
      <c r="DK58" s="22">
        <v>49.296137000000002</v>
      </c>
      <c r="DL58" s="22">
        <v>8.4721759999999993</v>
      </c>
      <c r="FG58" t="s">
        <v>465</v>
      </c>
      <c r="FH58" t="s">
        <v>463</v>
      </c>
      <c r="FI58" s="22">
        <v>49.119847999999998</v>
      </c>
      <c r="FJ58" s="22">
        <v>8.559704</v>
      </c>
      <c r="GA58" s="13" t="str">
        <f t="shared" si="45"/>
        <v>Madrid (Satellite; Villalba)-ES</v>
      </c>
      <c r="GB58" s="27" t="s">
        <v>595</v>
      </c>
      <c r="GC58" s="28">
        <v>40.623584999999999</v>
      </c>
      <c r="GD58" s="29">
        <v>-4.0252340000000002</v>
      </c>
      <c r="GF58" s="13" t="str">
        <f t="shared" si="63"/>
        <v>Tenerife-ES</v>
      </c>
      <c r="GG58" s="27" t="s">
        <v>417</v>
      </c>
      <c r="GH58" s="28">
        <v>28.446103999999998</v>
      </c>
      <c r="GI58" s="29">
        <v>-16.282851000000001</v>
      </c>
      <c r="GK58" s="13" t="str">
        <f t="shared" si="51"/>
        <v>Lugo-ES</v>
      </c>
      <c r="GL58" s="27" t="s">
        <v>591</v>
      </c>
      <c r="GM58" s="28">
        <v>43.049641999999999</v>
      </c>
      <c r="GN58" s="29">
        <v>-7.5594999999999999</v>
      </c>
      <c r="IS58" s="13" t="str">
        <f t="shared" si="11"/>
        <v>Eersel-NL</v>
      </c>
      <c r="IT58" s="9" t="s">
        <v>596</v>
      </c>
      <c r="IU58" s="17">
        <v>51.339367000000003</v>
      </c>
      <c r="IV58" s="17">
        <v>5.3404879999999997</v>
      </c>
      <c r="IX58" s="13" t="str">
        <f t="shared" si="68"/>
        <v>Zwolle-NL</v>
      </c>
      <c r="IY58" s="9" t="s">
        <v>278</v>
      </c>
      <c r="IZ58" s="17">
        <v>52.534373000000002</v>
      </c>
      <c r="JA58" s="17">
        <v>6.1681229999999996</v>
      </c>
      <c r="JC58" s="13" t="str">
        <f t="shared" si="36"/>
        <v>Ede-Veenendaal-NL</v>
      </c>
      <c r="JD58" s="9" t="s">
        <v>594</v>
      </c>
      <c r="JE58" s="17">
        <v>52.044794000000003</v>
      </c>
      <c r="JF58" s="17">
        <v>5.568975</v>
      </c>
      <c r="JH58" s="13" t="str">
        <f t="shared" si="37"/>
        <v>Madrid (Satellite; Villalba)-ES</v>
      </c>
      <c r="JI58" s="27" t="s">
        <v>595</v>
      </c>
      <c r="JJ58" s="28">
        <v>40.623584999999999</v>
      </c>
      <c r="JK58" s="29">
        <v>-4.0252340000000002</v>
      </c>
      <c r="JM58" s="13" t="str">
        <f t="shared" si="12"/>
        <v>Eersel-NL</v>
      </c>
      <c r="JN58" s="9" t="s">
        <v>596</v>
      </c>
      <c r="JO58" s="17">
        <v>51.339367000000003</v>
      </c>
      <c r="JP58" s="17">
        <v>5.3404879999999997</v>
      </c>
      <c r="JR58" s="13" t="str">
        <f t="shared" si="13"/>
        <v>Eersel-NL</v>
      </c>
      <c r="JS58" s="9" t="s">
        <v>596</v>
      </c>
      <c r="JT58" s="17">
        <v>51.339367000000003</v>
      </c>
      <c r="JU58" s="17">
        <v>5.3404879999999997</v>
      </c>
      <c r="JW58" s="13" t="str">
        <f t="shared" si="46"/>
        <v>Drunen-NL</v>
      </c>
      <c r="JX58" s="9" t="s">
        <v>592</v>
      </c>
      <c r="JY58" s="17">
        <v>51.687472999999997</v>
      </c>
      <c r="JZ58" s="17">
        <v>5.1550549999999999</v>
      </c>
      <c r="KB58" s="13" t="str">
        <f t="shared" si="14"/>
        <v>Eersel-NL</v>
      </c>
      <c r="KC58" s="9" t="s">
        <v>596</v>
      </c>
      <c r="KD58" s="17">
        <v>51.339367000000003</v>
      </c>
      <c r="KE58" s="17">
        <v>5.3404879999999997</v>
      </c>
      <c r="KG58" s="13" t="str">
        <f t="shared" si="15"/>
        <v>Eersel-NL</v>
      </c>
      <c r="KH58" s="9" t="s">
        <v>596</v>
      </c>
      <c r="KI58" s="17">
        <v>51.339367000000003</v>
      </c>
      <c r="KJ58" s="17">
        <v>5.3404879999999997</v>
      </c>
      <c r="KQ58" s="13" t="str">
        <f t="shared" si="53"/>
        <v>Madrid (Satellite; Guadalajara)-ES</v>
      </c>
      <c r="KR58" s="27" t="s">
        <v>583</v>
      </c>
      <c r="KS58" s="28">
        <v>40.535584999999998</v>
      </c>
      <c r="KT58" s="29">
        <v>-3.2850999999999999</v>
      </c>
    </row>
    <row r="59" spans="1:306" x14ac:dyDescent="0.2">
      <c r="A59" t="str">
        <f t="shared" si="66"/>
        <v>PZ 55 (Saulheim)-DE</v>
      </c>
      <c r="B59" t="s">
        <v>351</v>
      </c>
      <c r="C59" s="22">
        <v>49.878110999999997</v>
      </c>
      <c r="D59" s="22">
        <v>8.1667430000000003</v>
      </c>
      <c r="F59" t="str">
        <f t="shared" si="67"/>
        <v>Liberec (Pallet)-CZ</v>
      </c>
      <c r="G59" s="62" t="s">
        <v>346</v>
      </c>
      <c r="H59" s="63">
        <v>50.757098999999997</v>
      </c>
      <c r="I59" s="64">
        <v>15.028354</v>
      </c>
      <c r="K59" t="s">
        <v>357</v>
      </c>
      <c r="L59" s="9" t="s">
        <v>349</v>
      </c>
      <c r="M59" s="17">
        <v>52.143389999999997</v>
      </c>
      <c r="N59" s="18">
        <v>20.724979999999999</v>
      </c>
      <c r="O59" s="5"/>
      <c r="P59" s="5"/>
      <c r="Q59" s="5"/>
      <c r="R59" s="5"/>
      <c r="S59" s="5"/>
      <c r="T59" s="5"/>
      <c r="U59" s="13" t="str">
        <f t="shared" si="52"/>
        <v>Doorn-NL</v>
      </c>
      <c r="V59" s="9" t="s">
        <v>586</v>
      </c>
      <c r="W59" s="17">
        <v>52.042816000000002</v>
      </c>
      <c r="X59" s="17">
        <v>5.3028339999999998</v>
      </c>
      <c r="Z59" t="str">
        <f t="shared" si="64"/>
        <v>PZ 67 (Speyer)-DE</v>
      </c>
      <c r="AA59" t="s">
        <v>421</v>
      </c>
      <c r="AB59" s="22">
        <v>49.296137000000002</v>
      </c>
      <c r="AC59" s="22">
        <v>8.4721759999999993</v>
      </c>
      <c r="AE59" s="13" t="str">
        <f t="shared" si="23"/>
        <v>Málaga-ES</v>
      </c>
      <c r="AF59" s="27" t="s">
        <v>597</v>
      </c>
      <c r="AG59" s="28">
        <v>36.718345999999997</v>
      </c>
      <c r="AH59" s="29">
        <v>-4.5121099999999998</v>
      </c>
      <c r="AK59" s="13" t="str">
        <f t="shared" si="2"/>
        <v>Eindhoven-Noord-NL</v>
      </c>
      <c r="AL59" s="9" t="s">
        <v>598</v>
      </c>
      <c r="AM59" s="17">
        <v>51.503855999999999</v>
      </c>
      <c r="AN59" s="17">
        <v>5.4685569999999997</v>
      </c>
      <c r="AP59" t="str">
        <f t="shared" si="69"/>
        <v>PZ 46 (Dorsten)-DE</v>
      </c>
      <c r="AQ59" t="s">
        <v>295</v>
      </c>
      <c r="AR59" s="22">
        <v>51.658557999999999</v>
      </c>
      <c r="AS59" s="22">
        <v>7.0205089999999997</v>
      </c>
      <c r="AU59" t="str">
        <f t="shared" si="59"/>
        <v>PZ 77 (Lahr)-DE</v>
      </c>
      <c r="AV59" t="s">
        <v>478</v>
      </c>
      <c r="AW59" s="22">
        <v>48.350361999999997</v>
      </c>
      <c r="AX59" s="22">
        <v>7.8191079999999999</v>
      </c>
      <c r="BP59" s="13" t="str">
        <f t="shared" si="61"/>
        <v>Piotrków Trybunalski-PL</v>
      </c>
      <c r="BQ59" s="9" t="s">
        <v>419</v>
      </c>
      <c r="BR59" s="17">
        <v>51.409320000000001</v>
      </c>
      <c r="BS59" s="18">
        <v>19.69023</v>
      </c>
      <c r="DI59" t="str">
        <f t="shared" si="60"/>
        <v>PZ 72 (Eutingen im Gäu)-DE</v>
      </c>
      <c r="DJ59" t="s">
        <v>435</v>
      </c>
      <c r="DK59" s="22">
        <v>48.487160000000003</v>
      </c>
      <c r="DL59" s="22">
        <v>8.7710720000000002</v>
      </c>
      <c r="FG59" t="s">
        <v>480</v>
      </c>
      <c r="FH59" t="s">
        <v>478</v>
      </c>
      <c r="FI59" s="22">
        <v>48.350361999999997</v>
      </c>
      <c r="FJ59" s="22">
        <v>7.8191079999999999</v>
      </c>
      <c r="GA59" s="13" t="str">
        <f t="shared" si="45"/>
        <v>Málaga-ES</v>
      </c>
      <c r="GB59" s="27" t="s">
        <v>597</v>
      </c>
      <c r="GC59" s="28">
        <v>36.718345999999997</v>
      </c>
      <c r="GD59" s="29">
        <v>-4.5121099999999998</v>
      </c>
      <c r="GF59" s="13" t="str">
        <f t="shared" si="63"/>
        <v>Teruel-ES</v>
      </c>
      <c r="GG59" s="27" t="s">
        <v>431</v>
      </c>
      <c r="GH59" s="28">
        <v>40.365614000000001</v>
      </c>
      <c r="GI59" s="29">
        <v>-1.156676</v>
      </c>
      <c r="GK59" s="13" t="str">
        <f t="shared" si="51"/>
        <v>Madrid-ES</v>
      </c>
      <c r="GL59" s="27" t="s">
        <v>593</v>
      </c>
      <c r="GM59" s="28">
        <v>40.269842099999998</v>
      </c>
      <c r="GN59" s="29">
        <v>-3.7101000000000002</v>
      </c>
      <c r="IS59" s="13" t="str">
        <f t="shared" si="11"/>
        <v>Eindhoven-Noord-NL</v>
      </c>
      <c r="IT59" s="9" t="s">
        <v>598</v>
      </c>
      <c r="IU59" s="17">
        <v>51.503855999999999</v>
      </c>
      <c r="IV59" s="17">
        <v>5.4685569999999997</v>
      </c>
      <c r="IX59" s="13" t="str">
        <f t="shared" si="68"/>
        <v>Utrecht SVC-NL</v>
      </c>
      <c r="IY59" s="9" t="s">
        <v>292</v>
      </c>
      <c r="IZ59" s="17">
        <v>52.103706000000003</v>
      </c>
      <c r="JA59" s="17">
        <v>5.0677599999999998</v>
      </c>
      <c r="JC59" s="13" t="str">
        <f t="shared" si="36"/>
        <v>Eersel-NL</v>
      </c>
      <c r="JD59" s="9" t="s">
        <v>596</v>
      </c>
      <c r="JE59" s="17">
        <v>51.339367000000003</v>
      </c>
      <c r="JF59" s="17">
        <v>5.3404879999999997</v>
      </c>
      <c r="JH59" s="13" t="str">
        <f t="shared" si="37"/>
        <v>Málaga-ES</v>
      </c>
      <c r="JI59" s="27" t="s">
        <v>597</v>
      </c>
      <c r="JJ59" s="28">
        <v>36.718345999999997</v>
      </c>
      <c r="JK59" s="29">
        <v>-4.5121099999999998</v>
      </c>
      <c r="JM59" s="13" t="str">
        <f t="shared" si="12"/>
        <v>Eindhoven-Noord-NL</v>
      </c>
      <c r="JN59" s="9" t="s">
        <v>598</v>
      </c>
      <c r="JO59" s="17">
        <v>51.503855999999999</v>
      </c>
      <c r="JP59" s="17">
        <v>5.4685569999999997</v>
      </c>
      <c r="JR59" s="13" t="str">
        <f t="shared" si="13"/>
        <v>Eindhoven-Noord-NL</v>
      </c>
      <c r="JS59" s="9" t="s">
        <v>598</v>
      </c>
      <c r="JT59" s="17">
        <v>51.503855999999999</v>
      </c>
      <c r="JU59" s="17">
        <v>5.4685569999999997</v>
      </c>
      <c r="JW59" s="13" t="str">
        <f t="shared" si="46"/>
        <v>Ede-Veenendaal-NL</v>
      </c>
      <c r="JX59" s="9" t="s">
        <v>594</v>
      </c>
      <c r="JY59" s="17">
        <v>52.044794000000003</v>
      </c>
      <c r="JZ59" s="17">
        <v>5.568975</v>
      </c>
      <c r="KB59" s="13" t="str">
        <f t="shared" si="14"/>
        <v>Eindhoven-Noord-NL</v>
      </c>
      <c r="KC59" s="9" t="s">
        <v>598</v>
      </c>
      <c r="KD59" s="17">
        <v>51.503855999999999</v>
      </c>
      <c r="KE59" s="17">
        <v>5.4685569999999997</v>
      </c>
      <c r="KG59" s="13" t="str">
        <f t="shared" si="15"/>
        <v>Eindhoven-Noord-NL</v>
      </c>
      <c r="KH59" s="9" t="s">
        <v>598</v>
      </c>
      <c r="KI59" s="17">
        <v>51.503855999999999</v>
      </c>
      <c r="KJ59" s="17">
        <v>5.4685569999999997</v>
      </c>
      <c r="KQ59" s="13" t="str">
        <f t="shared" si="53"/>
        <v>Huelva-ES</v>
      </c>
      <c r="KR59" s="27" t="s">
        <v>585</v>
      </c>
      <c r="KS59" s="28">
        <v>37.262805</v>
      </c>
      <c r="KT59" s="29">
        <v>-6.9179000000000004</v>
      </c>
    </row>
    <row r="60" spans="1:306" x14ac:dyDescent="0.2">
      <c r="A60" t="str">
        <f t="shared" si="66"/>
        <v>PZ 56 (Neuwied)-DE</v>
      </c>
      <c r="B60" t="s">
        <v>365</v>
      </c>
      <c r="C60" s="22">
        <v>50.445109000000002</v>
      </c>
      <c r="D60" s="22">
        <v>7.5050990000000004</v>
      </c>
      <c r="F60" t="str">
        <f t="shared" si="67"/>
        <v>Pribram-CZ</v>
      </c>
      <c r="G60" s="9" t="s">
        <v>360</v>
      </c>
      <c r="H60" s="17">
        <v>49.6908861</v>
      </c>
      <c r="I60" s="18">
        <v>13.991786100000001</v>
      </c>
      <c r="K60" t="s">
        <v>371</v>
      </c>
      <c r="L60" s="9" t="s">
        <v>363</v>
      </c>
      <c r="M60" s="17">
        <v>49.623860000000001</v>
      </c>
      <c r="N60" s="18">
        <v>20.692450000000001</v>
      </c>
      <c r="O60" s="5"/>
      <c r="P60" s="5"/>
      <c r="Q60" s="5"/>
      <c r="R60" s="5"/>
      <c r="S60" s="5"/>
      <c r="T60" s="5"/>
      <c r="U60" s="13" t="str">
        <f t="shared" si="52"/>
        <v>Dordrecht-NL</v>
      </c>
      <c r="V60" s="9" t="s">
        <v>588</v>
      </c>
      <c r="W60" s="17">
        <v>51.795347</v>
      </c>
      <c r="X60" s="17">
        <v>4.6769119999999997</v>
      </c>
      <c r="Z60" t="str">
        <f t="shared" si="64"/>
        <v>PZ 72 (Eutingen im Gäu)-DE</v>
      </c>
      <c r="AA60" t="s">
        <v>435</v>
      </c>
      <c r="AB60" s="22">
        <v>48.487160000000003</v>
      </c>
      <c r="AC60" s="22">
        <v>8.7710720000000002</v>
      </c>
      <c r="AE60" s="13" t="str">
        <f t="shared" si="23"/>
        <v>Ourense-ES</v>
      </c>
      <c r="AF60" s="27" t="s">
        <v>599</v>
      </c>
      <c r="AG60" s="28">
        <v>42.356048000000001</v>
      </c>
      <c r="AH60" s="29">
        <v>-7.8929999999999998</v>
      </c>
      <c r="AK60" s="13" t="str">
        <f t="shared" si="2"/>
        <v>Eindhoven-Zuid-NL</v>
      </c>
      <c r="AL60" s="9" t="s">
        <v>600</v>
      </c>
      <c r="AM60" s="17">
        <v>51.407989999999998</v>
      </c>
      <c r="AN60" s="17">
        <v>5.4228880000000004</v>
      </c>
      <c r="AP60" t="str">
        <f t="shared" si="69"/>
        <v>PZ 47 (Krefeld)-DE</v>
      </c>
      <c r="AQ60" t="s">
        <v>309</v>
      </c>
      <c r="AR60" s="22">
        <v>51.291617000000002</v>
      </c>
      <c r="AS60" s="22">
        <v>6.528702</v>
      </c>
      <c r="AU60" t="str">
        <f t="shared" si="59"/>
        <v>PZ 85 (Aschheim)-DE</v>
      </c>
      <c r="AV60" t="s">
        <v>490</v>
      </c>
      <c r="AW60" s="22">
        <v>48.163713000000001</v>
      </c>
      <c r="AX60" s="22">
        <v>11.735841000000001</v>
      </c>
      <c r="BP60" s="13" t="str">
        <f t="shared" si="61"/>
        <v>Płock-PL</v>
      </c>
      <c r="BQ60" s="9" t="s">
        <v>433</v>
      </c>
      <c r="BR60" s="17">
        <v>52.552500000000002</v>
      </c>
      <c r="BS60" s="18">
        <v>19.69699</v>
      </c>
      <c r="DI60" t="str">
        <f t="shared" si="60"/>
        <v>PZ 73 (Köngen)-DE</v>
      </c>
      <c r="DJ60" t="s">
        <v>449</v>
      </c>
      <c r="DK60" s="22">
        <v>48.686515999999997</v>
      </c>
      <c r="DL60" s="22">
        <v>9.3754740000000005</v>
      </c>
      <c r="FG60" t="s">
        <v>492</v>
      </c>
      <c r="FH60" t="s">
        <v>490</v>
      </c>
      <c r="FI60" s="22">
        <v>48.163713000000001</v>
      </c>
      <c r="FJ60" s="22">
        <v>11.735841000000001</v>
      </c>
      <c r="GA60" s="13" t="str">
        <f t="shared" si="45"/>
        <v>Ourense-ES</v>
      </c>
      <c r="GB60" s="27" t="s">
        <v>599</v>
      </c>
      <c r="GC60" s="28">
        <v>42.356048000000001</v>
      </c>
      <c r="GD60" s="29">
        <v>-7.8929999999999998</v>
      </c>
      <c r="GF60" s="13" t="str">
        <f t="shared" si="63"/>
        <v>Toledo-ES</v>
      </c>
      <c r="GG60" s="27" t="s">
        <v>445</v>
      </c>
      <c r="GH60" s="28">
        <v>39.87265</v>
      </c>
      <c r="GI60" s="29">
        <v>-3.951991</v>
      </c>
      <c r="GK60" s="13" t="str">
        <f t="shared" si="51"/>
        <v>Madrid (Satellite; Villalba)-ES</v>
      </c>
      <c r="GL60" s="27" t="s">
        <v>595</v>
      </c>
      <c r="GM60" s="28">
        <v>40.623584999999999</v>
      </c>
      <c r="GN60" s="29">
        <v>-4.0252340000000002</v>
      </c>
      <c r="IS60" s="13" t="str">
        <f t="shared" si="11"/>
        <v>Eindhoven-Zuid-NL</v>
      </c>
      <c r="IT60" s="9" t="s">
        <v>600</v>
      </c>
      <c r="IU60" s="17">
        <v>51.407989999999998</v>
      </c>
      <c r="IV60" s="17">
        <v>5.4228880000000004</v>
      </c>
      <c r="IX60" s="13" t="str">
        <f t="shared" si="68"/>
        <v>New Amsterdam-NL</v>
      </c>
      <c r="IY60" s="9" t="s">
        <v>306</v>
      </c>
      <c r="IZ60" s="17">
        <v>52.408696999999997</v>
      </c>
      <c r="JA60" s="17">
        <v>4.734775</v>
      </c>
      <c r="JC60" s="13" t="str">
        <f t="shared" si="36"/>
        <v>Eindhoven-Noord-NL</v>
      </c>
      <c r="JD60" s="9" t="s">
        <v>598</v>
      </c>
      <c r="JE60" s="17">
        <v>51.503855999999999</v>
      </c>
      <c r="JF60" s="17">
        <v>5.4685569999999997</v>
      </c>
      <c r="JH60" s="13" t="str">
        <f t="shared" si="37"/>
        <v>Ourense-ES</v>
      </c>
      <c r="JI60" s="27" t="s">
        <v>599</v>
      </c>
      <c r="JJ60" s="28">
        <v>42.356048000000001</v>
      </c>
      <c r="JK60" s="29">
        <v>-7.8929999999999998</v>
      </c>
      <c r="JM60" s="13" t="str">
        <f t="shared" si="12"/>
        <v>Eindhoven-Zuid-NL</v>
      </c>
      <c r="JN60" s="9" t="s">
        <v>600</v>
      </c>
      <c r="JO60" s="17">
        <v>51.407989999999998</v>
      </c>
      <c r="JP60" s="17">
        <v>5.4228880000000004</v>
      </c>
      <c r="JR60" s="13" t="str">
        <f t="shared" si="13"/>
        <v>Eindhoven-Zuid-NL</v>
      </c>
      <c r="JS60" s="9" t="s">
        <v>600</v>
      </c>
      <c r="JT60" s="17">
        <v>51.407989999999998</v>
      </c>
      <c r="JU60" s="17">
        <v>5.4228880000000004</v>
      </c>
      <c r="JW60" s="13" t="str">
        <f t="shared" si="46"/>
        <v>Eersel-NL</v>
      </c>
      <c r="JX60" s="9" t="s">
        <v>596</v>
      </c>
      <c r="JY60" s="17">
        <v>51.339367000000003</v>
      </c>
      <c r="JZ60" s="17">
        <v>5.3404879999999997</v>
      </c>
      <c r="KB60" s="13" t="str">
        <f t="shared" si="14"/>
        <v>Eindhoven-Zuid-NL</v>
      </c>
      <c r="KC60" s="9" t="s">
        <v>600</v>
      </c>
      <c r="KD60" s="17">
        <v>51.407989999999998</v>
      </c>
      <c r="KE60" s="17">
        <v>5.4228880000000004</v>
      </c>
      <c r="KG60" s="13" t="str">
        <f t="shared" si="15"/>
        <v>Eindhoven-Zuid-NL</v>
      </c>
      <c r="KH60" s="9" t="s">
        <v>600</v>
      </c>
      <c r="KI60" s="17">
        <v>51.407989999999998</v>
      </c>
      <c r="KJ60" s="17">
        <v>5.4228880000000004</v>
      </c>
      <c r="KQ60" s="13" t="str">
        <f t="shared" si="53"/>
        <v>Illes Balears (Ibiza)-ES</v>
      </c>
      <c r="KR60" s="27" t="s">
        <v>587</v>
      </c>
      <c r="KS60" s="28">
        <v>38.919576999999997</v>
      </c>
      <c r="KT60" s="29">
        <v>1.4338500000000001</v>
      </c>
    </row>
    <row r="61" spans="1:306" x14ac:dyDescent="0.2">
      <c r="A61" t="str">
        <f t="shared" si="66"/>
        <v>PZ 58 (Hagen)-DE</v>
      </c>
      <c r="B61" t="s">
        <v>379</v>
      </c>
      <c r="C61" s="22">
        <v>51.392164000000001</v>
      </c>
      <c r="D61" s="22">
        <v>7.5105740000000001</v>
      </c>
      <c r="F61" t="str">
        <f t="shared" si="67"/>
        <v>Ceske Budejovice - Vrbenska-CZ</v>
      </c>
      <c r="G61" s="9" t="s">
        <v>374</v>
      </c>
      <c r="H61" s="17">
        <v>48.975585000000002</v>
      </c>
      <c r="I61" s="18">
        <v>14.5003572</v>
      </c>
      <c r="K61" t="s">
        <v>385</v>
      </c>
      <c r="L61" s="9" t="s">
        <v>377</v>
      </c>
      <c r="M61" s="17">
        <v>53.781709999999997</v>
      </c>
      <c r="N61" s="18">
        <v>20.523409999999998</v>
      </c>
      <c r="O61" s="5"/>
      <c r="P61" s="5"/>
      <c r="Q61" s="5"/>
      <c r="R61" s="5"/>
      <c r="S61" s="5"/>
      <c r="T61" s="5"/>
      <c r="U61" s="13" t="str">
        <f t="shared" si="52"/>
        <v>Doesburg-NL</v>
      </c>
      <c r="V61" s="9" t="s">
        <v>590</v>
      </c>
      <c r="W61" s="17">
        <v>51.972765000000003</v>
      </c>
      <c r="X61" s="17">
        <v>6.2587460000000004</v>
      </c>
      <c r="Z61" t="str">
        <f t="shared" si="64"/>
        <v>PZ 73 (Köngen)-DE</v>
      </c>
      <c r="AA61" t="s">
        <v>449</v>
      </c>
      <c r="AB61" s="22">
        <v>48.686515999999997</v>
      </c>
      <c r="AC61" s="22">
        <v>9.3754740000000005</v>
      </c>
      <c r="AE61" s="13" t="str">
        <f t="shared" si="23"/>
        <v>Illes Balears (Mallorca)-ES</v>
      </c>
      <c r="AF61" s="27" t="s">
        <v>601</v>
      </c>
      <c r="AG61" s="28">
        <v>39.625359799999998</v>
      </c>
      <c r="AH61" s="29">
        <v>2.7175799999999999</v>
      </c>
      <c r="AK61" s="13" t="str">
        <f t="shared" si="2"/>
        <v>Emmeloord-NL</v>
      </c>
      <c r="AL61" s="9" t="s">
        <v>602</v>
      </c>
      <c r="AM61" s="17">
        <v>52.710816999999999</v>
      </c>
      <c r="AN61" s="17">
        <v>5.7583760000000002</v>
      </c>
      <c r="AP61" t="str">
        <f t="shared" si="69"/>
        <v>PZ 48 (Greven)-DE</v>
      </c>
      <c r="AQ61" t="s">
        <v>323</v>
      </c>
      <c r="AR61" s="22">
        <v>52.141022999999997</v>
      </c>
      <c r="AS61" s="22">
        <v>7.5513709999999996</v>
      </c>
      <c r="AU61" t="str">
        <f t="shared" si="59"/>
        <v>PZ 86 (Augsburg)-DE</v>
      </c>
      <c r="AV61" t="s">
        <v>499</v>
      </c>
      <c r="AW61" s="22">
        <v>48.404547999999998</v>
      </c>
      <c r="AX61" s="22">
        <v>10.869683999999999</v>
      </c>
      <c r="BP61" s="13" t="str">
        <f t="shared" si="61"/>
        <v>Poznań-PL</v>
      </c>
      <c r="BQ61" s="9" t="s">
        <v>447</v>
      </c>
      <c r="BR61" s="17">
        <v>52.337009999999999</v>
      </c>
      <c r="BS61" s="18">
        <v>16.808589999999999</v>
      </c>
      <c r="DI61" t="str">
        <f t="shared" si="60"/>
        <v>PZ 76 (Bruchsal)-DE</v>
      </c>
      <c r="DJ61" t="s">
        <v>463</v>
      </c>
      <c r="DK61" s="22">
        <v>49.119847999999998</v>
      </c>
      <c r="DL61" s="22">
        <v>8.559704</v>
      </c>
      <c r="FG61" t="s">
        <v>501</v>
      </c>
      <c r="FH61" t="s">
        <v>499</v>
      </c>
      <c r="FI61" s="22">
        <v>48.404547999999998</v>
      </c>
      <c r="FJ61" s="22">
        <v>10.869683999999999</v>
      </c>
      <c r="GA61" s="13" t="str">
        <f t="shared" si="45"/>
        <v>Illes Balears (Mallorca)-ES</v>
      </c>
      <c r="GB61" s="27" t="s">
        <v>601</v>
      </c>
      <c r="GC61" s="28">
        <v>39.625359799999998</v>
      </c>
      <c r="GD61" s="29">
        <v>2.7175799999999999</v>
      </c>
      <c r="GF61" s="13" t="str">
        <f t="shared" si="63"/>
        <v>Zamora-ES</v>
      </c>
      <c r="GG61" s="27" t="s">
        <v>459</v>
      </c>
      <c r="GH61" s="28">
        <v>41.517315000000004</v>
      </c>
      <c r="GI61" s="29">
        <v>-5.760707</v>
      </c>
      <c r="GK61" s="13" t="str">
        <f t="shared" si="51"/>
        <v>Málaga-ES</v>
      </c>
      <c r="GL61" s="27" t="s">
        <v>597</v>
      </c>
      <c r="GM61" s="28">
        <v>36.718345999999997</v>
      </c>
      <c r="GN61" s="29">
        <v>-4.5121099999999998</v>
      </c>
      <c r="IS61" s="13" t="str">
        <f t="shared" si="11"/>
        <v>Emmeloord-NL</v>
      </c>
      <c r="IT61" s="9" t="s">
        <v>602</v>
      </c>
      <c r="IU61" s="17">
        <v>52.710816999999999</v>
      </c>
      <c r="IV61" s="17">
        <v>5.7583760000000002</v>
      </c>
      <c r="IX61" s="13" t="str">
        <f t="shared" si="68"/>
        <v>New Den Bosch-NL</v>
      </c>
      <c r="IY61" s="9" t="s">
        <v>320</v>
      </c>
      <c r="IZ61" s="17">
        <v>51.798437</v>
      </c>
      <c r="JA61" s="17">
        <v>5.2723319999999996</v>
      </c>
      <c r="JC61" s="13" t="str">
        <f t="shared" si="36"/>
        <v>Eindhoven-Zuid-NL</v>
      </c>
      <c r="JD61" s="9" t="s">
        <v>600</v>
      </c>
      <c r="JE61" s="17">
        <v>51.407989999999998</v>
      </c>
      <c r="JF61" s="17">
        <v>5.4228880000000004</v>
      </c>
      <c r="JH61" s="13" t="str">
        <f t="shared" si="37"/>
        <v>Illes Balears (Mallorca)-ES</v>
      </c>
      <c r="JI61" s="27" t="s">
        <v>601</v>
      </c>
      <c r="JJ61" s="28">
        <v>39.625359799999998</v>
      </c>
      <c r="JK61" s="29">
        <v>2.7175799999999999</v>
      </c>
      <c r="JM61" s="13" t="str">
        <f t="shared" si="12"/>
        <v>Emmeloord-NL</v>
      </c>
      <c r="JN61" s="9" t="s">
        <v>602</v>
      </c>
      <c r="JO61" s="17">
        <v>52.710816999999999</v>
      </c>
      <c r="JP61" s="17">
        <v>5.7583760000000002</v>
      </c>
      <c r="JR61" s="13" t="str">
        <f t="shared" si="13"/>
        <v>Emmeloord-NL</v>
      </c>
      <c r="JS61" s="9" t="s">
        <v>602</v>
      </c>
      <c r="JT61" s="17">
        <v>52.710816999999999</v>
      </c>
      <c r="JU61" s="17">
        <v>5.7583760000000002</v>
      </c>
      <c r="JW61" s="13" t="str">
        <f t="shared" si="46"/>
        <v>Eindhoven-Noord-NL</v>
      </c>
      <c r="JX61" s="9" t="s">
        <v>598</v>
      </c>
      <c r="JY61" s="17">
        <v>51.503855999999999</v>
      </c>
      <c r="JZ61" s="17">
        <v>5.4685569999999997</v>
      </c>
      <c r="KB61" s="13" t="str">
        <f t="shared" si="14"/>
        <v>Emmeloord-NL</v>
      </c>
      <c r="KC61" s="9" t="s">
        <v>602</v>
      </c>
      <c r="KD61" s="17">
        <v>52.710816999999999</v>
      </c>
      <c r="KE61" s="17">
        <v>5.7583760000000002</v>
      </c>
      <c r="KG61" s="13" t="str">
        <f t="shared" si="15"/>
        <v>Emmeloord-NL</v>
      </c>
      <c r="KH61" s="9" t="s">
        <v>602</v>
      </c>
      <c r="KI61" s="17">
        <v>52.710816999999999</v>
      </c>
      <c r="KJ61" s="17">
        <v>5.7583760000000002</v>
      </c>
      <c r="KQ61" s="13" t="str">
        <f t="shared" si="53"/>
        <v>Jaén-ES</v>
      </c>
      <c r="KR61" s="27" t="s">
        <v>589</v>
      </c>
      <c r="KS61" s="28">
        <v>37.806534499999998</v>
      </c>
      <c r="KT61" s="29">
        <v>-3.7763900000000001</v>
      </c>
    </row>
    <row r="62" spans="1:306" x14ac:dyDescent="0.2">
      <c r="A62" t="str">
        <f t="shared" si="66"/>
        <v>PZ 63 (Rodgau)-DE</v>
      </c>
      <c r="B62" t="s">
        <v>393</v>
      </c>
      <c r="C62" s="22">
        <v>49.985024000000003</v>
      </c>
      <c r="D62" s="22">
        <v>8.8680149999999998</v>
      </c>
      <c r="F62" t="str">
        <f t="shared" si="67"/>
        <v>Namest nad Oslavou-CZ</v>
      </c>
      <c r="G62" s="9" t="s">
        <v>388</v>
      </c>
      <c r="H62" s="17">
        <v>49.202620000000003</v>
      </c>
      <c r="I62" s="18">
        <v>16.125991899999999</v>
      </c>
      <c r="K62" t="s">
        <v>399</v>
      </c>
      <c r="L62" s="9" t="s">
        <v>391</v>
      </c>
      <c r="M62" s="17">
        <v>50.679510000000001</v>
      </c>
      <c r="N62" s="18">
        <v>17.869309999999999</v>
      </c>
      <c r="O62" s="5"/>
      <c r="P62" s="5"/>
      <c r="Q62" s="5"/>
      <c r="R62" s="5"/>
      <c r="S62" s="5"/>
      <c r="T62" s="5"/>
      <c r="U62" s="13" t="str">
        <f t="shared" si="52"/>
        <v>Drunen-NL</v>
      </c>
      <c r="V62" s="9" t="s">
        <v>592</v>
      </c>
      <c r="W62" s="17">
        <v>51.687472999999997</v>
      </c>
      <c r="X62" s="17">
        <v>5.1550549999999999</v>
      </c>
      <c r="Z62" t="str">
        <f t="shared" si="64"/>
        <v>PZ 76 (Bruchsal)-DE</v>
      </c>
      <c r="AA62" t="s">
        <v>463</v>
      </c>
      <c r="AB62" s="22">
        <v>49.119847999999998</v>
      </c>
      <c r="AC62" s="22">
        <v>8.559704</v>
      </c>
      <c r="AE62" s="13" t="str">
        <f t="shared" si="23"/>
        <v>Navarra (Pamplona)-ES</v>
      </c>
      <c r="AF62" s="27" t="s">
        <v>603</v>
      </c>
      <c r="AG62" s="28">
        <v>42.724845999999999</v>
      </c>
      <c r="AH62" s="29">
        <v>-1.6113900000000001</v>
      </c>
      <c r="AK62" s="13" t="str">
        <f t="shared" si="2"/>
        <v>Emmen-NL</v>
      </c>
      <c r="AL62" s="9" t="s">
        <v>604</v>
      </c>
      <c r="AM62" s="17">
        <v>52.74776</v>
      </c>
      <c r="AN62" s="17">
        <v>6.9549960000000004</v>
      </c>
      <c r="AP62" t="str">
        <f t="shared" si="69"/>
        <v>PZ 50 (Köln)-DE</v>
      </c>
      <c r="AQ62" t="s">
        <v>337</v>
      </c>
      <c r="AR62" s="22">
        <v>50.883761999999997</v>
      </c>
      <c r="AS62" s="22">
        <v>6.9202050000000002</v>
      </c>
      <c r="AU62" t="str">
        <f t="shared" si="59"/>
        <v>PZ 89 (Günzburg)-DE</v>
      </c>
      <c r="AV62" t="s">
        <v>508</v>
      </c>
      <c r="AW62" s="22">
        <v>48.426493999999998</v>
      </c>
      <c r="AX62" s="22">
        <v>10.28619</v>
      </c>
      <c r="BP62" s="13" t="str">
        <f t="shared" si="61"/>
        <v>Radom-PL</v>
      </c>
      <c r="BQ62" s="9" t="s">
        <v>461</v>
      </c>
      <c r="BR62" s="17">
        <v>51.391109999999998</v>
      </c>
      <c r="BS62" s="18">
        <v>21.12914</v>
      </c>
      <c r="DI62" t="str">
        <f t="shared" si="60"/>
        <v>PZ 77 (Lahr)-DE</v>
      </c>
      <c r="DJ62" t="s">
        <v>478</v>
      </c>
      <c r="DK62" s="22">
        <v>48.350361999999997</v>
      </c>
      <c r="DL62" s="22">
        <v>7.8191079999999999</v>
      </c>
      <c r="FG62" t="s">
        <v>510</v>
      </c>
      <c r="FH62" t="s">
        <v>508</v>
      </c>
      <c r="FI62" s="22">
        <v>48.426493999999998</v>
      </c>
      <c r="FJ62" s="22">
        <v>10.28619</v>
      </c>
      <c r="GA62" s="13" t="str">
        <f t="shared" si="45"/>
        <v>Navarra (Pamplona)-ES</v>
      </c>
      <c r="GB62" s="27" t="s">
        <v>603</v>
      </c>
      <c r="GC62" s="28">
        <v>42.724845999999999</v>
      </c>
      <c r="GD62" s="29">
        <v>-1.6113900000000001</v>
      </c>
      <c r="GF62" s="13" t="str">
        <f t="shared" si="63"/>
        <v>Alcoy-ES</v>
      </c>
      <c r="GG62" s="27" t="s">
        <v>474</v>
      </c>
      <c r="GH62" s="28">
        <v>38.683618000000003</v>
      </c>
      <c r="GI62" s="29">
        <v>-0.49208000000000002</v>
      </c>
      <c r="GK62" s="13" t="str">
        <f t="shared" si="51"/>
        <v>Ourense-ES</v>
      </c>
      <c r="GL62" s="27" t="s">
        <v>599</v>
      </c>
      <c r="GM62" s="28">
        <v>42.356048000000001</v>
      </c>
      <c r="GN62" s="29">
        <v>-7.8929999999999998</v>
      </c>
      <c r="IS62" s="13" t="str">
        <f t="shared" si="11"/>
        <v>Emmen-NL</v>
      </c>
      <c r="IT62" s="9" t="s">
        <v>604</v>
      </c>
      <c r="IU62" s="17">
        <v>52.74776</v>
      </c>
      <c r="IV62" s="17">
        <v>6.9549960000000004</v>
      </c>
      <c r="IX62" s="13" t="str">
        <f t="shared" si="68"/>
        <v>Dedemsvaart-NL</v>
      </c>
      <c r="IY62" s="9" t="s">
        <v>334</v>
      </c>
      <c r="IZ62" s="17">
        <v>52.601281999999998</v>
      </c>
      <c r="JA62" s="17">
        <v>6.4910620000000003</v>
      </c>
      <c r="JC62" s="13" t="str">
        <f t="shared" si="36"/>
        <v>Emmeloord-NL</v>
      </c>
      <c r="JD62" s="9" t="s">
        <v>602</v>
      </c>
      <c r="JE62" s="17">
        <v>52.710816999999999</v>
      </c>
      <c r="JF62" s="17">
        <v>5.7583760000000002</v>
      </c>
      <c r="JH62" s="13" t="str">
        <f t="shared" si="37"/>
        <v>Navarra (Pamplona)-ES</v>
      </c>
      <c r="JI62" s="27" t="s">
        <v>603</v>
      </c>
      <c r="JJ62" s="28">
        <v>42.724845999999999</v>
      </c>
      <c r="JK62" s="29">
        <v>-1.6113900000000001</v>
      </c>
      <c r="JM62" s="13" t="str">
        <f t="shared" si="12"/>
        <v>Emmen-NL</v>
      </c>
      <c r="JN62" s="9" t="s">
        <v>604</v>
      </c>
      <c r="JO62" s="17">
        <v>52.74776</v>
      </c>
      <c r="JP62" s="17">
        <v>6.9549960000000004</v>
      </c>
      <c r="JR62" s="13" t="str">
        <f t="shared" si="13"/>
        <v>Emmen-NL</v>
      </c>
      <c r="JS62" s="9" t="s">
        <v>604</v>
      </c>
      <c r="JT62" s="17">
        <v>52.74776</v>
      </c>
      <c r="JU62" s="17">
        <v>6.9549960000000004</v>
      </c>
      <c r="JW62" s="13" t="str">
        <f t="shared" si="46"/>
        <v>Eindhoven-Zuid-NL</v>
      </c>
      <c r="JX62" s="9" t="s">
        <v>600</v>
      </c>
      <c r="JY62" s="17">
        <v>51.407989999999998</v>
      </c>
      <c r="JZ62" s="17">
        <v>5.4228880000000004</v>
      </c>
      <c r="KB62" s="13" t="str">
        <f t="shared" si="14"/>
        <v>Emmen-NL</v>
      </c>
      <c r="KC62" s="9" t="s">
        <v>604</v>
      </c>
      <c r="KD62" s="17">
        <v>52.74776</v>
      </c>
      <c r="KE62" s="17">
        <v>6.9549960000000004</v>
      </c>
      <c r="KG62" s="13" t="str">
        <f t="shared" si="15"/>
        <v>Emmen-NL</v>
      </c>
      <c r="KH62" s="9" t="s">
        <v>604</v>
      </c>
      <c r="KI62" s="17">
        <v>52.74776</v>
      </c>
      <c r="KJ62" s="17">
        <v>6.9549960000000004</v>
      </c>
      <c r="KQ62" s="13" t="str">
        <f t="shared" si="53"/>
        <v>Lugo-ES</v>
      </c>
      <c r="KR62" s="27" t="s">
        <v>591</v>
      </c>
      <c r="KS62" s="28">
        <v>43.049641999999999</v>
      </c>
      <c r="KT62" s="29">
        <v>-7.5594999999999999</v>
      </c>
    </row>
    <row r="63" spans="1:306" x14ac:dyDescent="0.2">
      <c r="A63" t="str">
        <f t="shared" si="66"/>
        <v>PZ 63 (Obertshausen)-DE</v>
      </c>
      <c r="B63" t="s">
        <v>407</v>
      </c>
      <c r="C63" s="22">
        <v>50.059733000000001</v>
      </c>
      <c r="D63" s="22">
        <v>8.8303080000000005</v>
      </c>
      <c r="F63" t="str">
        <f t="shared" si="67"/>
        <v>Vsetin-CZ</v>
      </c>
      <c r="G63" s="9" t="s">
        <v>402</v>
      </c>
      <c r="H63" s="17">
        <v>49.386134200000001</v>
      </c>
      <c r="I63" s="18">
        <v>17.9491783</v>
      </c>
      <c r="K63" t="s">
        <v>413</v>
      </c>
      <c r="L63" s="9" t="s">
        <v>405</v>
      </c>
      <c r="M63" s="17">
        <v>53.152250000000002</v>
      </c>
      <c r="N63" s="18">
        <v>16.72119</v>
      </c>
      <c r="O63" s="5"/>
      <c r="P63" s="5"/>
      <c r="Q63" s="5"/>
      <c r="R63" s="5"/>
      <c r="S63" s="5"/>
      <c r="T63" s="5"/>
      <c r="U63" s="13" t="str">
        <f t="shared" si="52"/>
        <v>Ede-Veenendaal-NL</v>
      </c>
      <c r="V63" s="9" t="s">
        <v>594</v>
      </c>
      <c r="W63" s="17">
        <v>52.044794000000003</v>
      </c>
      <c r="X63" s="17">
        <v>5.568975</v>
      </c>
      <c r="Z63" t="str">
        <f t="shared" si="64"/>
        <v>PZ 77 (Lahr)-DE</v>
      </c>
      <c r="AA63" t="s">
        <v>478</v>
      </c>
      <c r="AB63" s="22">
        <v>48.350361999999997</v>
      </c>
      <c r="AC63" s="22">
        <v>7.8191079999999999</v>
      </c>
      <c r="AE63" s="13" t="str">
        <f t="shared" si="23"/>
        <v>Gipuzkoa (San Sebastián)-ES</v>
      </c>
      <c r="AF63" s="27" t="s">
        <v>605</v>
      </c>
      <c r="AG63" s="28">
        <v>43.279413699999999</v>
      </c>
      <c r="AH63" s="29">
        <v>-2.0122900000000001</v>
      </c>
      <c r="AK63" s="13" t="str">
        <f t="shared" si="2"/>
        <v>Enschede-NL</v>
      </c>
      <c r="AL63" s="9" t="s">
        <v>606</v>
      </c>
      <c r="AM63" s="17">
        <v>52.224245000000003</v>
      </c>
      <c r="AN63" s="17">
        <v>6.9486629999999998</v>
      </c>
      <c r="AP63" t="str">
        <f t="shared" si="69"/>
        <v>PZ 55 (Saulheim)-DE</v>
      </c>
      <c r="AQ63" t="s">
        <v>351</v>
      </c>
      <c r="AR63" s="22">
        <v>49.878110999999997</v>
      </c>
      <c r="AS63" s="22">
        <v>8.1667430000000003</v>
      </c>
      <c r="AU63" t="str">
        <f t="shared" si="59"/>
        <v>PZ 90 (Feucht/Nürnberg)-DE</v>
      </c>
      <c r="AV63" t="s">
        <v>517</v>
      </c>
      <c r="AW63" s="22">
        <v>49.387602000000001</v>
      </c>
      <c r="AX63" s="22">
        <v>11.183487</v>
      </c>
      <c r="BP63" s="13" t="str">
        <f t="shared" si="61"/>
        <v>Rzeszów-PL</v>
      </c>
      <c r="BQ63" s="9" t="s">
        <v>476</v>
      </c>
      <c r="BR63" s="17">
        <v>50.153979999999997</v>
      </c>
      <c r="BS63" s="18">
        <v>21.971530000000001</v>
      </c>
      <c r="DI63" t="str">
        <f t="shared" si="60"/>
        <v>PZ 85 (Aschheim)-DE</v>
      </c>
      <c r="DJ63" t="s">
        <v>490</v>
      </c>
      <c r="DK63" s="22">
        <v>48.163713000000001</v>
      </c>
      <c r="DL63" s="22">
        <v>11.735841000000001</v>
      </c>
      <c r="FG63" t="s">
        <v>518</v>
      </c>
      <c r="FH63" t="s">
        <v>517</v>
      </c>
      <c r="FI63" s="22">
        <v>49.387602000000001</v>
      </c>
      <c r="FJ63" s="22">
        <v>11.183487</v>
      </c>
      <c r="GA63" s="13" t="str">
        <f t="shared" si="45"/>
        <v>Gipuzkoa (San Sebastián)-ES</v>
      </c>
      <c r="GB63" s="27" t="s">
        <v>605</v>
      </c>
      <c r="GC63" s="28">
        <v>43.279413699999999</v>
      </c>
      <c r="GD63" s="29">
        <v>-2.0122900000000001</v>
      </c>
      <c r="GF63" s="13" t="str">
        <f t="shared" si="63"/>
        <v>Cáceres-ES</v>
      </c>
      <c r="GG63" s="27" t="s">
        <v>487</v>
      </c>
      <c r="GH63" s="28">
        <v>39.485619999999997</v>
      </c>
      <c r="GI63" s="29">
        <v>-6.4216410000000002</v>
      </c>
      <c r="GK63" s="13" t="str">
        <f t="shared" si="51"/>
        <v>Illes Balears (Mallorca)-ES</v>
      </c>
      <c r="GL63" s="27" t="s">
        <v>601</v>
      </c>
      <c r="GM63" s="28">
        <v>39.625359799999998</v>
      </c>
      <c r="GN63" s="29">
        <v>2.7175799999999999</v>
      </c>
      <c r="IS63" s="13" t="str">
        <f t="shared" si="11"/>
        <v>Enschede-NL</v>
      </c>
      <c r="IT63" s="9" t="s">
        <v>606</v>
      </c>
      <c r="IU63" s="17">
        <v>52.224245000000003</v>
      </c>
      <c r="IV63" s="17">
        <v>6.9486629999999998</v>
      </c>
      <c r="IX63" s="13" t="str">
        <f t="shared" si="68"/>
        <v>Wehkamp-NL</v>
      </c>
      <c r="IY63" s="9" t="s">
        <v>348</v>
      </c>
      <c r="IZ63" s="17">
        <v>52.547598999999998</v>
      </c>
      <c r="JA63" s="17">
        <v>6.1777220000000002</v>
      </c>
      <c r="JC63" s="13" t="str">
        <f t="shared" si="36"/>
        <v>Emmen-NL</v>
      </c>
      <c r="JD63" s="9" t="s">
        <v>604</v>
      </c>
      <c r="JE63" s="17">
        <v>52.74776</v>
      </c>
      <c r="JF63" s="17">
        <v>6.9549960000000004</v>
      </c>
      <c r="JH63" s="13" t="str">
        <f t="shared" si="37"/>
        <v>Gipuzkoa (San Sebastián)-ES</v>
      </c>
      <c r="JI63" s="27" t="s">
        <v>605</v>
      </c>
      <c r="JJ63" s="28">
        <v>43.279413699999999</v>
      </c>
      <c r="JK63" s="29">
        <v>-2.0122900000000001</v>
      </c>
      <c r="JM63" s="13" t="str">
        <f t="shared" si="12"/>
        <v>Enschede-NL</v>
      </c>
      <c r="JN63" s="9" t="s">
        <v>606</v>
      </c>
      <c r="JO63" s="17">
        <v>52.224245000000003</v>
      </c>
      <c r="JP63" s="17">
        <v>6.9486629999999998</v>
      </c>
      <c r="JR63" s="13" t="str">
        <f t="shared" si="13"/>
        <v>Enschede-NL</v>
      </c>
      <c r="JS63" s="9" t="s">
        <v>606</v>
      </c>
      <c r="JT63" s="17">
        <v>52.224245000000003</v>
      </c>
      <c r="JU63" s="17">
        <v>6.9486629999999998</v>
      </c>
      <c r="JW63" s="13" t="str">
        <f t="shared" si="46"/>
        <v>Emmeloord-NL</v>
      </c>
      <c r="JX63" s="9" t="s">
        <v>602</v>
      </c>
      <c r="JY63" s="17">
        <v>52.710816999999999</v>
      </c>
      <c r="JZ63" s="17">
        <v>5.7583760000000002</v>
      </c>
      <c r="KB63" s="13" t="str">
        <f t="shared" si="14"/>
        <v>Enschede-NL</v>
      </c>
      <c r="KC63" s="9" t="s">
        <v>606</v>
      </c>
      <c r="KD63" s="17">
        <v>52.224245000000003</v>
      </c>
      <c r="KE63" s="17">
        <v>6.9486629999999998</v>
      </c>
      <c r="KG63" s="13" t="str">
        <f t="shared" si="15"/>
        <v>Enschede-NL</v>
      </c>
      <c r="KH63" s="9" t="s">
        <v>606</v>
      </c>
      <c r="KI63" s="17">
        <v>52.224245000000003</v>
      </c>
      <c r="KJ63" s="17">
        <v>6.9486629999999998</v>
      </c>
      <c r="KQ63" s="13" t="str">
        <f t="shared" si="53"/>
        <v>Madrid-ES</v>
      </c>
      <c r="KR63" s="27" t="s">
        <v>593</v>
      </c>
      <c r="KS63" s="28">
        <v>40.269842099999998</v>
      </c>
      <c r="KT63" s="29">
        <v>-3.7101000000000002</v>
      </c>
    </row>
    <row r="64" spans="1:306" x14ac:dyDescent="0.2">
      <c r="A64" t="str">
        <f t="shared" si="66"/>
        <v>PZ 67 (Speyer)-DE</v>
      </c>
      <c r="B64" t="s">
        <v>421</v>
      </c>
      <c r="C64" s="22">
        <v>49.296137000000002</v>
      </c>
      <c r="D64" s="22">
        <v>8.4721759999999993</v>
      </c>
      <c r="F64" t="str">
        <f t="shared" si="67"/>
        <v>Jesenik-CZ</v>
      </c>
      <c r="G64" s="9" t="s">
        <v>416</v>
      </c>
      <c r="H64" s="17">
        <v>50.227328900000003</v>
      </c>
      <c r="I64" s="18">
        <v>17.1993014</v>
      </c>
      <c r="K64" t="s">
        <v>427</v>
      </c>
      <c r="L64" s="9" t="s">
        <v>419</v>
      </c>
      <c r="M64" s="17">
        <v>51.409320000000001</v>
      </c>
      <c r="N64" s="18">
        <v>19.69023</v>
      </c>
      <c r="O64" s="5"/>
      <c r="P64" s="5"/>
      <c r="Q64" s="5"/>
      <c r="R64" s="5"/>
      <c r="S64" s="5"/>
      <c r="T64" s="5"/>
      <c r="U64" s="13" t="str">
        <f t="shared" si="52"/>
        <v>Eersel-NL</v>
      </c>
      <c r="V64" s="9" t="s">
        <v>596</v>
      </c>
      <c r="W64" s="17">
        <v>51.339367000000003</v>
      </c>
      <c r="X64" s="17">
        <v>5.3404879999999997</v>
      </c>
      <c r="Z64" t="str">
        <f t="shared" si="64"/>
        <v>PZ 85 (Aschheim)-DE</v>
      </c>
      <c r="AA64" t="s">
        <v>490</v>
      </c>
      <c r="AB64" s="22">
        <v>48.163713000000001</v>
      </c>
      <c r="AC64" s="22">
        <v>11.735841000000001</v>
      </c>
      <c r="AE64" s="13" t="str">
        <f t="shared" si="23"/>
        <v>Santiago (Coruña satellite)-ES</v>
      </c>
      <c r="AF64" s="27" t="s">
        <v>607</v>
      </c>
      <c r="AG64" s="28">
        <v>42.916161199999998</v>
      </c>
      <c r="AH64" s="29">
        <v>-8.5265400000000007</v>
      </c>
      <c r="AK64" s="13" t="str">
        <f t="shared" si="2"/>
        <v>Epe-NL</v>
      </c>
      <c r="AL64" s="9" t="s">
        <v>608</v>
      </c>
      <c r="AM64" s="17">
        <v>52.344214000000001</v>
      </c>
      <c r="AN64" s="17">
        <v>5.9949070000000004</v>
      </c>
      <c r="AP64" t="str">
        <f t="shared" si="69"/>
        <v>PZ 56 (Neuwied)-DE</v>
      </c>
      <c r="AQ64" t="s">
        <v>365</v>
      </c>
      <c r="AR64" s="22">
        <v>50.445109000000002</v>
      </c>
      <c r="AS64" s="22">
        <v>7.5050990000000004</v>
      </c>
      <c r="AU64" t="str">
        <f t="shared" si="59"/>
        <v>PZ 93 (Regensburg)-DE</v>
      </c>
      <c r="AV64" t="s">
        <v>524</v>
      </c>
      <c r="AW64" s="22">
        <v>49.002431999999999</v>
      </c>
      <c r="AX64" s="22">
        <v>12.143072</v>
      </c>
      <c r="BP64" s="13" t="str">
        <f t="shared" si="61"/>
        <v>Siedlce-PL</v>
      </c>
      <c r="BQ64" s="9" t="s">
        <v>489</v>
      </c>
      <c r="BR64" s="17">
        <v>52.163600000000002</v>
      </c>
      <c r="BS64" s="18">
        <v>22.273260000000001</v>
      </c>
      <c r="DI64" t="str">
        <f t="shared" si="60"/>
        <v>PZ 86 (Augsburg)-DE</v>
      </c>
      <c r="DJ64" t="s">
        <v>499</v>
      </c>
      <c r="DK64" s="22">
        <v>48.404547999999998</v>
      </c>
      <c r="DL64" s="22">
        <v>10.869683999999999</v>
      </c>
      <c r="FG64" t="s">
        <v>525</v>
      </c>
      <c r="FH64" t="s">
        <v>524</v>
      </c>
      <c r="FI64" s="22">
        <v>49.002431999999999</v>
      </c>
      <c r="FJ64" s="22">
        <v>12.143072</v>
      </c>
      <c r="GA64" s="13" t="str">
        <f t="shared" si="45"/>
        <v>Santiago (Coruña satellite)-ES</v>
      </c>
      <c r="GB64" s="27" t="s">
        <v>607</v>
      </c>
      <c r="GC64" s="28">
        <v>42.916161199999998</v>
      </c>
      <c r="GD64" s="29">
        <v>-8.5265400000000007</v>
      </c>
      <c r="GF64" s="13" t="str">
        <f t="shared" si="63"/>
        <v>Puerto Real-ES</v>
      </c>
      <c r="GG64" s="27" t="s">
        <v>496</v>
      </c>
      <c r="GH64" s="28">
        <v>36.470368000000001</v>
      </c>
      <c r="GI64" s="29">
        <v>-6.1673450000000001</v>
      </c>
      <c r="GK64" s="13" t="str">
        <f t="shared" si="51"/>
        <v>Navarra (Pamplona)-ES</v>
      </c>
      <c r="GL64" s="27" t="s">
        <v>603</v>
      </c>
      <c r="GM64" s="28">
        <v>42.724845999999999</v>
      </c>
      <c r="GN64" s="29">
        <v>-1.6113900000000001</v>
      </c>
      <c r="IS64" s="13" t="str">
        <f t="shared" si="11"/>
        <v>Epe-NL</v>
      </c>
      <c r="IT64" s="9" t="s">
        <v>608</v>
      </c>
      <c r="IU64" s="17">
        <v>52.344214000000001</v>
      </c>
      <c r="IV64" s="17">
        <v>5.9949070000000004</v>
      </c>
      <c r="IX64" s="13" t="str">
        <f t="shared" si="68"/>
        <v>Aalsmeer-NL</v>
      </c>
      <c r="IY64" s="9" t="s">
        <v>362</v>
      </c>
      <c r="IZ64" s="17">
        <v>52.286346000000002</v>
      </c>
      <c r="JA64" s="17">
        <v>4.7836230000000004</v>
      </c>
      <c r="JC64" s="13" t="str">
        <f t="shared" si="36"/>
        <v>Enschede-NL</v>
      </c>
      <c r="JD64" s="9" t="s">
        <v>606</v>
      </c>
      <c r="JE64" s="17">
        <v>52.224245000000003</v>
      </c>
      <c r="JF64" s="17">
        <v>6.9486629999999998</v>
      </c>
      <c r="JH64" s="13" t="str">
        <f t="shared" si="37"/>
        <v>Santiago (Coruña satellite)-ES</v>
      </c>
      <c r="JI64" s="27" t="s">
        <v>607</v>
      </c>
      <c r="JJ64" s="28">
        <v>42.916161199999998</v>
      </c>
      <c r="JK64" s="29">
        <v>-8.5265400000000007</v>
      </c>
      <c r="JM64" s="13" t="str">
        <f t="shared" si="12"/>
        <v>Epe-NL</v>
      </c>
      <c r="JN64" s="9" t="s">
        <v>608</v>
      </c>
      <c r="JO64" s="17">
        <v>52.344214000000001</v>
      </c>
      <c r="JP64" s="17">
        <v>5.9949070000000004</v>
      </c>
      <c r="JR64" s="13" t="str">
        <f t="shared" si="13"/>
        <v>Epe-NL</v>
      </c>
      <c r="JS64" s="9" t="s">
        <v>608</v>
      </c>
      <c r="JT64" s="17">
        <v>52.344214000000001</v>
      </c>
      <c r="JU64" s="17">
        <v>5.9949070000000004</v>
      </c>
      <c r="JW64" s="13" t="str">
        <f t="shared" si="46"/>
        <v>Emmen-NL</v>
      </c>
      <c r="JX64" s="9" t="s">
        <v>604</v>
      </c>
      <c r="JY64" s="17">
        <v>52.74776</v>
      </c>
      <c r="JZ64" s="17">
        <v>6.9549960000000004</v>
      </c>
      <c r="KB64" s="13" t="str">
        <f t="shared" si="14"/>
        <v>Epe-NL</v>
      </c>
      <c r="KC64" s="9" t="s">
        <v>608</v>
      </c>
      <c r="KD64" s="17">
        <v>52.344214000000001</v>
      </c>
      <c r="KE64" s="17">
        <v>5.9949070000000004</v>
      </c>
      <c r="KG64" s="13" t="str">
        <f t="shared" si="15"/>
        <v>Epe-NL</v>
      </c>
      <c r="KH64" s="9" t="s">
        <v>608</v>
      </c>
      <c r="KI64" s="17">
        <v>52.344214000000001</v>
      </c>
      <c r="KJ64" s="17">
        <v>5.9949070000000004</v>
      </c>
      <c r="KQ64" s="13" t="str">
        <f t="shared" si="53"/>
        <v>Madrid (Satellite; Villalba)-ES</v>
      </c>
      <c r="KR64" s="27" t="s">
        <v>595</v>
      </c>
      <c r="KS64" s="28">
        <v>40.623584999999999</v>
      </c>
      <c r="KT64" s="29">
        <v>-4.0252340000000002</v>
      </c>
    </row>
    <row r="65" spans="1:306" x14ac:dyDescent="0.2">
      <c r="A65" t="str">
        <f t="shared" si="66"/>
        <v>PZ 72 (Eutingen im Gäu)-DE</v>
      </c>
      <c r="B65" t="s">
        <v>435</v>
      </c>
      <c r="C65" s="22">
        <v>48.487160000000003</v>
      </c>
      <c r="D65" s="22">
        <v>8.7710720000000002</v>
      </c>
      <c r="F65" t="str">
        <f t="shared" si="67"/>
        <v>Kladno-CZ</v>
      </c>
      <c r="G65" s="9" t="s">
        <v>430</v>
      </c>
      <c r="H65" s="17">
        <v>50.151111100000001</v>
      </c>
      <c r="I65" s="18">
        <v>14.124443899999999</v>
      </c>
      <c r="K65" t="s">
        <v>441</v>
      </c>
      <c r="L65" s="9" t="s">
        <v>433</v>
      </c>
      <c r="M65" s="17">
        <v>52.552500000000002</v>
      </c>
      <c r="N65" s="18">
        <v>19.69699</v>
      </c>
      <c r="O65" s="5"/>
      <c r="P65" s="5"/>
      <c r="Q65" s="5"/>
      <c r="R65" s="5"/>
      <c r="S65" s="5"/>
      <c r="T65" s="5"/>
      <c r="U65" s="13" t="str">
        <f t="shared" si="52"/>
        <v>Eindhoven-Noord-NL</v>
      </c>
      <c r="V65" s="9" t="s">
        <v>598</v>
      </c>
      <c r="W65" s="17">
        <v>51.503855999999999</v>
      </c>
      <c r="X65" s="17">
        <v>5.4685569999999997</v>
      </c>
      <c r="Z65" t="str">
        <f t="shared" si="64"/>
        <v>PZ 86 (Augsburg)-DE</v>
      </c>
      <c r="AA65" t="s">
        <v>499</v>
      </c>
      <c r="AB65" s="22">
        <v>48.404547999999998</v>
      </c>
      <c r="AC65" s="22">
        <v>10.869683999999999</v>
      </c>
      <c r="AE65" s="13" t="str">
        <f t="shared" si="23"/>
        <v>Sevilla-ES</v>
      </c>
      <c r="AF65" s="27" t="s">
        <v>609</v>
      </c>
      <c r="AG65" s="28">
        <v>37.443987</v>
      </c>
      <c r="AH65" s="29">
        <v>-5.7829100000000002</v>
      </c>
      <c r="AK65" s="13" t="str">
        <f t="shared" si="2"/>
        <v>Ermelo -NL</v>
      </c>
      <c r="AL65" s="9" t="s">
        <v>610</v>
      </c>
      <c r="AM65" s="17">
        <v>52.286402000000002</v>
      </c>
      <c r="AN65" s="17">
        <v>5.589086</v>
      </c>
      <c r="AP65" t="str">
        <f t="shared" si="69"/>
        <v>PZ 58 (Hagen)-DE</v>
      </c>
      <c r="AQ65" t="s">
        <v>379</v>
      </c>
      <c r="AR65" s="22">
        <v>51.392164000000001</v>
      </c>
      <c r="AS65" s="22">
        <v>7.5105740000000001</v>
      </c>
      <c r="AU65" t="str">
        <f t="shared" si="59"/>
        <v>PZ 97 (Kitzingen)-DE</v>
      </c>
      <c r="AV65" t="s">
        <v>531</v>
      </c>
      <c r="AW65" s="22">
        <v>49.755515000000003</v>
      </c>
      <c r="AX65" s="22">
        <v>10.17568</v>
      </c>
      <c r="BP65" s="13" t="str">
        <f t="shared" si="61"/>
        <v>Słupsk (Kobylnica)-PL</v>
      </c>
      <c r="BQ65" s="9" t="s">
        <v>498</v>
      </c>
      <c r="BR65" s="17">
        <v>54.442070000000001</v>
      </c>
      <c r="BS65" s="18">
        <v>17.002279999999999</v>
      </c>
      <c r="DI65" t="str">
        <f t="shared" si="60"/>
        <v>PZ 89 (Günzburg)-DE</v>
      </c>
      <c r="DJ65" t="s">
        <v>508</v>
      </c>
      <c r="DK65" s="22">
        <v>48.426493999999998</v>
      </c>
      <c r="DL65" s="22">
        <v>10.28619</v>
      </c>
      <c r="FG65" t="s">
        <v>532</v>
      </c>
      <c r="FH65" t="s">
        <v>531</v>
      </c>
      <c r="FI65" s="22">
        <v>49.755515000000003</v>
      </c>
      <c r="FJ65" s="22">
        <v>10.17568</v>
      </c>
      <c r="GA65" s="13" t="str">
        <f t="shared" si="45"/>
        <v>Sevilla-ES</v>
      </c>
      <c r="GB65" s="27" t="s">
        <v>609</v>
      </c>
      <c r="GC65" s="28">
        <v>37.443987</v>
      </c>
      <c r="GD65" s="29">
        <v>-5.7829100000000002</v>
      </c>
      <c r="GF65" s="13" t="str">
        <f t="shared" si="63"/>
        <v>Ponferrada-ES</v>
      </c>
      <c r="GG65" s="27" t="s">
        <v>505</v>
      </c>
      <c r="GH65" s="65">
        <v>42.578457</v>
      </c>
      <c r="GI65" s="66">
        <v>-6.6673980000000004</v>
      </c>
      <c r="GK65" s="13" t="str">
        <f t="shared" si="51"/>
        <v>Gipuzkoa (San Sebastián)-ES</v>
      </c>
      <c r="GL65" s="27" t="s">
        <v>605</v>
      </c>
      <c r="GM65" s="28">
        <v>43.279413699999999</v>
      </c>
      <c r="GN65" s="29">
        <v>-2.0122900000000001</v>
      </c>
      <c r="IS65" s="13" t="str">
        <f t="shared" si="11"/>
        <v>Ermelo -NL</v>
      </c>
      <c r="IT65" s="9" t="s">
        <v>610</v>
      </c>
      <c r="IU65" s="17">
        <v>52.286402000000002</v>
      </c>
      <c r="IV65" s="17">
        <v>5.589086</v>
      </c>
      <c r="IX65" s="13" t="str">
        <f t="shared" si="68"/>
        <v>Abcoude-NL</v>
      </c>
      <c r="IY65" s="9" t="s">
        <v>376</v>
      </c>
      <c r="IZ65" s="17">
        <v>52.309047</v>
      </c>
      <c r="JA65" s="17">
        <v>4.936134</v>
      </c>
      <c r="JC65" s="13" t="str">
        <f t="shared" si="36"/>
        <v>Epe-NL</v>
      </c>
      <c r="JD65" s="9" t="s">
        <v>608</v>
      </c>
      <c r="JE65" s="17">
        <v>52.344214000000001</v>
      </c>
      <c r="JF65" s="17">
        <v>5.9949070000000004</v>
      </c>
      <c r="JH65" s="13" t="str">
        <f t="shared" si="37"/>
        <v>Sevilla-ES</v>
      </c>
      <c r="JI65" s="27" t="s">
        <v>609</v>
      </c>
      <c r="JJ65" s="28">
        <v>37.443987</v>
      </c>
      <c r="JK65" s="29">
        <v>-5.7829100000000002</v>
      </c>
      <c r="JM65" s="13" t="str">
        <f t="shared" si="12"/>
        <v>Ermelo -NL</v>
      </c>
      <c r="JN65" s="9" t="s">
        <v>610</v>
      </c>
      <c r="JO65" s="17">
        <v>52.286402000000002</v>
      </c>
      <c r="JP65" s="17">
        <v>5.589086</v>
      </c>
      <c r="JR65" s="13" t="str">
        <f t="shared" si="13"/>
        <v>Ermelo -NL</v>
      </c>
      <c r="JS65" s="9" t="s">
        <v>610</v>
      </c>
      <c r="JT65" s="17">
        <v>52.286402000000002</v>
      </c>
      <c r="JU65" s="17">
        <v>5.589086</v>
      </c>
      <c r="JW65" s="13" t="str">
        <f t="shared" si="46"/>
        <v>Enschede-NL</v>
      </c>
      <c r="JX65" s="9" t="s">
        <v>606</v>
      </c>
      <c r="JY65" s="17">
        <v>52.224245000000003</v>
      </c>
      <c r="JZ65" s="17">
        <v>6.9486629999999998</v>
      </c>
      <c r="KB65" s="13" t="str">
        <f t="shared" si="14"/>
        <v>Ermelo -NL</v>
      </c>
      <c r="KC65" s="9" t="s">
        <v>610</v>
      </c>
      <c r="KD65" s="17">
        <v>52.286402000000002</v>
      </c>
      <c r="KE65" s="17">
        <v>5.589086</v>
      </c>
      <c r="KG65" s="13" t="str">
        <f t="shared" si="15"/>
        <v>Ermelo -NL</v>
      </c>
      <c r="KH65" s="9" t="s">
        <v>610</v>
      </c>
      <c r="KI65" s="17">
        <v>52.286402000000002</v>
      </c>
      <c r="KJ65" s="17">
        <v>5.589086</v>
      </c>
      <c r="KQ65" s="13" t="str">
        <f t="shared" si="53"/>
        <v>Málaga-ES</v>
      </c>
      <c r="KR65" s="27" t="s">
        <v>597</v>
      </c>
      <c r="KS65" s="28">
        <v>36.718345999999997</v>
      </c>
      <c r="KT65" s="29">
        <v>-4.5121099999999998</v>
      </c>
    </row>
    <row r="66" spans="1:306" x14ac:dyDescent="0.2">
      <c r="A66" t="str">
        <f t="shared" si="66"/>
        <v>PZ 73 (Köngen)-DE</v>
      </c>
      <c r="B66" t="s">
        <v>449</v>
      </c>
      <c r="C66" s="22">
        <v>48.686515999999997</v>
      </c>
      <c r="D66" s="22">
        <v>9.3754740000000005</v>
      </c>
      <c r="F66" t="str">
        <f t="shared" si="67"/>
        <v>Blucina-CZ</v>
      </c>
      <c r="G66" s="9" t="s">
        <v>444</v>
      </c>
      <c r="H66" s="17">
        <v>49.051663099999999</v>
      </c>
      <c r="I66" s="18">
        <v>16.659676099999999</v>
      </c>
      <c r="K66" t="s">
        <v>455</v>
      </c>
      <c r="L66" s="9" t="s">
        <v>447</v>
      </c>
      <c r="M66" s="17">
        <v>52.337009999999999</v>
      </c>
      <c r="N66" s="18">
        <v>16.808589999999999</v>
      </c>
      <c r="O66" s="5"/>
      <c r="P66" s="5"/>
      <c r="Q66" s="5"/>
      <c r="R66" s="5"/>
      <c r="S66" s="5"/>
      <c r="T66" s="5"/>
      <c r="U66" s="13" t="str">
        <f t="shared" si="52"/>
        <v>Eindhoven-Zuid-NL</v>
      </c>
      <c r="V66" s="9" t="s">
        <v>600</v>
      </c>
      <c r="W66" s="17">
        <v>51.407989999999998</v>
      </c>
      <c r="X66" s="17">
        <v>5.4228880000000004</v>
      </c>
      <c r="Z66" t="str">
        <f t="shared" si="64"/>
        <v>PZ 89 (Günzburg)-DE</v>
      </c>
      <c r="AA66" t="s">
        <v>508</v>
      </c>
      <c r="AB66" s="22">
        <v>48.426493999999998</v>
      </c>
      <c r="AC66" s="22">
        <v>10.28619</v>
      </c>
      <c r="AE66" s="13" t="str">
        <f t="shared" si="23"/>
        <v>Tarragona-ES</v>
      </c>
      <c r="AF66" s="27" t="s">
        <v>611</v>
      </c>
      <c r="AG66" s="28">
        <v>41.164450000000002</v>
      </c>
      <c r="AH66" s="29">
        <v>1.1592</v>
      </c>
      <c r="AK66" s="13" t="str">
        <f t="shared" si="2"/>
        <v>Doetinchem-Etten-NL</v>
      </c>
      <c r="AL66" s="9" t="s">
        <v>612</v>
      </c>
      <c r="AM66" s="17">
        <v>51.972765000000003</v>
      </c>
      <c r="AN66" s="17">
        <v>6.2587460000000004</v>
      </c>
      <c r="AP66" t="str">
        <f t="shared" si="69"/>
        <v>PZ 63 (Rodgau)-DE</v>
      </c>
      <c r="AQ66" t="s">
        <v>393</v>
      </c>
      <c r="AR66" s="22">
        <v>49.985024000000003</v>
      </c>
      <c r="AS66" s="22">
        <v>8.8680149999999998</v>
      </c>
      <c r="AU66" t="str">
        <f t="shared" si="59"/>
        <v>PZ 99 (Nohra)-DE</v>
      </c>
      <c r="AV66" t="s">
        <v>538</v>
      </c>
      <c r="AW66" s="22">
        <v>50.961199000000001</v>
      </c>
      <c r="AX66" s="22">
        <v>11.261519</v>
      </c>
      <c r="BP66" s="13" t="str">
        <f t="shared" si="61"/>
        <v>Suwałki (Ełk)-PL</v>
      </c>
      <c r="BQ66" s="9" t="s">
        <v>507</v>
      </c>
      <c r="BR66" s="17">
        <v>53.82094</v>
      </c>
      <c r="BS66" s="18">
        <v>22.368459999999999</v>
      </c>
      <c r="DI66" t="str">
        <f t="shared" si="60"/>
        <v>PZ 90 (Feucht/Nürnberg)-DE</v>
      </c>
      <c r="DJ66" t="s">
        <v>517</v>
      </c>
      <c r="DK66" s="22">
        <v>49.387602000000001</v>
      </c>
      <c r="DL66" s="22">
        <v>11.183487</v>
      </c>
      <c r="FG66" t="s">
        <v>539</v>
      </c>
      <c r="FH66" t="s">
        <v>538</v>
      </c>
      <c r="FI66" s="22">
        <v>50.961199000000001</v>
      </c>
      <c r="FJ66" s="22">
        <v>11.261519</v>
      </c>
      <c r="GA66" s="13" t="str">
        <f t="shared" si="45"/>
        <v>Tarragona-ES</v>
      </c>
      <c r="GB66" s="27" t="s">
        <v>611</v>
      </c>
      <c r="GC66" s="28">
        <v>41.164450000000002</v>
      </c>
      <c r="GD66" s="29">
        <v>1.1592</v>
      </c>
      <c r="GF66" s="13" t="str">
        <f t="shared" si="63"/>
        <v>Talavera-ES</v>
      </c>
      <c r="GG66" s="27" t="s">
        <v>514</v>
      </c>
      <c r="GH66" s="28">
        <v>39.963901999999997</v>
      </c>
      <c r="GI66" s="29">
        <v>-4.93323</v>
      </c>
      <c r="GK66" s="13" t="str">
        <f t="shared" si="51"/>
        <v>Santiago (Coruña satellite)-ES</v>
      </c>
      <c r="GL66" s="27" t="s">
        <v>607</v>
      </c>
      <c r="GM66" s="28">
        <v>42.916161199999998</v>
      </c>
      <c r="GN66" s="29">
        <v>-8.5265400000000007</v>
      </c>
      <c r="IS66" s="13" t="str">
        <f t="shared" si="11"/>
        <v>Doetinchem-Etten-NL</v>
      </c>
      <c r="IT66" s="9" t="s">
        <v>612</v>
      </c>
      <c r="IU66" s="17">
        <v>51.972765000000003</v>
      </c>
      <c r="IV66" s="17">
        <v>6.2587460000000004</v>
      </c>
      <c r="IX66" s="13" t="str">
        <f t="shared" si="68"/>
        <v>Almelo-NL</v>
      </c>
      <c r="IY66" s="9" t="s">
        <v>390</v>
      </c>
      <c r="IZ66" s="17">
        <v>52.351322000000003</v>
      </c>
      <c r="JA66" s="17">
        <v>6.621931</v>
      </c>
      <c r="JC66" s="13" t="str">
        <f t="shared" si="36"/>
        <v>Ermelo -NL</v>
      </c>
      <c r="JD66" s="9" t="s">
        <v>610</v>
      </c>
      <c r="JE66" s="17">
        <v>52.286402000000002</v>
      </c>
      <c r="JF66" s="17">
        <v>5.589086</v>
      </c>
      <c r="JH66" s="13" t="str">
        <f t="shared" si="37"/>
        <v>Tarragona-ES</v>
      </c>
      <c r="JI66" s="27" t="s">
        <v>611</v>
      </c>
      <c r="JJ66" s="28">
        <v>41.164450000000002</v>
      </c>
      <c r="JK66" s="29">
        <v>1.1592</v>
      </c>
      <c r="JM66" s="13" t="str">
        <f t="shared" si="12"/>
        <v>Doetinchem-Etten-NL</v>
      </c>
      <c r="JN66" s="9" t="s">
        <v>612</v>
      </c>
      <c r="JO66" s="17">
        <v>51.972765000000003</v>
      </c>
      <c r="JP66" s="17">
        <v>6.2587460000000004</v>
      </c>
      <c r="JR66" s="13" t="str">
        <f t="shared" si="13"/>
        <v>Doetinchem-Etten-NL</v>
      </c>
      <c r="JS66" s="9" t="s">
        <v>612</v>
      </c>
      <c r="JT66" s="17">
        <v>51.972765000000003</v>
      </c>
      <c r="JU66" s="17">
        <v>6.2587460000000004</v>
      </c>
      <c r="JW66" s="13" t="str">
        <f t="shared" si="46"/>
        <v>Epe-NL</v>
      </c>
      <c r="JX66" s="9" t="s">
        <v>608</v>
      </c>
      <c r="JY66" s="17">
        <v>52.344214000000001</v>
      </c>
      <c r="JZ66" s="17">
        <v>5.9949070000000004</v>
      </c>
      <c r="KB66" s="13" t="str">
        <f t="shared" si="14"/>
        <v>Doetinchem-Etten-NL</v>
      </c>
      <c r="KC66" s="9" t="s">
        <v>612</v>
      </c>
      <c r="KD66" s="17">
        <v>51.972765000000003</v>
      </c>
      <c r="KE66" s="17">
        <v>6.2587460000000004</v>
      </c>
      <c r="KG66" s="13" t="str">
        <f t="shared" si="15"/>
        <v>Doetinchem-Etten-NL</v>
      </c>
      <c r="KH66" s="9" t="s">
        <v>612</v>
      </c>
      <c r="KI66" s="17">
        <v>51.972765000000003</v>
      </c>
      <c r="KJ66" s="17">
        <v>6.2587460000000004</v>
      </c>
      <c r="KQ66" s="13" t="str">
        <f t="shared" si="53"/>
        <v>Ourense-ES</v>
      </c>
      <c r="KR66" s="27" t="s">
        <v>599</v>
      </c>
      <c r="KS66" s="28">
        <v>42.356048000000001</v>
      </c>
      <c r="KT66" s="29">
        <v>-7.8929999999999998</v>
      </c>
    </row>
    <row r="67" spans="1:306" x14ac:dyDescent="0.2">
      <c r="A67" t="str">
        <f t="shared" si="66"/>
        <v>PZ 76 (Bruchsal)-DE</v>
      </c>
      <c r="B67" t="s">
        <v>463</v>
      </c>
      <c r="C67" s="22">
        <v>49.119847999999998</v>
      </c>
      <c r="D67" s="22">
        <v>8.559704</v>
      </c>
      <c r="F67" t="str">
        <f t="shared" si="67"/>
        <v>Dubec-CZ</v>
      </c>
      <c r="G67" s="9" t="s">
        <v>458</v>
      </c>
      <c r="H67" s="17">
        <v>50.081431100000003</v>
      </c>
      <c r="I67" s="18">
        <v>14.5856558</v>
      </c>
      <c r="K67" t="s">
        <v>469</v>
      </c>
      <c r="L67" s="9" t="s">
        <v>461</v>
      </c>
      <c r="M67" s="17">
        <v>51.391109999999998</v>
      </c>
      <c r="N67" s="18">
        <v>21.12914</v>
      </c>
      <c r="O67" s="5"/>
      <c r="P67" s="5"/>
      <c r="Q67" s="5"/>
      <c r="R67" s="5"/>
      <c r="S67" s="5"/>
      <c r="T67" s="5"/>
      <c r="U67" s="13" t="str">
        <f t="shared" si="52"/>
        <v>Emmeloord-NL</v>
      </c>
      <c r="V67" s="9" t="s">
        <v>602</v>
      </c>
      <c r="W67" s="17">
        <v>52.710816999999999</v>
      </c>
      <c r="X67" s="17">
        <v>5.7583760000000002</v>
      </c>
      <c r="Z67" t="str">
        <f t="shared" si="64"/>
        <v>PZ 90 (Feucht/Nürnberg)-DE</v>
      </c>
      <c r="AA67" t="s">
        <v>517</v>
      </c>
      <c r="AB67" s="22">
        <v>49.387602000000001</v>
      </c>
      <c r="AC67" s="22">
        <v>11.183487</v>
      </c>
      <c r="AE67" s="13" t="str">
        <f t="shared" si="23"/>
        <v>Valencia-ES</v>
      </c>
      <c r="AF67" s="27" t="s">
        <v>613</v>
      </c>
      <c r="AG67" s="28">
        <v>39.439639999999997</v>
      </c>
      <c r="AH67" s="29">
        <v>-0.43121340000000002</v>
      </c>
      <c r="AK67" s="13" t="str">
        <f t="shared" si="2"/>
        <v>Goes-NL</v>
      </c>
      <c r="AL67" s="9" t="s">
        <v>614</v>
      </c>
      <c r="AM67" s="17">
        <v>51.495212000000002</v>
      </c>
      <c r="AN67" s="17">
        <v>3.8780760000000001</v>
      </c>
      <c r="AP67" t="str">
        <f t="shared" si="69"/>
        <v>PZ 63 (Obertshausen)-DE</v>
      </c>
      <c r="AQ67" t="s">
        <v>407</v>
      </c>
      <c r="AR67" s="22">
        <v>50.059733000000001</v>
      </c>
      <c r="AS67" s="22">
        <v>8.8303080000000005</v>
      </c>
      <c r="AU67" t="str">
        <f t="shared" si="59"/>
        <v>PZ 44 (Bochum) [im Bau]-DE</v>
      </c>
      <c r="AV67" t="s">
        <v>545</v>
      </c>
      <c r="AW67" s="22">
        <v>51.468981999999997</v>
      </c>
      <c r="AX67" s="22">
        <v>7.2702070000000001</v>
      </c>
      <c r="BP67" s="13" t="str">
        <f t="shared" si="61"/>
        <v>Szczecin-PL</v>
      </c>
      <c r="BQ67" s="9" t="s">
        <v>516</v>
      </c>
      <c r="BR67" s="17">
        <v>53.37538</v>
      </c>
      <c r="BS67" s="18">
        <v>14.47151</v>
      </c>
      <c r="DI67" t="str">
        <f t="shared" si="60"/>
        <v>PZ 93 (Regensburg)-DE</v>
      </c>
      <c r="DJ67" t="s">
        <v>524</v>
      </c>
      <c r="DK67" s="22">
        <v>49.002431999999999</v>
      </c>
      <c r="DL67" s="22">
        <v>12.143072</v>
      </c>
      <c r="FG67" t="s">
        <v>546</v>
      </c>
      <c r="FH67" t="s">
        <v>545</v>
      </c>
      <c r="FI67" s="22">
        <v>51.468981999999997</v>
      </c>
      <c r="FJ67" s="22">
        <v>7.2702070000000001</v>
      </c>
      <c r="GA67" s="13" t="str">
        <f t="shared" si="45"/>
        <v>Valencia-ES</v>
      </c>
      <c r="GB67" s="27" t="s">
        <v>613</v>
      </c>
      <c r="GC67" s="28">
        <v>39.439639999999997</v>
      </c>
      <c r="GD67" s="29">
        <v>-0.43121340000000002</v>
      </c>
      <c r="GF67" s="13" t="str">
        <f t="shared" si="63"/>
        <v>Gandía-ES</v>
      </c>
      <c r="GG67" s="27" t="s">
        <v>521</v>
      </c>
      <c r="GH67" s="28">
        <v>38.982810000000001</v>
      </c>
      <c r="GI67" s="29">
        <v>-0.18257200000000001</v>
      </c>
      <c r="GK67" s="13" t="str">
        <f t="shared" si="51"/>
        <v>Sevilla-ES</v>
      </c>
      <c r="GL67" s="27" t="s">
        <v>609</v>
      </c>
      <c r="GM67" s="28">
        <v>37.443987</v>
      </c>
      <c r="GN67" s="29">
        <v>-5.7829100000000002</v>
      </c>
      <c r="IS67" s="13" t="str">
        <f t="shared" si="11"/>
        <v>Goes-NL</v>
      </c>
      <c r="IT67" s="9" t="s">
        <v>614</v>
      </c>
      <c r="IU67" s="17">
        <v>51.495212000000002</v>
      </c>
      <c r="IV67" s="17">
        <v>3.8780760000000001</v>
      </c>
      <c r="IX67" s="13" t="str">
        <f t="shared" si="68"/>
        <v>Almere-Noord-NL</v>
      </c>
      <c r="IY67" s="9" t="s">
        <v>404</v>
      </c>
      <c r="IZ67" s="17">
        <v>52.349761999999998</v>
      </c>
      <c r="JA67" s="17">
        <v>5.223751</v>
      </c>
      <c r="JC67" s="13" t="str">
        <f t="shared" si="36"/>
        <v>Doetinchem-Etten-NL</v>
      </c>
      <c r="JD67" s="9" t="s">
        <v>612</v>
      </c>
      <c r="JE67" s="17">
        <v>51.972765000000003</v>
      </c>
      <c r="JF67" s="17">
        <v>6.2587460000000004</v>
      </c>
      <c r="JH67" s="13" t="str">
        <f t="shared" si="37"/>
        <v>Valencia-ES</v>
      </c>
      <c r="JI67" s="27" t="s">
        <v>613</v>
      </c>
      <c r="JJ67" s="28">
        <v>39.439639999999997</v>
      </c>
      <c r="JK67" s="29">
        <v>-0.43121340000000002</v>
      </c>
      <c r="JM67" s="13" t="str">
        <f t="shared" si="12"/>
        <v>Goes-NL</v>
      </c>
      <c r="JN67" s="9" t="s">
        <v>614</v>
      </c>
      <c r="JO67" s="17">
        <v>51.495212000000002</v>
      </c>
      <c r="JP67" s="17">
        <v>3.8780760000000001</v>
      </c>
      <c r="JR67" s="13" t="str">
        <f t="shared" si="13"/>
        <v>Goes-NL</v>
      </c>
      <c r="JS67" s="9" t="s">
        <v>614</v>
      </c>
      <c r="JT67" s="17">
        <v>51.495212000000002</v>
      </c>
      <c r="JU67" s="17">
        <v>3.8780760000000001</v>
      </c>
      <c r="JW67" s="13" t="str">
        <f t="shared" si="46"/>
        <v>Ermelo -NL</v>
      </c>
      <c r="JX67" s="9" t="s">
        <v>610</v>
      </c>
      <c r="JY67" s="17">
        <v>52.286402000000002</v>
      </c>
      <c r="JZ67" s="17">
        <v>5.589086</v>
      </c>
      <c r="KB67" s="13" t="str">
        <f t="shared" si="14"/>
        <v>Goes-NL</v>
      </c>
      <c r="KC67" s="9" t="s">
        <v>614</v>
      </c>
      <c r="KD67" s="17">
        <v>51.495212000000002</v>
      </c>
      <c r="KE67" s="17">
        <v>3.8780760000000001</v>
      </c>
      <c r="KG67" s="13" t="str">
        <f t="shared" si="15"/>
        <v>Goes-NL</v>
      </c>
      <c r="KH67" s="9" t="s">
        <v>614</v>
      </c>
      <c r="KI67" s="17">
        <v>51.495212000000002</v>
      </c>
      <c r="KJ67" s="17">
        <v>3.8780760000000001</v>
      </c>
      <c r="KQ67" s="13" t="str">
        <f t="shared" si="53"/>
        <v>Illes Balears (Mallorca)-ES</v>
      </c>
      <c r="KR67" s="27" t="s">
        <v>601</v>
      </c>
      <c r="KS67" s="28">
        <v>39.625359799999998</v>
      </c>
      <c r="KT67" s="29">
        <v>2.7175799999999999</v>
      </c>
    </row>
    <row r="68" spans="1:306" x14ac:dyDescent="0.2">
      <c r="A68" t="str">
        <f t="shared" si="66"/>
        <v>PZ 77 (Lahr)-DE</v>
      </c>
      <c r="B68" t="s">
        <v>478</v>
      </c>
      <c r="C68" s="22">
        <v>48.350361999999997</v>
      </c>
      <c r="D68" s="22">
        <v>7.8191079999999999</v>
      </c>
      <c r="F68" s="6" t="str">
        <f t="shared" si="67"/>
        <v>Nove Modlany-CZ</v>
      </c>
      <c r="G68" s="23" t="s">
        <v>473</v>
      </c>
      <c r="H68" s="24">
        <v>50.649830000000001</v>
      </c>
      <c r="I68" s="25">
        <v>13.895960000000001</v>
      </c>
      <c r="K68" t="s">
        <v>484</v>
      </c>
      <c r="L68" s="9" t="s">
        <v>476</v>
      </c>
      <c r="M68" s="17">
        <v>50.153979999999997</v>
      </c>
      <c r="N68" s="18">
        <v>21.971530000000001</v>
      </c>
      <c r="O68" s="5"/>
      <c r="P68" s="5"/>
      <c r="Q68" s="5"/>
      <c r="R68" s="5"/>
      <c r="S68" s="5"/>
      <c r="T68" s="5"/>
      <c r="U68" s="13" t="str">
        <f t="shared" si="52"/>
        <v>Emmen-NL</v>
      </c>
      <c r="V68" s="9" t="s">
        <v>604</v>
      </c>
      <c r="W68" s="17">
        <v>52.74776</v>
      </c>
      <c r="X68" s="17">
        <v>6.9549960000000004</v>
      </c>
      <c r="Z68" t="str">
        <f t="shared" si="64"/>
        <v>PZ 93 (Regensburg)-DE</v>
      </c>
      <c r="AA68" t="s">
        <v>524</v>
      </c>
      <c r="AB68" s="22">
        <v>49.002431999999999</v>
      </c>
      <c r="AC68" s="22">
        <v>12.143072</v>
      </c>
      <c r="AE68" s="13" t="str">
        <f t="shared" si="23"/>
        <v>Valladolid-ES</v>
      </c>
      <c r="AF68" s="27" t="s">
        <v>615</v>
      </c>
      <c r="AG68" s="28">
        <v>41.597897000000003</v>
      </c>
      <c r="AH68" s="29">
        <v>-4.6656300000000002</v>
      </c>
      <c r="AK68" s="13" t="str">
        <f t="shared" ref="AK68:AK131" si="70">AL68&amp;"-"&amp;"NL"</f>
        <v>Goor-NL</v>
      </c>
      <c r="AL68" s="9" t="s">
        <v>616</v>
      </c>
      <c r="AM68" s="17">
        <v>52.238205000000001</v>
      </c>
      <c r="AN68" s="17">
        <v>6.4839760000000002</v>
      </c>
      <c r="AP68" t="str">
        <f t="shared" si="69"/>
        <v>PZ 67 (Speyer)-DE</v>
      </c>
      <c r="AQ68" t="s">
        <v>421</v>
      </c>
      <c r="AR68" s="22">
        <v>49.296137000000002</v>
      </c>
      <c r="AS68" s="22">
        <v>8.4721759999999993</v>
      </c>
      <c r="AW68" s="22"/>
      <c r="AX68" s="22"/>
      <c r="BP68" s="13" t="str">
        <f t="shared" si="61"/>
        <v>Tarnobrzeg (Sandomierz)-PL</v>
      </c>
      <c r="BQ68" s="9" t="s">
        <v>523</v>
      </c>
      <c r="BR68" s="17">
        <v>50.659370000000003</v>
      </c>
      <c r="BS68" s="18">
        <v>21.758559999999999</v>
      </c>
      <c r="DI68" t="str">
        <f t="shared" si="60"/>
        <v>PZ 97 (Kitzingen)-DE</v>
      </c>
      <c r="DJ68" t="s">
        <v>531</v>
      </c>
      <c r="DK68" s="22">
        <v>49.755515000000003</v>
      </c>
      <c r="DL68" s="22">
        <v>10.17568</v>
      </c>
      <c r="FI68" s="22"/>
      <c r="FJ68" s="22"/>
      <c r="GA68" s="13" t="str">
        <f t="shared" si="45"/>
        <v>Valladolid-ES</v>
      </c>
      <c r="GB68" s="27" t="s">
        <v>615</v>
      </c>
      <c r="GC68" s="28">
        <v>41.597897000000003</v>
      </c>
      <c r="GD68" s="29">
        <v>-4.6656300000000002</v>
      </c>
      <c r="GF68" s="13" t="str">
        <f t="shared" si="63"/>
        <v>Onteniente-ES</v>
      </c>
      <c r="GG68" s="27" t="s">
        <v>528</v>
      </c>
      <c r="GH68" s="28">
        <v>38.827057000000003</v>
      </c>
      <c r="GI68" s="29">
        <v>-0.58909699999999998</v>
      </c>
      <c r="GK68" s="13" t="str">
        <f t="shared" si="51"/>
        <v>Tarragona-ES</v>
      </c>
      <c r="GL68" s="27" t="s">
        <v>611</v>
      </c>
      <c r="GM68" s="28">
        <v>41.164450000000002</v>
      </c>
      <c r="GN68" s="29">
        <v>1.1592</v>
      </c>
      <c r="IS68" s="13" t="str">
        <f t="shared" ref="IS68:IS131" si="71">IT68&amp;"-"&amp;"NL"</f>
        <v>Goor-NL</v>
      </c>
      <c r="IT68" s="9" t="s">
        <v>616</v>
      </c>
      <c r="IU68" s="17">
        <v>52.238205000000001</v>
      </c>
      <c r="IV68" s="17">
        <v>6.4839760000000002</v>
      </c>
      <c r="IX68" s="13" t="str">
        <f t="shared" si="68"/>
        <v>Alphen-NL</v>
      </c>
      <c r="IY68" s="9" t="s">
        <v>418</v>
      </c>
      <c r="IZ68" s="17">
        <v>52.129362</v>
      </c>
      <c r="JA68" s="17">
        <v>4.6481089999999998</v>
      </c>
      <c r="JC68" s="13" t="str">
        <f t="shared" si="36"/>
        <v>Goes-NL</v>
      </c>
      <c r="JD68" s="9" t="s">
        <v>614</v>
      </c>
      <c r="JE68" s="17">
        <v>51.495212000000002</v>
      </c>
      <c r="JF68" s="17">
        <v>3.8780760000000001</v>
      </c>
      <c r="JH68" s="13" t="str">
        <f t="shared" si="37"/>
        <v>Valladolid-ES</v>
      </c>
      <c r="JI68" s="27" t="s">
        <v>615</v>
      </c>
      <c r="JJ68" s="28">
        <v>41.597897000000003</v>
      </c>
      <c r="JK68" s="29">
        <v>-4.6656300000000002</v>
      </c>
      <c r="JM68" s="13" t="str">
        <f t="shared" ref="JM68:JM131" si="72">JN68&amp;"-"&amp;"NL"</f>
        <v>Goor-NL</v>
      </c>
      <c r="JN68" s="9" t="s">
        <v>616</v>
      </c>
      <c r="JO68" s="17">
        <v>52.238205000000001</v>
      </c>
      <c r="JP68" s="17">
        <v>6.4839760000000002</v>
      </c>
      <c r="JR68" s="13" t="str">
        <f t="shared" ref="JR68:JR131" si="73">JS68&amp;"-"&amp;"NL"</f>
        <v>Goor-NL</v>
      </c>
      <c r="JS68" s="9" t="s">
        <v>616</v>
      </c>
      <c r="JT68" s="17">
        <v>52.238205000000001</v>
      </c>
      <c r="JU68" s="17">
        <v>6.4839760000000002</v>
      </c>
      <c r="JW68" s="13" t="str">
        <f t="shared" si="46"/>
        <v>Doetinchem-Etten-NL</v>
      </c>
      <c r="JX68" s="9" t="s">
        <v>612</v>
      </c>
      <c r="JY68" s="17">
        <v>51.972765000000003</v>
      </c>
      <c r="JZ68" s="17">
        <v>6.2587460000000004</v>
      </c>
      <c r="KB68" s="13" t="str">
        <f t="shared" ref="KB68:KB131" si="74">KC68&amp;"-"&amp;"NL"</f>
        <v>Goor-NL</v>
      </c>
      <c r="KC68" s="9" t="s">
        <v>616</v>
      </c>
      <c r="KD68" s="17">
        <v>52.238205000000001</v>
      </c>
      <c r="KE68" s="17">
        <v>6.4839760000000002</v>
      </c>
      <c r="KG68" s="13" t="str">
        <f t="shared" ref="KG68:KG131" si="75">KH68&amp;"-"&amp;"NL"</f>
        <v>Goor-NL</v>
      </c>
      <c r="KH68" s="9" t="s">
        <v>616</v>
      </c>
      <c r="KI68" s="17">
        <v>52.238205000000001</v>
      </c>
      <c r="KJ68" s="17">
        <v>6.4839760000000002</v>
      </c>
      <c r="KQ68" s="13" t="str">
        <f t="shared" si="53"/>
        <v>Navarra (Pamplona)-ES</v>
      </c>
      <c r="KR68" s="27" t="s">
        <v>603</v>
      </c>
      <c r="KS68" s="28">
        <v>42.724845999999999</v>
      </c>
      <c r="KT68" s="29">
        <v>-1.6113900000000001</v>
      </c>
    </row>
    <row r="69" spans="1:306" x14ac:dyDescent="0.2">
      <c r="A69" t="str">
        <f t="shared" si="66"/>
        <v>PZ 85 (Aschheim)-DE</v>
      </c>
      <c r="B69" t="s">
        <v>490</v>
      </c>
      <c r="C69" s="22">
        <v>48.163713000000001</v>
      </c>
      <c r="D69" s="22">
        <v>11.735841000000001</v>
      </c>
      <c r="F69" s="6" t="str">
        <f t="shared" si="67"/>
        <v>Plzen-CZ</v>
      </c>
      <c r="G69" s="23" t="s">
        <v>486</v>
      </c>
      <c r="H69" s="24">
        <v>49.74639892578125</v>
      </c>
      <c r="I69" s="25">
        <v>13.384050369262695</v>
      </c>
      <c r="K69" t="s">
        <v>493</v>
      </c>
      <c r="L69" s="9" t="s">
        <v>489</v>
      </c>
      <c r="M69" s="17">
        <v>52.163600000000002</v>
      </c>
      <c r="N69" s="18">
        <v>22.273260000000001</v>
      </c>
      <c r="O69" s="5"/>
      <c r="P69" s="5"/>
      <c r="Q69" s="5"/>
      <c r="R69" s="5"/>
      <c r="S69" s="5"/>
      <c r="T69" s="5"/>
      <c r="U69" s="13" t="str">
        <f t="shared" si="52"/>
        <v>Enschede-NL</v>
      </c>
      <c r="V69" s="9" t="s">
        <v>606</v>
      </c>
      <c r="W69" s="17">
        <v>52.224245000000003</v>
      </c>
      <c r="X69" s="17">
        <v>6.9486629999999998</v>
      </c>
      <c r="Z69" t="str">
        <f t="shared" si="64"/>
        <v>PZ 97 (Kitzingen)-DE</v>
      </c>
      <c r="AA69" t="s">
        <v>531</v>
      </c>
      <c r="AB69" s="22">
        <v>49.755515000000003</v>
      </c>
      <c r="AC69" s="22">
        <v>10.17568</v>
      </c>
      <c r="AE69" s="13" t="str">
        <f t="shared" ref="AE69:AE71" si="76">AF69&amp;"-"&amp;"ES"</f>
        <v>Pontevedra (Vigo)-ES</v>
      </c>
      <c r="AF69" s="27" t="s">
        <v>617</v>
      </c>
      <c r="AG69" s="28">
        <v>42.182389999999998</v>
      </c>
      <c r="AH69" s="29">
        <v>-8.7055199999999999</v>
      </c>
      <c r="AK69" s="13" t="str">
        <f t="shared" si="70"/>
        <v>Gravenhage Centrum-NL</v>
      </c>
      <c r="AL69" s="9" t="s">
        <v>618</v>
      </c>
      <c r="AM69" s="17">
        <v>52.101871000000003</v>
      </c>
      <c r="AN69" s="17">
        <v>4.2706140000000001</v>
      </c>
      <c r="AP69" t="str">
        <f t="shared" si="69"/>
        <v>PZ 72 (Eutingen im Gäu)-DE</v>
      </c>
      <c r="AQ69" t="s">
        <v>435</v>
      </c>
      <c r="AR69" s="22">
        <v>48.487160000000003</v>
      </c>
      <c r="AS69" s="22">
        <v>8.7710720000000002</v>
      </c>
      <c r="AW69" s="22"/>
      <c r="AX69" s="22"/>
      <c r="BP69" s="13" t="str">
        <f t="shared" si="61"/>
        <v>Tarnów-PL</v>
      </c>
      <c r="BQ69" s="9" t="s">
        <v>530</v>
      </c>
      <c r="BR69" s="17">
        <v>50.01596</v>
      </c>
      <c r="BS69" s="18">
        <v>20.990030000000001</v>
      </c>
      <c r="DI69" t="str">
        <f t="shared" si="60"/>
        <v>PZ 99 (Nohra)-DE</v>
      </c>
      <c r="DJ69" t="s">
        <v>538</v>
      </c>
      <c r="DK69" s="22">
        <v>50.961199000000001</v>
      </c>
      <c r="DL69" s="22">
        <v>11.261519</v>
      </c>
      <c r="FI69" s="22"/>
      <c r="FJ69" s="22"/>
      <c r="GA69" s="13" t="str">
        <f t="shared" si="45"/>
        <v>Pontevedra (Vigo)-ES</v>
      </c>
      <c r="GB69" s="27" t="s">
        <v>617</v>
      </c>
      <c r="GC69" s="28">
        <v>42.182389999999998</v>
      </c>
      <c r="GD69" s="29">
        <v>-8.7055199999999999</v>
      </c>
      <c r="GF69" s="13" t="str">
        <f t="shared" si="63"/>
        <v>Alicante-ES</v>
      </c>
      <c r="GG69" s="27" t="s">
        <v>535</v>
      </c>
      <c r="GH69" s="28">
        <v>38.340195100000003</v>
      </c>
      <c r="GI69" s="29">
        <v>-0.56276000000000004</v>
      </c>
      <c r="GK69" s="13" t="str">
        <f t="shared" si="51"/>
        <v>Valencia-ES</v>
      </c>
      <c r="GL69" s="27" t="s">
        <v>613</v>
      </c>
      <c r="GM69" s="28">
        <v>39.439639999999997</v>
      </c>
      <c r="GN69" s="29">
        <v>-0.43121340000000002</v>
      </c>
      <c r="IS69" s="13" t="str">
        <f t="shared" si="71"/>
        <v>Gravenhage Centrum-NL</v>
      </c>
      <c r="IT69" s="9" t="s">
        <v>618</v>
      </c>
      <c r="IU69" s="17">
        <v>52.101871000000003</v>
      </c>
      <c r="IV69" s="17">
        <v>4.2706140000000001</v>
      </c>
      <c r="IX69" s="13" t="str">
        <f t="shared" si="68"/>
        <v>Almere-Zuid-NL</v>
      </c>
      <c r="IY69" s="9" t="s">
        <v>432</v>
      </c>
      <c r="IZ69" s="17">
        <v>52.349761999999998</v>
      </c>
      <c r="JA69" s="17">
        <v>5.223751</v>
      </c>
      <c r="JC69" s="13" t="str">
        <f t="shared" ref="JC69:JC132" si="77">JD69&amp;"-"&amp;"NL"</f>
        <v>Goor-NL</v>
      </c>
      <c r="JD69" s="9" t="s">
        <v>616</v>
      </c>
      <c r="JE69" s="17">
        <v>52.238205000000001</v>
      </c>
      <c r="JF69" s="17">
        <v>6.4839760000000002</v>
      </c>
      <c r="JH69" s="13" t="str">
        <f t="shared" ref="JH69:JH71" si="78">JI69&amp;"-"&amp;"ES"</f>
        <v>Pontevedra (Vigo)-ES</v>
      </c>
      <c r="JI69" s="27" t="s">
        <v>617</v>
      </c>
      <c r="JJ69" s="28">
        <v>42.182389999999998</v>
      </c>
      <c r="JK69" s="29">
        <v>-8.7055199999999999</v>
      </c>
      <c r="JM69" s="13" t="str">
        <f t="shared" si="72"/>
        <v>Gravenhage Centrum-NL</v>
      </c>
      <c r="JN69" s="9" t="s">
        <v>618</v>
      </c>
      <c r="JO69" s="17">
        <v>52.101871000000003</v>
      </c>
      <c r="JP69" s="17">
        <v>4.2706140000000001</v>
      </c>
      <c r="JR69" s="13" t="str">
        <f t="shared" si="73"/>
        <v>Gravenhage Centrum-NL</v>
      </c>
      <c r="JS69" s="9" t="s">
        <v>618</v>
      </c>
      <c r="JT69" s="17">
        <v>52.101871000000003</v>
      </c>
      <c r="JU69" s="17">
        <v>4.2706140000000001</v>
      </c>
      <c r="JW69" s="13" t="str">
        <f t="shared" si="46"/>
        <v>Goes-NL</v>
      </c>
      <c r="JX69" s="9" t="s">
        <v>614</v>
      </c>
      <c r="JY69" s="17">
        <v>51.495212000000002</v>
      </c>
      <c r="JZ69" s="17">
        <v>3.8780760000000001</v>
      </c>
      <c r="KB69" s="13" t="str">
        <f t="shared" si="74"/>
        <v>Gravenhage Centrum-NL</v>
      </c>
      <c r="KC69" s="9" t="s">
        <v>618</v>
      </c>
      <c r="KD69" s="17">
        <v>52.101871000000003</v>
      </c>
      <c r="KE69" s="17">
        <v>4.2706140000000001</v>
      </c>
      <c r="KG69" s="13" t="str">
        <f t="shared" si="75"/>
        <v>Gravenhage Centrum-NL</v>
      </c>
      <c r="KH69" s="9" t="s">
        <v>618</v>
      </c>
      <c r="KI69" s="17">
        <v>52.101871000000003</v>
      </c>
      <c r="KJ69" s="17">
        <v>4.2706140000000001</v>
      </c>
      <c r="KQ69" s="13" t="str">
        <f t="shared" si="53"/>
        <v>Gipuzkoa (San Sebastián)-ES</v>
      </c>
      <c r="KR69" s="27" t="s">
        <v>605</v>
      </c>
      <c r="KS69" s="28">
        <v>43.279413699999999</v>
      </c>
      <c r="KT69" s="29">
        <v>-2.0122900000000001</v>
      </c>
    </row>
    <row r="70" spans="1:306" x14ac:dyDescent="0.2">
      <c r="A70" t="str">
        <f t="shared" si="66"/>
        <v>PZ 86 (Augsburg)-DE</v>
      </c>
      <c r="B70" t="s">
        <v>499</v>
      </c>
      <c r="C70" s="22">
        <v>48.404547999999998</v>
      </c>
      <c r="D70" s="22">
        <v>10.869683999999999</v>
      </c>
      <c r="F70" s="6" t="str">
        <f t="shared" si="67"/>
        <v>Krupka 1-CZ</v>
      </c>
      <c r="G70" s="23" t="s">
        <v>495</v>
      </c>
      <c r="H70" s="24">
        <v>50.678420000000003</v>
      </c>
      <c r="I70" s="25">
        <v>13.86543</v>
      </c>
      <c r="K70" t="s">
        <v>502</v>
      </c>
      <c r="L70" s="9" t="s">
        <v>498</v>
      </c>
      <c r="M70" s="17">
        <v>54.442070000000001</v>
      </c>
      <c r="N70" s="18">
        <v>17.002279999999999</v>
      </c>
      <c r="O70" s="5"/>
      <c r="P70" s="5"/>
      <c r="Q70" s="5"/>
      <c r="R70" s="5"/>
      <c r="S70" s="5"/>
      <c r="T70" s="5"/>
      <c r="U70" s="13" t="str">
        <f t="shared" si="52"/>
        <v>Epe-NL</v>
      </c>
      <c r="V70" s="9" t="s">
        <v>608</v>
      </c>
      <c r="W70" s="17">
        <v>52.344214000000001</v>
      </c>
      <c r="X70" s="17">
        <v>5.9949070000000004</v>
      </c>
      <c r="Z70" t="str">
        <f t="shared" si="64"/>
        <v>PZ 99 (Nohra)-DE</v>
      </c>
      <c r="AA70" t="s">
        <v>538</v>
      </c>
      <c r="AB70" s="22">
        <v>50.961199000000001</v>
      </c>
      <c r="AC70" s="22">
        <v>11.261519</v>
      </c>
      <c r="AE70" s="13" t="str">
        <f t="shared" si="76"/>
        <v>Araba (Vitoria)-ES</v>
      </c>
      <c r="AF70" s="27" t="s">
        <v>619</v>
      </c>
      <c r="AG70" s="28">
        <v>42.847120799999999</v>
      </c>
      <c r="AH70" s="29">
        <v>-2.7391800000000002</v>
      </c>
      <c r="AK70" s="13" t="str">
        <f t="shared" si="70"/>
        <v>Groningen-NL</v>
      </c>
      <c r="AL70" s="9" t="s">
        <v>620</v>
      </c>
      <c r="AM70" s="17">
        <v>53.227589999999999</v>
      </c>
      <c r="AN70" s="17">
        <v>6.608943</v>
      </c>
      <c r="AP70" t="str">
        <f t="shared" si="69"/>
        <v>PZ 73 (Köngen)-DE</v>
      </c>
      <c r="AQ70" t="s">
        <v>449</v>
      </c>
      <c r="AR70" s="22">
        <v>48.686515999999997</v>
      </c>
      <c r="AS70" s="22">
        <v>9.3754740000000005</v>
      </c>
      <c r="BP70" s="13" t="str">
        <f t="shared" si="61"/>
        <v>Tychy-PL</v>
      </c>
      <c r="BQ70" s="9" t="s">
        <v>537</v>
      </c>
      <c r="BR70" s="17">
        <v>50.126779999999997</v>
      </c>
      <c r="BS70" s="18">
        <v>18.98638</v>
      </c>
      <c r="DI70" t="str">
        <f t="shared" si="60"/>
        <v>PZ 44 (Bochum) [im Bau]-DE</v>
      </c>
      <c r="DJ70" t="s">
        <v>545</v>
      </c>
      <c r="DK70" s="22">
        <v>51.468981999999997</v>
      </c>
      <c r="DL70" s="22">
        <v>7.2702070000000001</v>
      </c>
      <c r="GA70" s="13" t="str">
        <f t="shared" ref="GA70:GA72" si="79">GB70&amp;"-"&amp;"ES"</f>
        <v>Araba (Vitoria)-ES</v>
      </c>
      <c r="GB70" s="27" t="s">
        <v>619</v>
      </c>
      <c r="GC70" s="28">
        <v>42.847120799999999</v>
      </c>
      <c r="GD70" s="29">
        <v>-2.7391800000000002</v>
      </c>
      <c r="GF70" s="13" t="str">
        <f t="shared" si="63"/>
        <v>Barcelona-ES</v>
      </c>
      <c r="GG70" s="27" t="s">
        <v>542</v>
      </c>
      <c r="GH70" s="28">
        <v>41.539741999999997</v>
      </c>
      <c r="GI70" s="29">
        <v>2.1840000000000002</v>
      </c>
      <c r="GK70" s="13" t="str">
        <f t="shared" si="51"/>
        <v>Valladolid-ES</v>
      </c>
      <c r="GL70" s="27" t="s">
        <v>615</v>
      </c>
      <c r="GM70" s="28">
        <v>41.597897000000003</v>
      </c>
      <c r="GN70" s="29">
        <v>-4.6656300000000002</v>
      </c>
      <c r="IS70" s="13" t="str">
        <f t="shared" si="71"/>
        <v>Groningen-NL</v>
      </c>
      <c r="IT70" s="9" t="s">
        <v>620</v>
      </c>
      <c r="IU70" s="17">
        <v>53.227589999999999</v>
      </c>
      <c r="IV70" s="17">
        <v>6.608943</v>
      </c>
      <c r="IX70" s="13" t="str">
        <f t="shared" si="68"/>
        <v>Amsterdam Centrum-NL</v>
      </c>
      <c r="IY70" s="9" t="s">
        <v>446</v>
      </c>
      <c r="IZ70" s="17">
        <v>52.389792999999997</v>
      </c>
      <c r="JA70" s="17">
        <v>4.7828730000000004</v>
      </c>
      <c r="JC70" s="13" t="str">
        <f t="shared" si="77"/>
        <v>Gravenhage Centrum-NL</v>
      </c>
      <c r="JD70" s="9" t="s">
        <v>618</v>
      </c>
      <c r="JE70" s="17">
        <v>52.101871000000003</v>
      </c>
      <c r="JF70" s="17">
        <v>4.2706140000000001</v>
      </c>
      <c r="JH70" s="13" t="str">
        <f t="shared" si="78"/>
        <v>Araba (Vitoria)-ES</v>
      </c>
      <c r="JI70" s="27" t="s">
        <v>619</v>
      </c>
      <c r="JJ70" s="28">
        <v>42.847120799999999</v>
      </c>
      <c r="JK70" s="29">
        <v>-2.7391800000000002</v>
      </c>
      <c r="JM70" s="13" t="str">
        <f t="shared" si="72"/>
        <v>Groningen-NL</v>
      </c>
      <c r="JN70" s="9" t="s">
        <v>620</v>
      </c>
      <c r="JO70" s="17">
        <v>53.227589999999999</v>
      </c>
      <c r="JP70" s="17">
        <v>6.608943</v>
      </c>
      <c r="JR70" s="13" t="str">
        <f t="shared" si="73"/>
        <v>Groningen-NL</v>
      </c>
      <c r="JS70" s="9" t="s">
        <v>620</v>
      </c>
      <c r="JT70" s="17">
        <v>53.227589999999999</v>
      </c>
      <c r="JU70" s="17">
        <v>6.608943</v>
      </c>
      <c r="JW70" s="13" t="str">
        <f t="shared" ref="JW70:JW133" si="80">JX70&amp;"-"&amp;"NL"</f>
        <v>Goor-NL</v>
      </c>
      <c r="JX70" s="9" t="s">
        <v>616</v>
      </c>
      <c r="JY70" s="17">
        <v>52.238205000000001</v>
      </c>
      <c r="JZ70" s="17">
        <v>6.4839760000000002</v>
      </c>
      <c r="KB70" s="13" t="str">
        <f t="shared" si="74"/>
        <v>Groningen-NL</v>
      </c>
      <c r="KC70" s="9" t="s">
        <v>620</v>
      </c>
      <c r="KD70" s="17">
        <v>53.227589999999999</v>
      </c>
      <c r="KE70" s="17">
        <v>6.608943</v>
      </c>
      <c r="KG70" s="13" t="str">
        <f t="shared" si="75"/>
        <v>Groningen-NL</v>
      </c>
      <c r="KH70" s="9" t="s">
        <v>620</v>
      </c>
      <c r="KI70" s="17">
        <v>53.227589999999999</v>
      </c>
      <c r="KJ70" s="17">
        <v>6.608943</v>
      </c>
      <c r="KQ70" s="13" t="str">
        <f t="shared" si="53"/>
        <v>Santiago (Coruña satellite)-ES</v>
      </c>
      <c r="KR70" s="27" t="s">
        <v>607</v>
      </c>
      <c r="KS70" s="28">
        <v>42.916161199999998</v>
      </c>
      <c r="KT70" s="29">
        <v>-8.5265400000000007</v>
      </c>
    </row>
    <row r="71" spans="1:306" x14ac:dyDescent="0.2">
      <c r="A71" t="str">
        <f t="shared" si="66"/>
        <v>PZ 89 (Günzburg)-DE</v>
      </c>
      <c r="B71" t="s">
        <v>508</v>
      </c>
      <c r="C71" s="22">
        <v>48.426493999999998</v>
      </c>
      <c r="D71" s="22">
        <v>10.28619</v>
      </c>
      <c r="F71" s="6" t="str">
        <f t="shared" si="67"/>
        <v>Plzen 1-CZ</v>
      </c>
      <c r="G71" s="23" t="s">
        <v>504</v>
      </c>
      <c r="H71" s="24">
        <v>49.74639892578125</v>
      </c>
      <c r="I71" s="25">
        <v>13.384050369262695</v>
      </c>
      <c r="K71" t="s">
        <v>511</v>
      </c>
      <c r="L71" s="9" t="s">
        <v>507</v>
      </c>
      <c r="M71" s="17">
        <v>53.82094</v>
      </c>
      <c r="N71" s="18">
        <v>22.368459999999999</v>
      </c>
      <c r="O71" s="5"/>
      <c r="P71" s="5"/>
      <c r="Q71" s="5"/>
      <c r="R71" s="5"/>
      <c r="S71" s="5"/>
      <c r="T71" s="5"/>
      <c r="U71" s="13" t="str">
        <f t="shared" si="52"/>
        <v>Ermelo -NL</v>
      </c>
      <c r="V71" s="9" t="s">
        <v>610</v>
      </c>
      <c r="W71" s="17">
        <v>52.286402000000002</v>
      </c>
      <c r="X71" s="17">
        <v>5.589086</v>
      </c>
      <c r="Z71" t="str">
        <f t="shared" si="64"/>
        <v>PZ 44 (Bochum) [im Bau]-DE</v>
      </c>
      <c r="AA71" t="s">
        <v>545</v>
      </c>
      <c r="AB71" s="22">
        <v>51.468981999999997</v>
      </c>
      <c r="AC71" s="22">
        <v>7.2702070000000001</v>
      </c>
      <c r="AE71" s="13" t="str">
        <f t="shared" si="76"/>
        <v>Zaragoza-ES</v>
      </c>
      <c r="AF71" s="27" t="s">
        <v>621</v>
      </c>
      <c r="AG71" s="28">
        <v>41.646346999999999</v>
      </c>
      <c r="AH71" s="29">
        <v>-0.98919999999999997</v>
      </c>
      <c r="AK71" s="13" t="str">
        <f t="shared" si="70"/>
        <v>Grave-NL</v>
      </c>
      <c r="AL71" s="9" t="s">
        <v>622</v>
      </c>
      <c r="AM71" s="17">
        <v>51.740668999999997</v>
      </c>
      <c r="AN71" s="17">
        <v>5.7496239999999998</v>
      </c>
      <c r="AP71" t="str">
        <f t="shared" si="69"/>
        <v>PZ 76 (Bruchsal)-DE</v>
      </c>
      <c r="AQ71" t="s">
        <v>463</v>
      </c>
      <c r="AR71" s="22">
        <v>49.119847999999998</v>
      </c>
      <c r="AS71" s="22">
        <v>8.559704</v>
      </c>
      <c r="BP71" s="13" t="str">
        <f t="shared" si="61"/>
        <v>Wałbrzych-PL</v>
      </c>
      <c r="BQ71" s="9" t="s">
        <v>544</v>
      </c>
      <c r="BR71" s="17">
        <v>50.783299999999997</v>
      </c>
      <c r="BS71" s="18">
        <v>16.295249999999999</v>
      </c>
      <c r="DK71" s="22"/>
      <c r="DL71" s="22"/>
      <c r="GA71" s="13" t="str">
        <f t="shared" si="79"/>
        <v>Zaragoza-ES</v>
      </c>
      <c r="GB71" s="27" t="s">
        <v>621</v>
      </c>
      <c r="GC71" s="28">
        <v>41.646346999999999</v>
      </c>
      <c r="GD71" s="29">
        <v>-0.98919999999999997</v>
      </c>
      <c r="GF71" s="13" t="str">
        <f t="shared" si="63"/>
        <v>Barcelona (Satellite; Manresa)-ES</v>
      </c>
      <c r="GG71" s="27" t="s">
        <v>549</v>
      </c>
      <c r="GH71" s="28">
        <v>41.711979999999997</v>
      </c>
      <c r="GI71" s="29">
        <v>1.8496030000000001</v>
      </c>
      <c r="GK71" s="13" t="str">
        <f t="shared" ref="GK71:GK73" si="81">GL71&amp;"-"&amp;"ES"</f>
        <v>Pontevedra (Vigo)-ES</v>
      </c>
      <c r="GL71" s="27" t="s">
        <v>617</v>
      </c>
      <c r="GM71" s="28">
        <v>42.182389999999998</v>
      </c>
      <c r="GN71" s="29">
        <v>-8.7055199999999999</v>
      </c>
      <c r="IS71" s="13" t="str">
        <f t="shared" si="71"/>
        <v>Grave-NL</v>
      </c>
      <c r="IT71" s="9" t="s">
        <v>622</v>
      </c>
      <c r="IU71" s="17">
        <v>51.740668999999997</v>
      </c>
      <c r="IV71" s="17">
        <v>5.7496239999999998</v>
      </c>
      <c r="IX71" s="13" t="str">
        <f t="shared" si="68"/>
        <v>Amsterdam-Duivendrecht-NL</v>
      </c>
      <c r="IY71" s="9" t="s">
        <v>460</v>
      </c>
      <c r="IZ71" s="17">
        <v>52.300848999999999</v>
      </c>
      <c r="JA71" s="17">
        <v>4.9380519999999999</v>
      </c>
      <c r="JC71" s="13" t="str">
        <f t="shared" si="77"/>
        <v>Groningen-NL</v>
      </c>
      <c r="JD71" s="9" t="s">
        <v>620</v>
      </c>
      <c r="JE71" s="17">
        <v>53.227589999999999</v>
      </c>
      <c r="JF71" s="17">
        <v>6.608943</v>
      </c>
      <c r="JH71" s="13" t="str">
        <f t="shared" si="78"/>
        <v>Zaragoza-ES</v>
      </c>
      <c r="JI71" s="27" t="s">
        <v>621</v>
      </c>
      <c r="JJ71" s="28">
        <v>41.646346999999999</v>
      </c>
      <c r="JK71" s="29">
        <v>-0.98919999999999997</v>
      </c>
      <c r="JM71" s="13" t="str">
        <f t="shared" si="72"/>
        <v>Grave-NL</v>
      </c>
      <c r="JN71" s="9" t="s">
        <v>622</v>
      </c>
      <c r="JO71" s="17">
        <v>51.740668999999997</v>
      </c>
      <c r="JP71" s="17">
        <v>5.7496239999999998</v>
      </c>
      <c r="JR71" s="13" t="str">
        <f t="shared" si="73"/>
        <v>Grave-NL</v>
      </c>
      <c r="JS71" s="9" t="s">
        <v>622</v>
      </c>
      <c r="JT71" s="17">
        <v>51.740668999999997</v>
      </c>
      <c r="JU71" s="17">
        <v>5.7496239999999998</v>
      </c>
      <c r="JW71" s="13" t="str">
        <f t="shared" si="80"/>
        <v>Gravenhage Centrum-NL</v>
      </c>
      <c r="JX71" s="9" t="s">
        <v>618</v>
      </c>
      <c r="JY71" s="17">
        <v>52.101871000000003</v>
      </c>
      <c r="JZ71" s="17">
        <v>4.2706140000000001</v>
      </c>
      <c r="KB71" s="13" t="str">
        <f t="shared" si="74"/>
        <v>Grave-NL</v>
      </c>
      <c r="KC71" s="9" t="s">
        <v>622</v>
      </c>
      <c r="KD71" s="17">
        <v>51.740668999999997</v>
      </c>
      <c r="KE71" s="17">
        <v>5.7496239999999998</v>
      </c>
      <c r="KG71" s="13" t="str">
        <f t="shared" si="75"/>
        <v>Grave-NL</v>
      </c>
      <c r="KH71" s="9" t="s">
        <v>622</v>
      </c>
      <c r="KI71" s="17">
        <v>51.740668999999997</v>
      </c>
      <c r="KJ71" s="17">
        <v>5.7496239999999998</v>
      </c>
      <c r="KQ71" s="13" t="str">
        <f t="shared" si="53"/>
        <v>Sevilla-ES</v>
      </c>
      <c r="KR71" s="27" t="s">
        <v>609</v>
      </c>
      <c r="KS71" s="28">
        <v>37.443987</v>
      </c>
      <c r="KT71" s="29">
        <v>-5.7829100000000002</v>
      </c>
    </row>
    <row r="72" spans="1:306" x14ac:dyDescent="0.2">
      <c r="A72" t="str">
        <f t="shared" si="66"/>
        <v>PZ 90 (Feucht/Nürnberg)-DE</v>
      </c>
      <c r="B72" t="s">
        <v>517</v>
      </c>
      <c r="C72" s="22">
        <v>49.387602000000001</v>
      </c>
      <c r="D72" s="22">
        <v>11.183487</v>
      </c>
      <c r="F72" s="6" t="str">
        <f t="shared" si="67"/>
        <v>Hradec Kralove - Brezhrad-CZ</v>
      </c>
      <c r="G72" s="23" t="s">
        <v>513</v>
      </c>
      <c r="H72" s="24">
        <v>50.174140930175781</v>
      </c>
      <c r="I72" s="25">
        <v>15.791099548339844</v>
      </c>
      <c r="K72" t="s">
        <v>519</v>
      </c>
      <c r="L72" s="9" t="s">
        <v>516</v>
      </c>
      <c r="M72" s="17">
        <v>53.37538</v>
      </c>
      <c r="N72" s="18">
        <v>14.47151</v>
      </c>
      <c r="O72" s="5"/>
      <c r="P72" s="5"/>
      <c r="Q72" s="5"/>
      <c r="R72" s="5"/>
      <c r="S72" s="5"/>
      <c r="T72" s="5"/>
      <c r="U72" s="13" t="str">
        <f t="shared" si="52"/>
        <v>Doetinchem-Etten-NL</v>
      </c>
      <c r="V72" s="9" t="s">
        <v>612</v>
      </c>
      <c r="W72" s="17">
        <v>51.972765000000003</v>
      </c>
      <c r="X72" s="17">
        <v>6.2587460000000004</v>
      </c>
      <c r="AB72" s="22"/>
      <c r="AC72" s="22"/>
      <c r="AE72" t="str">
        <f>AF72&amp;"-"&amp;"DE"</f>
        <v>PZ 01 (Ottendorf-Okrilla)-DE</v>
      </c>
      <c r="AF72" t="s">
        <v>40</v>
      </c>
      <c r="AG72" s="22">
        <v>51.179870000000001</v>
      </c>
      <c r="AH72" s="22">
        <v>13.840704000000001</v>
      </c>
      <c r="AK72" s="13" t="str">
        <f t="shared" si="70"/>
        <v>Groningen-West-NL</v>
      </c>
      <c r="AL72" s="9" t="s">
        <v>623</v>
      </c>
      <c r="AM72" s="17">
        <v>53.238733000000003</v>
      </c>
      <c r="AN72" s="17">
        <v>6.563078</v>
      </c>
      <c r="AP72" t="str">
        <f t="shared" si="69"/>
        <v>PZ 77 (Lahr)-DE</v>
      </c>
      <c r="AQ72" t="s">
        <v>478</v>
      </c>
      <c r="AR72" s="22">
        <v>48.350361999999997</v>
      </c>
      <c r="AS72" s="22">
        <v>7.8191079999999999</v>
      </c>
      <c r="BP72" s="13" t="str">
        <f t="shared" si="61"/>
        <v>Warszawa-PL</v>
      </c>
      <c r="BQ72" s="9" t="s">
        <v>551</v>
      </c>
      <c r="BR72" s="17">
        <v>52.133580000000002</v>
      </c>
      <c r="BS72" s="18">
        <v>21.01972</v>
      </c>
      <c r="DK72" s="22"/>
      <c r="DL72" s="22"/>
      <c r="GA72" s="23" t="str">
        <f>GB72&amp;"-"&amp;"LT"</f>
        <v>Kaunas-LT</v>
      </c>
      <c r="GB72" s="6" t="s">
        <v>62</v>
      </c>
      <c r="GC72" s="8" t="s">
        <v>63</v>
      </c>
      <c r="GD72" s="8" t="s">
        <v>64</v>
      </c>
      <c r="GF72" s="13" t="str">
        <f t="shared" si="63"/>
        <v>Barcelona (Satellite; Pineda)-ES</v>
      </c>
      <c r="GG72" s="27" t="s">
        <v>553</v>
      </c>
      <c r="GH72" s="28">
        <v>41.626401000000001</v>
      </c>
      <c r="GI72" s="29">
        <v>2.6684869999999998</v>
      </c>
      <c r="GK72" s="13" t="str">
        <f t="shared" si="81"/>
        <v>Araba (Vitoria)-ES</v>
      </c>
      <c r="GL72" s="27" t="s">
        <v>619</v>
      </c>
      <c r="GM72" s="28">
        <v>42.847120799999999</v>
      </c>
      <c r="GN72" s="29">
        <v>-2.7391800000000002</v>
      </c>
      <c r="IS72" s="13" t="str">
        <f t="shared" si="71"/>
        <v>Groningen-West-NL</v>
      </c>
      <c r="IT72" s="9" t="s">
        <v>623</v>
      </c>
      <c r="IU72" s="17">
        <v>53.238733000000003</v>
      </c>
      <c r="IV72" s="17">
        <v>6.563078</v>
      </c>
      <c r="IX72" s="13" t="str">
        <f t="shared" si="68"/>
        <v>Amsterdam Hemweg-NL</v>
      </c>
      <c r="IY72" s="9" t="s">
        <v>475</v>
      </c>
      <c r="IZ72" s="17">
        <v>52.408467999999999</v>
      </c>
      <c r="JA72" s="17">
        <v>4.8022819999999999</v>
      </c>
      <c r="JC72" s="13" t="str">
        <f t="shared" si="77"/>
        <v>Grave-NL</v>
      </c>
      <c r="JD72" s="9" t="s">
        <v>622</v>
      </c>
      <c r="JE72" s="17">
        <v>51.740668999999997</v>
      </c>
      <c r="JF72" s="17">
        <v>5.7496239999999998</v>
      </c>
      <c r="JH72" s="13" t="str">
        <f t="shared" ref="JH72:JH135" si="82">JI72&amp;"-"&amp;"NL"</f>
        <v>Alkmaar-NL</v>
      </c>
      <c r="JI72" s="3" t="s">
        <v>35</v>
      </c>
      <c r="JJ72" s="4">
        <v>52.652875000000002</v>
      </c>
      <c r="JK72" s="4">
        <v>4.7900499999999999</v>
      </c>
      <c r="JM72" s="13" t="str">
        <f t="shared" si="72"/>
        <v>Groningen-West-NL</v>
      </c>
      <c r="JN72" s="9" t="s">
        <v>623</v>
      </c>
      <c r="JO72" s="17">
        <v>53.238733000000003</v>
      </c>
      <c r="JP72" s="17">
        <v>6.563078</v>
      </c>
      <c r="JR72" s="13" t="str">
        <f t="shared" si="73"/>
        <v>Groningen-West-NL</v>
      </c>
      <c r="JS72" s="9" t="s">
        <v>623</v>
      </c>
      <c r="JT72" s="17">
        <v>53.238733000000003</v>
      </c>
      <c r="JU72" s="17">
        <v>6.563078</v>
      </c>
      <c r="JW72" s="13" t="str">
        <f t="shared" si="80"/>
        <v>Groningen-NL</v>
      </c>
      <c r="JX72" s="9" t="s">
        <v>620</v>
      </c>
      <c r="JY72" s="17">
        <v>53.227589999999999</v>
      </c>
      <c r="JZ72" s="17">
        <v>6.608943</v>
      </c>
      <c r="KB72" s="13" t="str">
        <f t="shared" si="74"/>
        <v>Groningen-West-NL</v>
      </c>
      <c r="KC72" s="9" t="s">
        <v>623</v>
      </c>
      <c r="KD72" s="17">
        <v>53.238733000000003</v>
      </c>
      <c r="KE72" s="17">
        <v>6.563078</v>
      </c>
      <c r="KG72" s="13" t="str">
        <f t="shared" si="75"/>
        <v>Groningen-West-NL</v>
      </c>
      <c r="KH72" s="9" t="s">
        <v>623</v>
      </c>
      <c r="KI72" s="17">
        <v>53.238733000000003</v>
      </c>
      <c r="KJ72" s="17">
        <v>6.563078</v>
      </c>
      <c r="KQ72" s="13" t="str">
        <f t="shared" si="53"/>
        <v>Tarragona-ES</v>
      </c>
      <c r="KR72" s="27" t="s">
        <v>611</v>
      </c>
      <c r="KS72" s="28">
        <v>41.164450000000002</v>
      </c>
      <c r="KT72" s="29">
        <v>1.1592</v>
      </c>
    </row>
    <row r="73" spans="1:306" x14ac:dyDescent="0.2">
      <c r="A73" t="str">
        <f t="shared" si="66"/>
        <v>PZ 93 (Regensburg)-DE</v>
      </c>
      <c r="B73" t="s">
        <v>524</v>
      </c>
      <c r="C73" s="22">
        <v>49.002431999999999</v>
      </c>
      <c r="D73" s="22">
        <v>12.143072</v>
      </c>
      <c r="K73" t="s">
        <v>526</v>
      </c>
      <c r="L73" s="9" t="s">
        <v>523</v>
      </c>
      <c r="M73" s="17">
        <v>50.659370000000003</v>
      </c>
      <c r="N73" s="18">
        <v>21.758559999999999</v>
      </c>
      <c r="O73" s="5"/>
      <c r="P73" s="5"/>
      <c r="Q73" s="5"/>
      <c r="R73" s="5"/>
      <c r="S73" s="5"/>
      <c r="T73" s="5"/>
      <c r="U73" s="13" t="str">
        <f t="shared" si="52"/>
        <v>Goes-NL</v>
      </c>
      <c r="V73" s="9" t="s">
        <v>614</v>
      </c>
      <c r="W73" s="17">
        <v>51.495212000000002</v>
      </c>
      <c r="X73" s="17">
        <v>3.8780760000000001</v>
      </c>
      <c r="AB73" s="22"/>
      <c r="AC73" s="22"/>
      <c r="AE73" t="str">
        <f t="shared" ref="AE73:AE107" si="83">AF73&amp;"-"&amp;"DE"</f>
        <v>PZ 04 (Radefeld/Leipzig)-DE</v>
      </c>
      <c r="AF73" t="s">
        <v>76</v>
      </c>
      <c r="AG73" s="22">
        <v>51.413752000000002</v>
      </c>
      <c r="AH73" s="22">
        <v>12.292598</v>
      </c>
      <c r="AK73" s="13" t="str">
        <f t="shared" si="70"/>
        <v>Groesbeek-NL</v>
      </c>
      <c r="AL73" s="9" t="s">
        <v>624</v>
      </c>
      <c r="AM73" s="17">
        <v>51.786554000000002</v>
      </c>
      <c r="AN73" s="17">
        <v>5.8427049999999996</v>
      </c>
      <c r="AP73" t="str">
        <f t="shared" si="69"/>
        <v>PZ 85 (Aschheim)-DE</v>
      </c>
      <c r="AQ73" t="s">
        <v>490</v>
      </c>
      <c r="AR73" s="22">
        <v>48.163713000000001</v>
      </c>
      <c r="AS73" s="22">
        <v>11.735841000000001</v>
      </c>
      <c r="BP73" s="13" t="str">
        <f t="shared" si="61"/>
        <v>Włocławek-PL</v>
      </c>
      <c r="BQ73" s="9" t="s">
        <v>555</v>
      </c>
      <c r="BR73" s="17">
        <v>52.6526</v>
      </c>
      <c r="BS73" s="18">
        <v>19.06981</v>
      </c>
      <c r="GF73" s="13" t="str">
        <f t="shared" si="63"/>
        <v>Barcelona (Satellite; Vic)-ES</v>
      </c>
      <c r="GG73" s="27" t="s">
        <v>557</v>
      </c>
      <c r="GH73" s="28">
        <v>41.948829000000003</v>
      </c>
      <c r="GI73" s="29">
        <v>2.2674590000000001</v>
      </c>
      <c r="GK73" s="13" t="str">
        <f t="shared" si="81"/>
        <v>Zaragoza-ES</v>
      </c>
      <c r="GL73" s="27" t="s">
        <v>621</v>
      </c>
      <c r="GM73" s="28">
        <v>41.646346999999999</v>
      </c>
      <c r="GN73" s="29">
        <v>-0.98919999999999997</v>
      </c>
      <c r="IS73" s="13" t="str">
        <f t="shared" si="71"/>
        <v>Groesbeek-NL</v>
      </c>
      <c r="IT73" s="9" t="s">
        <v>624</v>
      </c>
      <c r="IU73" s="17">
        <v>51.786554000000002</v>
      </c>
      <c r="IV73" s="17">
        <v>5.8427049999999996</v>
      </c>
      <c r="IX73" s="13" t="str">
        <f t="shared" si="68"/>
        <v>Amsterdam-Noord-NL</v>
      </c>
      <c r="IY73" s="9" t="s">
        <v>488</v>
      </c>
      <c r="IZ73" s="17">
        <v>52.385072999999998</v>
      </c>
      <c r="JA73" s="17">
        <v>4.9454070000000003</v>
      </c>
      <c r="JC73" s="13" t="str">
        <f t="shared" si="77"/>
        <v>Groningen-West-NL</v>
      </c>
      <c r="JD73" s="9" t="s">
        <v>623</v>
      </c>
      <c r="JE73" s="17">
        <v>53.238733000000003</v>
      </c>
      <c r="JF73" s="17">
        <v>6.563078</v>
      </c>
      <c r="JH73" s="13" t="str">
        <f t="shared" si="82"/>
        <v>Amersfoort-NL</v>
      </c>
      <c r="JI73" s="9" t="s">
        <v>72</v>
      </c>
      <c r="JJ73" s="17">
        <v>52.176237</v>
      </c>
      <c r="JK73" s="17">
        <v>5.4184599999999996</v>
      </c>
      <c r="JM73" s="13" t="str">
        <f t="shared" si="72"/>
        <v>Groesbeek-NL</v>
      </c>
      <c r="JN73" s="9" t="s">
        <v>624</v>
      </c>
      <c r="JO73" s="17">
        <v>51.786554000000002</v>
      </c>
      <c r="JP73" s="17">
        <v>5.8427049999999996</v>
      </c>
      <c r="JR73" s="13" t="str">
        <f t="shared" si="73"/>
        <v>Groesbeek-NL</v>
      </c>
      <c r="JS73" s="9" t="s">
        <v>624</v>
      </c>
      <c r="JT73" s="17">
        <v>51.786554000000002</v>
      </c>
      <c r="JU73" s="17">
        <v>5.8427049999999996</v>
      </c>
      <c r="JW73" s="13" t="str">
        <f t="shared" si="80"/>
        <v>Grave-NL</v>
      </c>
      <c r="JX73" s="9" t="s">
        <v>622</v>
      </c>
      <c r="JY73" s="17">
        <v>51.740668999999997</v>
      </c>
      <c r="JZ73" s="17">
        <v>5.7496239999999998</v>
      </c>
      <c r="KB73" s="13" t="str">
        <f t="shared" si="74"/>
        <v>Groesbeek-NL</v>
      </c>
      <c r="KC73" s="9" t="s">
        <v>624</v>
      </c>
      <c r="KD73" s="17">
        <v>51.786554000000002</v>
      </c>
      <c r="KE73" s="17">
        <v>5.8427049999999996</v>
      </c>
      <c r="KG73" s="13" t="str">
        <f t="shared" si="75"/>
        <v>Groesbeek-NL</v>
      </c>
      <c r="KH73" s="9" t="s">
        <v>624</v>
      </c>
      <c r="KI73" s="17">
        <v>51.786554000000002</v>
      </c>
      <c r="KJ73" s="17">
        <v>5.8427049999999996</v>
      </c>
      <c r="KQ73" s="13" t="str">
        <f t="shared" si="53"/>
        <v>Valencia-ES</v>
      </c>
      <c r="KR73" s="27" t="s">
        <v>613</v>
      </c>
      <c r="KS73" s="28">
        <v>39.439639999999997</v>
      </c>
      <c r="KT73" s="29">
        <v>-0.43121340000000002</v>
      </c>
    </row>
    <row r="74" spans="1:306" x14ac:dyDescent="0.2">
      <c r="A74" t="str">
        <f t="shared" si="66"/>
        <v>PZ 97 (Kitzingen)-DE</v>
      </c>
      <c r="B74" t="s">
        <v>531</v>
      </c>
      <c r="C74" s="22">
        <v>49.755515000000003</v>
      </c>
      <c r="D74" s="22">
        <v>10.17568</v>
      </c>
      <c r="K74" t="s">
        <v>533</v>
      </c>
      <c r="L74" s="9" t="s">
        <v>530</v>
      </c>
      <c r="M74" s="17">
        <v>50.01596</v>
      </c>
      <c r="N74" s="18">
        <v>20.990030000000001</v>
      </c>
      <c r="O74" s="5"/>
      <c r="P74" s="5"/>
      <c r="Q74" s="5"/>
      <c r="R74" s="5"/>
      <c r="S74" s="5"/>
      <c r="T74" s="5"/>
      <c r="U74" s="13" t="str">
        <f t="shared" ref="U74:U137" si="84">V74&amp;"-"&amp;"NL"</f>
        <v>Goor-NL</v>
      </c>
      <c r="V74" s="9" t="s">
        <v>616</v>
      </c>
      <c r="W74" s="17">
        <v>52.238205000000001</v>
      </c>
      <c r="X74" s="17">
        <v>6.4839760000000002</v>
      </c>
      <c r="AE74" t="str">
        <f t="shared" si="83"/>
        <v>PZ 08 (Neumark)-DE</v>
      </c>
      <c r="AF74" t="s">
        <v>102</v>
      </c>
      <c r="AG74" s="22">
        <v>50.667144</v>
      </c>
      <c r="AH74" s="22">
        <v>12.361216000000001</v>
      </c>
      <c r="AK74" s="13" t="str">
        <f t="shared" si="70"/>
        <v>Gravenhage-Zuid-NL</v>
      </c>
      <c r="AL74" s="9" t="s">
        <v>625</v>
      </c>
      <c r="AM74" s="17">
        <v>52.048108999999997</v>
      </c>
      <c r="AN74" s="17">
        <v>4.2508889999999999</v>
      </c>
      <c r="AP74" t="str">
        <f t="shared" si="69"/>
        <v>PZ 86 (Augsburg)-DE</v>
      </c>
      <c r="AQ74" t="s">
        <v>499</v>
      </c>
      <c r="AR74" s="22">
        <v>48.404547999999998</v>
      </c>
      <c r="AS74" s="22">
        <v>10.869683999999999</v>
      </c>
      <c r="BP74" s="13" t="str">
        <f t="shared" si="61"/>
        <v>Wrocław-PL</v>
      </c>
      <c r="BQ74" s="9" t="s">
        <v>559</v>
      </c>
      <c r="BR74" s="17">
        <v>51.131039999999999</v>
      </c>
      <c r="BS74" s="18">
        <v>17.134720000000002</v>
      </c>
      <c r="GF74" s="13" t="str">
        <f t="shared" si="63"/>
        <v>Barcelona (Satellite; Igualada)-ES</v>
      </c>
      <c r="GG74" s="27" t="s">
        <v>561</v>
      </c>
      <c r="GH74" s="28">
        <v>41.587150999999999</v>
      </c>
      <c r="GI74" s="29">
        <v>1.6320870000000001</v>
      </c>
      <c r="IS74" s="13" t="str">
        <f t="shared" si="71"/>
        <v>Gravenhage-Zuid-NL</v>
      </c>
      <c r="IT74" s="9" t="s">
        <v>625</v>
      </c>
      <c r="IU74" s="17">
        <v>52.048108999999997</v>
      </c>
      <c r="IV74" s="17">
        <v>4.2508889999999999</v>
      </c>
      <c r="IX74" s="13" t="str">
        <f t="shared" si="68"/>
        <v>Amsterdam Diemen-NL</v>
      </c>
      <c r="IY74" s="9" t="s">
        <v>497</v>
      </c>
      <c r="IZ74" s="17">
        <v>52.330396999999998</v>
      </c>
      <c r="JA74" s="17">
        <v>4.9862970000000004</v>
      </c>
      <c r="JC74" s="13" t="str">
        <f t="shared" si="77"/>
        <v>Groesbeek-NL</v>
      </c>
      <c r="JD74" s="9" t="s">
        <v>624</v>
      </c>
      <c r="JE74" s="17">
        <v>51.786554000000002</v>
      </c>
      <c r="JF74" s="17">
        <v>5.8427049999999996</v>
      </c>
      <c r="JH74" s="13" t="str">
        <f t="shared" si="82"/>
        <v>Amsterdam-NL</v>
      </c>
      <c r="JI74" s="9" t="s">
        <v>98</v>
      </c>
      <c r="JJ74" s="17">
        <v>52.396363000000001</v>
      </c>
      <c r="JK74" s="17">
        <v>4.805917</v>
      </c>
      <c r="JM74" s="13" t="str">
        <f t="shared" si="72"/>
        <v>Gravenhage-Zuid-NL</v>
      </c>
      <c r="JN74" s="9" t="s">
        <v>625</v>
      </c>
      <c r="JO74" s="17">
        <v>52.048108999999997</v>
      </c>
      <c r="JP74" s="17">
        <v>4.2508889999999999</v>
      </c>
      <c r="JR74" s="13" t="str">
        <f t="shared" si="73"/>
        <v>Gravenhage-Zuid-NL</v>
      </c>
      <c r="JS74" s="9" t="s">
        <v>625</v>
      </c>
      <c r="JT74" s="17">
        <v>52.048108999999997</v>
      </c>
      <c r="JU74" s="17">
        <v>4.2508889999999999</v>
      </c>
      <c r="JW74" s="13" t="str">
        <f t="shared" si="80"/>
        <v>Groningen-West-NL</v>
      </c>
      <c r="JX74" s="9" t="s">
        <v>623</v>
      </c>
      <c r="JY74" s="17">
        <v>53.238733000000003</v>
      </c>
      <c r="JZ74" s="17">
        <v>6.563078</v>
      </c>
      <c r="KB74" s="13" t="str">
        <f t="shared" si="74"/>
        <v>Gravenhage-Zuid-NL</v>
      </c>
      <c r="KC74" s="9" t="s">
        <v>625</v>
      </c>
      <c r="KD74" s="17">
        <v>52.048108999999997</v>
      </c>
      <c r="KE74" s="17">
        <v>4.2508889999999999</v>
      </c>
      <c r="KG74" s="13" t="str">
        <f t="shared" si="75"/>
        <v>Gravenhage-Zuid-NL</v>
      </c>
      <c r="KH74" s="9" t="s">
        <v>625</v>
      </c>
      <c r="KI74" s="17">
        <v>52.048108999999997</v>
      </c>
      <c r="KJ74" s="17">
        <v>4.2508889999999999</v>
      </c>
      <c r="KQ74" s="13" t="str">
        <f t="shared" si="53"/>
        <v>Valladolid-ES</v>
      </c>
      <c r="KR74" s="27" t="s">
        <v>615</v>
      </c>
      <c r="KS74" s="28">
        <v>41.597897000000003</v>
      </c>
      <c r="KT74" s="29">
        <v>-4.6656300000000002</v>
      </c>
    </row>
    <row r="75" spans="1:306" x14ac:dyDescent="0.2">
      <c r="A75" t="str">
        <f t="shared" si="66"/>
        <v>PZ 99 (Nohra)-DE</v>
      </c>
      <c r="B75" t="s">
        <v>538</v>
      </c>
      <c r="C75" s="22">
        <v>50.961199000000001</v>
      </c>
      <c r="D75" s="22">
        <v>11.261519</v>
      </c>
      <c r="K75" t="s">
        <v>540</v>
      </c>
      <c r="L75" s="9" t="s">
        <v>537</v>
      </c>
      <c r="M75" s="17">
        <v>50.126779999999997</v>
      </c>
      <c r="N75" s="18">
        <v>18.98638</v>
      </c>
      <c r="O75" s="5"/>
      <c r="P75" s="5"/>
      <c r="Q75" s="5"/>
      <c r="R75" s="5"/>
      <c r="S75" s="5"/>
      <c r="T75" s="5"/>
      <c r="U75" s="13" t="str">
        <f t="shared" si="84"/>
        <v>Gravenhage Centrum-NL</v>
      </c>
      <c r="V75" s="9" t="s">
        <v>618</v>
      </c>
      <c r="W75" s="17">
        <v>52.101871000000003</v>
      </c>
      <c r="X75" s="17">
        <v>4.2706140000000001</v>
      </c>
      <c r="AE75" t="str">
        <f t="shared" si="83"/>
        <v>PZ 14 (Börnicke)-DE</v>
      </c>
      <c r="AF75" t="s">
        <v>123</v>
      </c>
      <c r="AG75" s="22">
        <v>52.677110999999996</v>
      </c>
      <c r="AH75" s="22">
        <v>12.927426000000001</v>
      </c>
      <c r="AK75" s="13" t="str">
        <f t="shared" si="70"/>
        <v>Harlingen-NL</v>
      </c>
      <c r="AL75" s="9" t="s">
        <v>626</v>
      </c>
      <c r="AM75" s="17">
        <v>53.171610999999999</v>
      </c>
      <c r="AN75" s="17">
        <v>5.4391449999999999</v>
      </c>
      <c r="AP75" t="str">
        <f t="shared" si="69"/>
        <v>PZ 89 (Günzburg)-DE</v>
      </c>
      <c r="AQ75" t="s">
        <v>508</v>
      </c>
      <c r="AR75" s="22">
        <v>48.426493999999998</v>
      </c>
      <c r="AS75" s="22">
        <v>10.28619</v>
      </c>
      <c r="BP75" s="13" t="str">
        <f t="shared" si="61"/>
        <v>Zabrze-PL</v>
      </c>
      <c r="BQ75" s="9" t="s">
        <v>563</v>
      </c>
      <c r="BR75" s="17">
        <v>50.30565</v>
      </c>
      <c r="BS75" s="18">
        <v>18.788160000000001</v>
      </c>
      <c r="GF75" s="13" t="str">
        <f t="shared" si="63"/>
        <v>Barcelona (Satellite; Vilafranca)-ES</v>
      </c>
      <c r="GG75" s="27" t="s">
        <v>565</v>
      </c>
      <c r="GH75" s="28">
        <v>41.354593999999999</v>
      </c>
      <c r="GI75" s="29">
        <v>1.728918</v>
      </c>
      <c r="IS75" s="13" t="str">
        <f t="shared" si="71"/>
        <v>Harlingen-NL</v>
      </c>
      <c r="IT75" s="9" t="s">
        <v>626</v>
      </c>
      <c r="IU75" s="17">
        <v>53.171610999999999</v>
      </c>
      <c r="IV75" s="17">
        <v>5.4391449999999999</v>
      </c>
      <c r="IX75" s="13" t="str">
        <f t="shared" si="68"/>
        <v>Amsterdam-Zuid-NL</v>
      </c>
      <c r="IY75" s="9" t="s">
        <v>506</v>
      </c>
      <c r="IZ75" s="17">
        <v>52.300848999999999</v>
      </c>
      <c r="JA75" s="17">
        <v>4.9380519999999999</v>
      </c>
      <c r="JC75" s="13" t="str">
        <f t="shared" si="77"/>
        <v>Gravenhage-Zuid-NL</v>
      </c>
      <c r="JD75" s="9" t="s">
        <v>625</v>
      </c>
      <c r="JE75" s="17">
        <v>52.048108999999997</v>
      </c>
      <c r="JF75" s="17">
        <v>4.2508889999999999</v>
      </c>
      <c r="JH75" s="13" t="str">
        <f t="shared" si="82"/>
        <v>Arnhem-NL</v>
      </c>
      <c r="JI75" s="9" t="s">
        <v>119</v>
      </c>
      <c r="JJ75" s="17">
        <v>51.949157</v>
      </c>
      <c r="JK75" s="17">
        <v>5.8814019999999996</v>
      </c>
      <c r="JM75" s="13" t="str">
        <f t="shared" si="72"/>
        <v>Harlingen-NL</v>
      </c>
      <c r="JN75" s="9" t="s">
        <v>626</v>
      </c>
      <c r="JO75" s="17">
        <v>53.171610999999999</v>
      </c>
      <c r="JP75" s="17">
        <v>5.4391449999999999</v>
      </c>
      <c r="JR75" s="13" t="str">
        <f t="shared" si="73"/>
        <v>Harlingen-NL</v>
      </c>
      <c r="JS75" s="9" t="s">
        <v>626</v>
      </c>
      <c r="JT75" s="17">
        <v>53.171610999999999</v>
      </c>
      <c r="JU75" s="17">
        <v>5.4391449999999999</v>
      </c>
      <c r="JW75" s="13" t="str">
        <f t="shared" si="80"/>
        <v>Groesbeek-NL</v>
      </c>
      <c r="JX75" s="9" t="s">
        <v>624</v>
      </c>
      <c r="JY75" s="17">
        <v>51.786554000000002</v>
      </c>
      <c r="JZ75" s="17">
        <v>5.8427049999999996</v>
      </c>
      <c r="KB75" s="13" t="str">
        <f t="shared" si="74"/>
        <v>Harlingen-NL</v>
      </c>
      <c r="KC75" s="9" t="s">
        <v>626</v>
      </c>
      <c r="KD75" s="17">
        <v>53.171610999999999</v>
      </c>
      <c r="KE75" s="17">
        <v>5.4391449999999999</v>
      </c>
      <c r="KG75" s="13" t="str">
        <f t="shared" si="75"/>
        <v>Harlingen-NL</v>
      </c>
      <c r="KH75" s="9" t="s">
        <v>626</v>
      </c>
      <c r="KI75" s="17">
        <v>53.171610999999999</v>
      </c>
      <c r="KJ75" s="17">
        <v>5.4391449999999999</v>
      </c>
      <c r="KQ75" s="13" t="str">
        <f t="shared" ref="KQ75:KQ77" si="85">KR75&amp;"-"&amp;"ES"</f>
        <v>Pontevedra (Vigo)-ES</v>
      </c>
      <c r="KR75" s="27" t="s">
        <v>617</v>
      </c>
      <c r="KS75" s="28">
        <v>42.182389999999998</v>
      </c>
      <c r="KT75" s="29">
        <v>-8.7055199999999999</v>
      </c>
    </row>
    <row r="76" spans="1:306" x14ac:dyDescent="0.2">
      <c r="A76" t="str">
        <f t="shared" si="66"/>
        <v>PZ 44 (Bochum) [im Bau]-DE</v>
      </c>
      <c r="B76" t="s">
        <v>545</v>
      </c>
      <c r="C76" s="22">
        <v>51.468981999999997</v>
      </c>
      <c r="D76" s="22">
        <v>7.2702070000000001</v>
      </c>
      <c r="K76" t="s">
        <v>547</v>
      </c>
      <c r="L76" s="9" t="s">
        <v>544</v>
      </c>
      <c r="M76" s="17">
        <v>50.783299999999997</v>
      </c>
      <c r="N76" s="18">
        <v>16.295249999999999</v>
      </c>
      <c r="O76" s="5"/>
      <c r="P76" s="5"/>
      <c r="Q76" s="5"/>
      <c r="R76" s="5"/>
      <c r="S76" s="5"/>
      <c r="T76" s="5"/>
      <c r="U76" s="13" t="str">
        <f t="shared" si="84"/>
        <v>Groningen-NL</v>
      </c>
      <c r="V76" s="9" t="s">
        <v>620</v>
      </c>
      <c r="W76" s="17">
        <v>53.227589999999999</v>
      </c>
      <c r="X76" s="17">
        <v>6.608943</v>
      </c>
      <c r="AE76" t="str">
        <f t="shared" si="83"/>
        <v>PZ 15 (Rüdersdorf)-DE</v>
      </c>
      <c r="AF76" t="s">
        <v>144</v>
      </c>
      <c r="AG76" s="22">
        <v>52.484594000000001</v>
      </c>
      <c r="AH76" s="22">
        <v>13.775442999999999</v>
      </c>
      <c r="AK76" s="13" t="str">
        <f t="shared" si="70"/>
        <v>Haarlem-Noord-NL</v>
      </c>
      <c r="AL76" s="9" t="s">
        <v>627</v>
      </c>
      <c r="AM76" s="17">
        <v>52.389234000000002</v>
      </c>
      <c r="AN76" s="17">
        <v>4.6660209999999998</v>
      </c>
      <c r="AP76" t="str">
        <f t="shared" si="69"/>
        <v>PZ 90 (Feucht/Nürnberg)-DE</v>
      </c>
      <c r="AQ76" t="s">
        <v>517</v>
      </c>
      <c r="AR76" s="22">
        <v>49.387602000000001</v>
      </c>
      <c r="AS76" s="22">
        <v>11.183487</v>
      </c>
      <c r="BP76" s="13" t="str">
        <f>BQ76&amp;"-"&amp;"PL"</f>
        <v>Zielona Góra-PL</v>
      </c>
      <c r="BQ76" s="62" t="s">
        <v>567</v>
      </c>
      <c r="BR76" s="63">
        <v>51.951160000000002</v>
      </c>
      <c r="BS76" s="64">
        <v>15.48629</v>
      </c>
      <c r="GF76" s="13" t="str">
        <f t="shared" si="63"/>
        <v>Gipuzkoa (Bergara)-ES</v>
      </c>
      <c r="GG76" s="27" t="s">
        <v>569</v>
      </c>
      <c r="GH76" s="28">
        <v>43.130450000000003</v>
      </c>
      <c r="GI76" s="29">
        <v>-2.4377</v>
      </c>
      <c r="IS76" s="13" t="str">
        <f t="shared" si="71"/>
        <v>Haarlem-Noord-NL</v>
      </c>
      <c r="IT76" s="9" t="s">
        <v>627</v>
      </c>
      <c r="IU76" s="17">
        <v>52.389234000000002</v>
      </c>
      <c r="IV76" s="17">
        <v>4.6660209999999998</v>
      </c>
      <c r="IX76" s="13" t="str">
        <f t="shared" si="68"/>
        <v>Apeldoorn-NL</v>
      </c>
      <c r="IY76" s="9" t="s">
        <v>515</v>
      </c>
      <c r="IZ76" s="17">
        <v>52.225499999999997</v>
      </c>
      <c r="JA76" s="17">
        <v>5.9754209999999999</v>
      </c>
      <c r="JC76" s="13" t="str">
        <f t="shared" si="77"/>
        <v>Harlingen-NL</v>
      </c>
      <c r="JD76" s="9" t="s">
        <v>626</v>
      </c>
      <c r="JE76" s="17">
        <v>53.171610999999999</v>
      </c>
      <c r="JF76" s="17">
        <v>5.4391449999999999</v>
      </c>
      <c r="JH76" s="13" t="str">
        <f t="shared" si="82"/>
        <v>Den Haag-NL</v>
      </c>
      <c r="JI76" s="9" t="s">
        <v>140</v>
      </c>
      <c r="JJ76" s="17">
        <v>52.042274999999997</v>
      </c>
      <c r="JK76" s="17">
        <v>4.3594889999999999</v>
      </c>
      <c r="JM76" s="13" t="str">
        <f t="shared" si="72"/>
        <v>Haarlem-Noord-NL</v>
      </c>
      <c r="JN76" s="9" t="s">
        <v>627</v>
      </c>
      <c r="JO76" s="17">
        <v>52.389234000000002</v>
      </c>
      <c r="JP76" s="17">
        <v>4.6660209999999998</v>
      </c>
      <c r="JR76" s="13" t="str">
        <f t="shared" si="73"/>
        <v>Haarlem-Noord-NL</v>
      </c>
      <c r="JS76" s="9" t="s">
        <v>627</v>
      </c>
      <c r="JT76" s="17">
        <v>52.389234000000002</v>
      </c>
      <c r="JU76" s="17">
        <v>4.6660209999999998</v>
      </c>
      <c r="JW76" s="13" t="str">
        <f t="shared" si="80"/>
        <v>Gravenhage-Zuid-NL</v>
      </c>
      <c r="JX76" s="9" t="s">
        <v>625</v>
      </c>
      <c r="JY76" s="17">
        <v>52.048108999999997</v>
      </c>
      <c r="JZ76" s="17">
        <v>4.2508889999999999</v>
      </c>
      <c r="KB76" s="13" t="str">
        <f t="shared" si="74"/>
        <v>Haarlem-Noord-NL</v>
      </c>
      <c r="KC76" s="9" t="s">
        <v>627</v>
      </c>
      <c r="KD76" s="17">
        <v>52.389234000000002</v>
      </c>
      <c r="KE76" s="17">
        <v>4.6660209999999998</v>
      </c>
      <c r="KG76" s="13" t="str">
        <f t="shared" si="75"/>
        <v>Haarlem-Noord-NL</v>
      </c>
      <c r="KH76" s="9" t="s">
        <v>627</v>
      </c>
      <c r="KI76" s="17">
        <v>52.389234000000002</v>
      </c>
      <c r="KJ76" s="17">
        <v>4.6660209999999998</v>
      </c>
      <c r="KQ76" s="13" t="str">
        <f t="shared" si="85"/>
        <v>Araba (Vitoria)-ES</v>
      </c>
      <c r="KR76" s="27" t="s">
        <v>619</v>
      </c>
      <c r="KS76" s="28">
        <v>42.847120799999999</v>
      </c>
      <c r="KT76" s="29">
        <v>-2.7391800000000002</v>
      </c>
    </row>
    <row r="77" spans="1:306" x14ac:dyDescent="0.2">
      <c r="C77" s="22"/>
      <c r="D77" s="22"/>
      <c r="K77" t="s">
        <v>552</v>
      </c>
      <c r="L77" s="9" t="s">
        <v>551</v>
      </c>
      <c r="M77" s="17">
        <v>52.133580000000002</v>
      </c>
      <c r="N77" s="18">
        <v>21.01972</v>
      </c>
      <c r="O77" s="5"/>
      <c r="P77" s="5"/>
      <c r="Q77" s="5"/>
      <c r="R77" s="5"/>
      <c r="S77" s="5"/>
      <c r="T77" s="5"/>
      <c r="U77" s="13" t="str">
        <f t="shared" si="84"/>
        <v>Grave-NL</v>
      </c>
      <c r="V77" s="9" t="s">
        <v>622</v>
      </c>
      <c r="W77" s="17">
        <v>51.740668999999997</v>
      </c>
      <c r="X77" s="17">
        <v>5.7496239999999998</v>
      </c>
      <c r="AE77" t="str">
        <f t="shared" si="83"/>
        <v>PZ 17 (Neustrelitz)-DE</v>
      </c>
      <c r="AF77" t="s">
        <v>164</v>
      </c>
      <c r="AG77" s="22">
        <v>53.336685000000003</v>
      </c>
      <c r="AH77" s="22">
        <v>13.055797</v>
      </c>
      <c r="AK77" s="13" t="str">
        <f t="shared" si="70"/>
        <v>Hardenberg -NL</v>
      </c>
      <c r="AL77" s="9" t="s">
        <v>628</v>
      </c>
      <c r="AM77" s="17">
        <v>52.606321000000001</v>
      </c>
      <c r="AN77" s="17">
        <v>6.4537469999999999</v>
      </c>
      <c r="AP77" t="str">
        <f t="shared" si="69"/>
        <v>PZ 93 (Regensburg)-DE</v>
      </c>
      <c r="AQ77" t="s">
        <v>524</v>
      </c>
      <c r="AR77" s="22">
        <v>49.002431999999999</v>
      </c>
      <c r="AS77" s="22">
        <v>12.143072</v>
      </c>
      <c r="GF77" s="13" t="str">
        <f t="shared" si="63"/>
        <v>Bizkaia (Bilbao)-ES</v>
      </c>
      <c r="GG77" s="27" t="s">
        <v>571</v>
      </c>
      <c r="GH77" s="28">
        <v>43.304468</v>
      </c>
      <c r="GI77" s="29">
        <v>-2.9003000000000001</v>
      </c>
      <c r="IS77" s="13" t="str">
        <f t="shared" si="71"/>
        <v>Hardenberg -NL</v>
      </c>
      <c r="IT77" s="9" t="s">
        <v>628</v>
      </c>
      <c r="IU77" s="17">
        <v>52.606321000000001</v>
      </c>
      <c r="IV77" s="17">
        <v>6.4537469999999999</v>
      </c>
      <c r="IX77" s="13" t="str">
        <f t="shared" si="68"/>
        <v>Appingedam-NL</v>
      </c>
      <c r="IY77" s="9" t="s">
        <v>522</v>
      </c>
      <c r="IZ77" s="17">
        <v>53.311224000000003</v>
      </c>
      <c r="JA77" s="17">
        <v>6.8741089999999998</v>
      </c>
      <c r="JC77" s="13" t="str">
        <f t="shared" si="77"/>
        <v>Haarlem-Noord-NL</v>
      </c>
      <c r="JD77" s="9" t="s">
        <v>627</v>
      </c>
      <c r="JE77" s="17">
        <v>52.389234000000002</v>
      </c>
      <c r="JF77" s="17">
        <v>4.6660209999999998</v>
      </c>
      <c r="JH77" s="13" t="str">
        <f t="shared" si="82"/>
        <v>Drachten-NL</v>
      </c>
      <c r="JI77" s="9" t="s">
        <v>160</v>
      </c>
      <c r="JJ77" s="17">
        <v>53.100662999999997</v>
      </c>
      <c r="JK77" s="17">
        <v>6.1316870000000003</v>
      </c>
      <c r="JM77" s="13" t="str">
        <f t="shared" si="72"/>
        <v>Hardenberg -NL</v>
      </c>
      <c r="JN77" s="9" t="s">
        <v>628</v>
      </c>
      <c r="JO77" s="17">
        <v>52.606321000000001</v>
      </c>
      <c r="JP77" s="17">
        <v>6.4537469999999999</v>
      </c>
      <c r="JR77" s="13" t="str">
        <f t="shared" si="73"/>
        <v>Hardenberg -NL</v>
      </c>
      <c r="JS77" s="9" t="s">
        <v>628</v>
      </c>
      <c r="JT77" s="17">
        <v>52.606321000000001</v>
      </c>
      <c r="JU77" s="17">
        <v>6.4537469999999999</v>
      </c>
      <c r="JW77" s="13" t="str">
        <f t="shared" si="80"/>
        <v>Harlingen-NL</v>
      </c>
      <c r="JX77" s="9" t="s">
        <v>626</v>
      </c>
      <c r="JY77" s="17">
        <v>53.171610999999999</v>
      </c>
      <c r="JZ77" s="17">
        <v>5.4391449999999999</v>
      </c>
      <c r="KB77" s="13" t="str">
        <f t="shared" si="74"/>
        <v>Hardenberg -NL</v>
      </c>
      <c r="KC77" s="9" t="s">
        <v>628</v>
      </c>
      <c r="KD77" s="17">
        <v>52.606321000000001</v>
      </c>
      <c r="KE77" s="17">
        <v>6.4537469999999999</v>
      </c>
      <c r="KG77" s="13" t="str">
        <f t="shared" si="75"/>
        <v>Hardenberg -NL</v>
      </c>
      <c r="KH77" s="9" t="s">
        <v>628</v>
      </c>
      <c r="KI77" s="17">
        <v>52.606321000000001</v>
      </c>
      <c r="KJ77" s="17">
        <v>6.4537469999999999</v>
      </c>
      <c r="KQ77" s="13" t="str">
        <f t="shared" si="85"/>
        <v>Zaragoza-ES</v>
      </c>
      <c r="KR77" s="27" t="s">
        <v>621</v>
      </c>
      <c r="KS77" s="28">
        <v>41.646346999999999</v>
      </c>
      <c r="KT77" s="29">
        <v>-0.98919999999999997</v>
      </c>
    </row>
    <row r="78" spans="1:306" x14ac:dyDescent="0.2">
      <c r="C78" s="22"/>
      <c r="D78" s="22"/>
      <c r="K78" t="s">
        <v>556</v>
      </c>
      <c r="L78" s="9" t="s">
        <v>555</v>
      </c>
      <c r="M78" s="17">
        <v>52.6526</v>
      </c>
      <c r="N78" s="18">
        <v>19.06981</v>
      </c>
      <c r="O78" s="5"/>
      <c r="P78" s="5"/>
      <c r="Q78" s="5"/>
      <c r="R78" s="5"/>
      <c r="S78" s="5"/>
      <c r="T78" s="5"/>
      <c r="U78" s="13" t="str">
        <f t="shared" si="84"/>
        <v>Groningen-West-NL</v>
      </c>
      <c r="V78" s="9" t="s">
        <v>623</v>
      </c>
      <c r="W78" s="17">
        <v>53.238733000000003</v>
      </c>
      <c r="X78" s="17">
        <v>6.563078</v>
      </c>
      <c r="AE78" t="str">
        <f t="shared" si="83"/>
        <v>PZ 21 (Hamburg)-DE</v>
      </c>
      <c r="AF78" t="s">
        <v>182</v>
      </c>
      <c r="AG78" s="22">
        <v>53.497011999999998</v>
      </c>
      <c r="AH78" s="22">
        <v>10.112660999999999</v>
      </c>
      <c r="AK78" s="13" t="str">
        <f t="shared" si="70"/>
        <v>s-Hertogenbosch-NL</v>
      </c>
      <c r="AL78" s="9" t="s">
        <v>629</v>
      </c>
      <c r="AM78" s="17">
        <v>51.752189000000001</v>
      </c>
      <c r="AN78" s="17">
        <v>5.2660489999999998</v>
      </c>
      <c r="AP78" t="str">
        <f t="shared" si="69"/>
        <v>PZ 97 (Kitzingen)-DE</v>
      </c>
      <c r="AQ78" t="s">
        <v>531</v>
      </c>
      <c r="AR78" s="22">
        <v>49.755515000000003</v>
      </c>
      <c r="AS78" s="22">
        <v>10.17568</v>
      </c>
      <c r="GF78" s="13" t="str">
        <f t="shared" si="63"/>
        <v>Cantabria (Santander)-ES</v>
      </c>
      <c r="GG78" s="27" t="s">
        <v>573</v>
      </c>
      <c r="GH78" s="28">
        <v>43.431472999999997</v>
      </c>
      <c r="GI78" s="29">
        <v>-3.9167000000000001</v>
      </c>
      <c r="IS78" s="13" t="str">
        <f t="shared" si="71"/>
        <v>s-Hertogenbosch-NL</v>
      </c>
      <c r="IT78" s="9" t="s">
        <v>629</v>
      </c>
      <c r="IU78" s="17">
        <v>51.752189000000001</v>
      </c>
      <c r="IV78" s="17">
        <v>5.2660489999999998</v>
      </c>
      <c r="IX78" s="13" t="str">
        <f t="shared" si="68"/>
        <v>Assen-NL</v>
      </c>
      <c r="IY78" s="9" t="s">
        <v>529</v>
      </c>
      <c r="IZ78" s="17">
        <v>53.022741000000003</v>
      </c>
      <c r="JA78" s="17">
        <v>6.5692159999999999</v>
      </c>
      <c r="JC78" s="13" t="str">
        <f t="shared" si="77"/>
        <v>Hardenberg -NL</v>
      </c>
      <c r="JD78" s="9" t="s">
        <v>628</v>
      </c>
      <c r="JE78" s="17">
        <v>52.606321000000001</v>
      </c>
      <c r="JF78" s="17">
        <v>6.4537469999999999</v>
      </c>
      <c r="JH78" s="13" t="str">
        <f t="shared" si="82"/>
        <v>Eindhoven-NL</v>
      </c>
      <c r="JI78" s="9" t="s">
        <v>178</v>
      </c>
      <c r="JJ78" s="17">
        <v>51.472413000000003</v>
      </c>
      <c r="JK78" s="17">
        <v>5.4213579999999997</v>
      </c>
      <c r="JM78" s="13" t="str">
        <f t="shared" si="72"/>
        <v>s-Hertogenbosch-NL</v>
      </c>
      <c r="JN78" s="9" t="s">
        <v>629</v>
      </c>
      <c r="JO78" s="17">
        <v>51.752189000000001</v>
      </c>
      <c r="JP78" s="17">
        <v>5.2660489999999998</v>
      </c>
      <c r="JR78" s="13" t="str">
        <f t="shared" si="73"/>
        <v>s-Hertogenbosch-NL</v>
      </c>
      <c r="JS78" s="9" t="s">
        <v>629</v>
      </c>
      <c r="JT78" s="17">
        <v>51.752189000000001</v>
      </c>
      <c r="JU78" s="17">
        <v>5.2660489999999998</v>
      </c>
      <c r="JW78" s="13" t="str">
        <f t="shared" si="80"/>
        <v>Haarlem-Noord-NL</v>
      </c>
      <c r="JX78" s="9" t="s">
        <v>627</v>
      </c>
      <c r="JY78" s="17">
        <v>52.389234000000002</v>
      </c>
      <c r="JZ78" s="17">
        <v>4.6660209999999998</v>
      </c>
      <c r="KB78" s="13" t="str">
        <f t="shared" si="74"/>
        <v>s-Hertogenbosch-NL</v>
      </c>
      <c r="KC78" s="9" t="s">
        <v>629</v>
      </c>
      <c r="KD78" s="17">
        <v>51.752189000000001</v>
      </c>
      <c r="KE78" s="17">
        <v>5.2660489999999998</v>
      </c>
      <c r="KG78" s="13" t="str">
        <f t="shared" si="75"/>
        <v>s-Hertogenbosch-NL</v>
      </c>
      <c r="KH78" s="9" t="s">
        <v>629</v>
      </c>
      <c r="KI78" s="17">
        <v>51.752189000000001</v>
      </c>
      <c r="KJ78" s="17">
        <v>5.2660489999999998</v>
      </c>
    </row>
    <row r="79" spans="1:306" x14ac:dyDescent="0.2">
      <c r="K79" t="s">
        <v>560</v>
      </c>
      <c r="L79" s="9" t="s">
        <v>559</v>
      </c>
      <c r="M79" s="17">
        <v>51.131039999999999</v>
      </c>
      <c r="N79" s="18">
        <v>17.134720000000002</v>
      </c>
      <c r="O79" s="5"/>
      <c r="P79" s="5"/>
      <c r="Q79" s="5"/>
      <c r="R79" s="5"/>
      <c r="S79" s="5"/>
      <c r="T79" s="5"/>
      <c r="U79" s="13" t="str">
        <f t="shared" si="84"/>
        <v>Groesbeek-NL</v>
      </c>
      <c r="V79" s="9" t="s">
        <v>624</v>
      </c>
      <c r="W79" s="17">
        <v>51.786554000000002</v>
      </c>
      <c r="X79" s="17">
        <v>5.8427049999999996</v>
      </c>
      <c r="AE79" t="str">
        <f t="shared" si="83"/>
        <v>PZ 24 (Neumünster)-DE</v>
      </c>
      <c r="AF79" t="s">
        <v>197</v>
      </c>
      <c r="AG79" s="22">
        <v>54.046281999999998</v>
      </c>
      <c r="AH79" s="22">
        <v>9.9987759999999994</v>
      </c>
      <c r="AK79" s="13" t="str">
        <f t="shared" si="70"/>
        <v>Hoogeveen-NL</v>
      </c>
      <c r="AL79" s="9" t="s">
        <v>630</v>
      </c>
      <c r="AM79" s="17">
        <v>52.734743000000002</v>
      </c>
      <c r="AN79" s="17">
        <v>6.497363</v>
      </c>
      <c r="AP79" t="str">
        <f t="shared" si="69"/>
        <v>PZ 99 (Nohra)-DE</v>
      </c>
      <c r="AQ79" t="s">
        <v>538</v>
      </c>
      <c r="AR79" s="22">
        <v>50.961199000000001</v>
      </c>
      <c r="AS79" s="22">
        <v>11.261519</v>
      </c>
      <c r="GF79" s="13" t="str">
        <f t="shared" si="63"/>
        <v>Castellón-ES</v>
      </c>
      <c r="GG79" s="27" t="s">
        <v>575</v>
      </c>
      <c r="GH79" s="28">
        <v>39.974485999999999</v>
      </c>
      <c r="GI79" s="29">
        <v>-0.14445</v>
      </c>
      <c r="IS79" s="13" t="str">
        <f t="shared" si="71"/>
        <v>Hoogeveen-NL</v>
      </c>
      <c r="IT79" s="9" t="s">
        <v>630</v>
      </c>
      <c r="IU79" s="17">
        <v>52.734743000000002</v>
      </c>
      <c r="IV79" s="17">
        <v>6.497363</v>
      </c>
      <c r="IX79" s="13" t="str">
        <f t="shared" si="68"/>
        <v>Asten-NL</v>
      </c>
      <c r="IY79" s="9" t="s">
        <v>536</v>
      </c>
      <c r="IZ79" s="17">
        <v>51.413662000000002</v>
      </c>
      <c r="JA79" s="17">
        <v>5.7459189999999998</v>
      </c>
      <c r="JC79" s="13" t="str">
        <f t="shared" si="77"/>
        <v>s-Hertogenbosch-NL</v>
      </c>
      <c r="JD79" s="9" t="s">
        <v>629</v>
      </c>
      <c r="JE79" s="17">
        <v>51.752189000000001</v>
      </c>
      <c r="JF79" s="17">
        <v>5.2660489999999998</v>
      </c>
      <c r="JH79" s="13" t="str">
        <f t="shared" si="82"/>
        <v>Hengelo-NL</v>
      </c>
      <c r="JI79" s="9" t="s">
        <v>193</v>
      </c>
      <c r="JJ79" s="17">
        <v>52.24192</v>
      </c>
      <c r="JK79" s="17">
        <v>6.776567</v>
      </c>
      <c r="JM79" s="13" t="str">
        <f t="shared" si="72"/>
        <v>Hoogeveen-NL</v>
      </c>
      <c r="JN79" s="9" t="s">
        <v>630</v>
      </c>
      <c r="JO79" s="17">
        <v>52.734743000000002</v>
      </c>
      <c r="JP79" s="17">
        <v>6.497363</v>
      </c>
      <c r="JR79" s="13" t="str">
        <f t="shared" si="73"/>
        <v>Hoogeveen-NL</v>
      </c>
      <c r="JS79" s="9" t="s">
        <v>630</v>
      </c>
      <c r="JT79" s="17">
        <v>52.734743000000002</v>
      </c>
      <c r="JU79" s="17">
        <v>6.497363</v>
      </c>
      <c r="JW79" s="13" t="str">
        <f t="shared" si="80"/>
        <v>Hardenberg -NL</v>
      </c>
      <c r="JX79" s="9" t="s">
        <v>628</v>
      </c>
      <c r="JY79" s="17">
        <v>52.606321000000001</v>
      </c>
      <c r="JZ79" s="17">
        <v>6.4537469999999999</v>
      </c>
      <c r="KB79" s="13" t="str">
        <f t="shared" si="74"/>
        <v>Hoogeveen-NL</v>
      </c>
      <c r="KC79" s="9" t="s">
        <v>630</v>
      </c>
      <c r="KD79" s="17">
        <v>52.734743000000002</v>
      </c>
      <c r="KE79" s="17">
        <v>6.497363</v>
      </c>
      <c r="KG79" s="13" t="str">
        <f t="shared" si="75"/>
        <v>Hoogeveen-NL</v>
      </c>
      <c r="KH79" s="9" t="s">
        <v>630</v>
      </c>
      <c r="KI79" s="17">
        <v>52.734743000000002</v>
      </c>
      <c r="KJ79" s="17">
        <v>6.497363</v>
      </c>
    </row>
    <row r="80" spans="1:306" x14ac:dyDescent="0.2">
      <c r="K80" t="s">
        <v>564</v>
      </c>
      <c r="L80" s="9" t="s">
        <v>563</v>
      </c>
      <c r="M80" s="17">
        <v>50.30565</v>
      </c>
      <c r="N80" s="18">
        <v>18.788160000000001</v>
      </c>
      <c r="O80" s="5"/>
      <c r="P80" s="5"/>
      <c r="Q80" s="5"/>
      <c r="R80" s="5"/>
      <c r="S80" s="5"/>
      <c r="T80" s="5"/>
      <c r="U80" s="13" t="str">
        <f t="shared" si="84"/>
        <v>Gravenhage-Zuid-NL</v>
      </c>
      <c r="V80" s="9" t="s">
        <v>625</v>
      </c>
      <c r="W80" s="17">
        <v>52.048108999999997</v>
      </c>
      <c r="X80" s="17">
        <v>4.2508889999999999</v>
      </c>
      <c r="AE80" t="str">
        <f t="shared" si="83"/>
        <v>PZ 28 (Bremen GVZ)-DE</v>
      </c>
      <c r="AF80" t="s">
        <v>211</v>
      </c>
      <c r="AG80" s="22">
        <v>53.098984999999999</v>
      </c>
      <c r="AH80" s="22">
        <v>8.7036320000000007</v>
      </c>
      <c r="AK80" s="13" t="str">
        <f t="shared" si="70"/>
        <v>Hoofddorp-NL</v>
      </c>
      <c r="AL80" s="9" t="s">
        <v>631</v>
      </c>
      <c r="AM80" s="17">
        <v>52.343349000000003</v>
      </c>
      <c r="AN80" s="17">
        <v>4.6680720000000004</v>
      </c>
      <c r="AP80" t="str">
        <f t="shared" si="69"/>
        <v>PZ 44 (Bochum) [im Bau]-DE</v>
      </c>
      <c r="AQ80" t="s">
        <v>545</v>
      </c>
      <c r="AR80" s="22">
        <v>51.468981999999997</v>
      </c>
      <c r="AS80" s="22">
        <v>7.2702070000000001</v>
      </c>
      <c r="GF80" s="13" t="str">
        <f t="shared" si="63"/>
        <v>Ciudad Real-ES</v>
      </c>
      <c r="GG80" s="27" t="s">
        <v>577</v>
      </c>
      <c r="GH80" s="28">
        <v>38.988014</v>
      </c>
      <c r="GI80" s="29">
        <v>-3.9099699999999999</v>
      </c>
      <c r="IS80" s="13" t="str">
        <f t="shared" si="71"/>
        <v>Hoofddorp-NL</v>
      </c>
      <c r="IT80" s="9" t="s">
        <v>631</v>
      </c>
      <c r="IU80" s="17">
        <v>52.343349000000003</v>
      </c>
      <c r="IV80" s="17">
        <v>4.6680720000000004</v>
      </c>
      <c r="IX80" s="13" t="str">
        <f t="shared" si="68"/>
        <v>A'dam Westpoort / Zaandam-NL</v>
      </c>
      <c r="IY80" s="9" t="s">
        <v>543</v>
      </c>
      <c r="IZ80" s="17">
        <v>52.431175000000003</v>
      </c>
      <c r="JA80" s="17">
        <v>4.8086869999999999</v>
      </c>
      <c r="JC80" s="13" t="str">
        <f t="shared" si="77"/>
        <v>Hoogeveen-NL</v>
      </c>
      <c r="JD80" s="9" t="s">
        <v>630</v>
      </c>
      <c r="JE80" s="17">
        <v>52.734743000000002</v>
      </c>
      <c r="JF80" s="17">
        <v>6.497363</v>
      </c>
      <c r="JH80" s="13" t="str">
        <f t="shared" si="82"/>
        <v>Beek-NL</v>
      </c>
      <c r="JI80" s="9" t="s">
        <v>208</v>
      </c>
      <c r="JJ80" s="17">
        <v>50.918976999999998</v>
      </c>
      <c r="JK80" s="17">
        <v>5.7865469999999997</v>
      </c>
      <c r="JM80" s="13" t="str">
        <f t="shared" si="72"/>
        <v>Hoofddorp-NL</v>
      </c>
      <c r="JN80" s="9" t="s">
        <v>631</v>
      </c>
      <c r="JO80" s="17">
        <v>52.343349000000003</v>
      </c>
      <c r="JP80" s="17">
        <v>4.6680720000000004</v>
      </c>
      <c r="JR80" s="13" t="str">
        <f t="shared" si="73"/>
        <v>Hoofddorp-NL</v>
      </c>
      <c r="JS80" s="9" t="s">
        <v>631</v>
      </c>
      <c r="JT80" s="17">
        <v>52.343349000000003</v>
      </c>
      <c r="JU80" s="17">
        <v>4.6680720000000004</v>
      </c>
      <c r="JW80" s="13" t="str">
        <f t="shared" si="80"/>
        <v>s-Hertogenbosch-NL</v>
      </c>
      <c r="JX80" s="9" t="s">
        <v>629</v>
      </c>
      <c r="JY80" s="17">
        <v>51.752189000000001</v>
      </c>
      <c r="JZ80" s="17">
        <v>5.2660489999999998</v>
      </c>
      <c r="KB80" s="13" t="str">
        <f t="shared" si="74"/>
        <v>Hoofddorp-NL</v>
      </c>
      <c r="KC80" s="9" t="s">
        <v>631</v>
      </c>
      <c r="KD80" s="17">
        <v>52.343349000000003</v>
      </c>
      <c r="KE80" s="17">
        <v>4.6680720000000004</v>
      </c>
      <c r="KG80" s="13" t="str">
        <f t="shared" si="75"/>
        <v>Hoofddorp-NL</v>
      </c>
      <c r="KH80" s="9" t="s">
        <v>631</v>
      </c>
      <c r="KI80" s="17">
        <v>52.343349000000003</v>
      </c>
      <c r="KJ80" s="17">
        <v>4.6680720000000004</v>
      </c>
    </row>
    <row r="81" spans="11:296" x14ac:dyDescent="0.2">
      <c r="K81" t="s">
        <v>568</v>
      </c>
      <c r="L81" s="62" t="s">
        <v>567</v>
      </c>
      <c r="M81" s="63">
        <v>51.951160000000002</v>
      </c>
      <c r="N81" s="64">
        <v>15.48629</v>
      </c>
      <c r="O81" s="5"/>
      <c r="P81" s="5"/>
      <c r="Q81" s="5"/>
      <c r="R81" s="5"/>
      <c r="S81" s="5"/>
      <c r="T81" s="5"/>
      <c r="U81" s="13" t="str">
        <f t="shared" si="84"/>
        <v>Harlingen-NL</v>
      </c>
      <c r="V81" s="9" t="s">
        <v>626</v>
      </c>
      <c r="W81" s="17">
        <v>53.171610999999999</v>
      </c>
      <c r="X81" s="17">
        <v>5.4391449999999999</v>
      </c>
      <c r="AE81" t="str">
        <f t="shared" si="83"/>
        <v>PZ 28 (Bremen)-DE</v>
      </c>
      <c r="AF81" t="s">
        <v>225</v>
      </c>
      <c r="AG81" s="22">
        <v>53.030436000000002</v>
      </c>
      <c r="AH81" s="22">
        <v>8.8834250000000008</v>
      </c>
      <c r="AK81" s="13" t="str">
        <f t="shared" si="70"/>
        <v>Heerhugowaard-NL</v>
      </c>
      <c r="AL81" s="9" t="s">
        <v>632</v>
      </c>
      <c r="AM81" s="17">
        <v>52.686796999999999</v>
      </c>
      <c r="AN81" s="17">
        <v>4.8319460000000003</v>
      </c>
      <c r="AR81" s="22"/>
      <c r="AS81" s="22"/>
      <c r="GF81" s="13" t="str">
        <f t="shared" si="63"/>
        <v>Coruña, A-ES</v>
      </c>
      <c r="GG81" s="27" t="s">
        <v>579</v>
      </c>
      <c r="GH81" s="28">
        <v>43.33446</v>
      </c>
      <c r="GI81" s="29">
        <v>-8.4245999999999999</v>
      </c>
      <c r="IS81" s="13" t="str">
        <f t="shared" si="71"/>
        <v>Heerhugowaard-NL</v>
      </c>
      <c r="IT81" s="9" t="s">
        <v>632</v>
      </c>
      <c r="IU81" s="17">
        <v>52.686796999999999</v>
      </c>
      <c r="IV81" s="17">
        <v>4.8319460000000003</v>
      </c>
      <c r="IX81" s="13" t="str">
        <f t="shared" si="68"/>
        <v>Baarlo-NL</v>
      </c>
      <c r="IY81" s="9" t="s">
        <v>550</v>
      </c>
      <c r="IZ81" s="17">
        <v>51.335880000000003</v>
      </c>
      <c r="JA81" s="17">
        <v>6.0928639999999996</v>
      </c>
      <c r="JC81" s="13" t="str">
        <f t="shared" si="77"/>
        <v>Hoofddorp-NL</v>
      </c>
      <c r="JD81" s="9" t="s">
        <v>631</v>
      </c>
      <c r="JE81" s="17">
        <v>52.343349000000003</v>
      </c>
      <c r="JF81" s="17">
        <v>4.6680720000000004</v>
      </c>
      <c r="JH81" s="13" t="str">
        <f t="shared" si="82"/>
        <v>Roosendaal-NL</v>
      </c>
      <c r="JI81" s="9" t="s">
        <v>222</v>
      </c>
      <c r="JJ81" s="17">
        <v>51.552442999999997</v>
      </c>
      <c r="JK81" s="17">
        <v>4.4656890000000002</v>
      </c>
      <c r="JM81" s="13" t="str">
        <f t="shared" si="72"/>
        <v>Heerhugowaard-NL</v>
      </c>
      <c r="JN81" s="9" t="s">
        <v>632</v>
      </c>
      <c r="JO81" s="17">
        <v>52.686796999999999</v>
      </c>
      <c r="JP81" s="17">
        <v>4.8319460000000003</v>
      </c>
      <c r="JR81" s="13" t="str">
        <f t="shared" si="73"/>
        <v>Heerhugowaard-NL</v>
      </c>
      <c r="JS81" s="9" t="s">
        <v>632</v>
      </c>
      <c r="JT81" s="17">
        <v>52.686796999999999</v>
      </c>
      <c r="JU81" s="17">
        <v>4.8319460000000003</v>
      </c>
      <c r="JW81" s="13" t="str">
        <f t="shared" si="80"/>
        <v>Hoogeveen-NL</v>
      </c>
      <c r="JX81" s="9" t="s">
        <v>630</v>
      </c>
      <c r="JY81" s="17">
        <v>52.734743000000002</v>
      </c>
      <c r="JZ81" s="17">
        <v>6.497363</v>
      </c>
      <c r="KB81" s="13" t="str">
        <f t="shared" si="74"/>
        <v>Heerhugowaard-NL</v>
      </c>
      <c r="KC81" s="9" t="s">
        <v>632</v>
      </c>
      <c r="KD81" s="17">
        <v>52.686796999999999</v>
      </c>
      <c r="KE81" s="17">
        <v>4.8319460000000003</v>
      </c>
      <c r="KG81" s="13" t="str">
        <f t="shared" si="75"/>
        <v>Heerhugowaard-NL</v>
      </c>
      <c r="KH81" s="9" t="s">
        <v>632</v>
      </c>
      <c r="KI81" s="17">
        <v>52.686796999999999</v>
      </c>
      <c r="KJ81" s="17">
        <v>4.8319460000000003</v>
      </c>
    </row>
    <row r="82" spans="11:296" x14ac:dyDescent="0.2">
      <c r="U82" s="13" t="str">
        <f t="shared" si="84"/>
        <v>Haarlem-Noord-NL</v>
      </c>
      <c r="V82" s="9" t="s">
        <v>627</v>
      </c>
      <c r="W82" s="17">
        <v>52.389234000000002</v>
      </c>
      <c r="X82" s="17">
        <v>4.6660209999999998</v>
      </c>
      <c r="AE82" t="str">
        <f t="shared" si="83"/>
        <v>PZ 30 (Hannover)-DE</v>
      </c>
      <c r="AF82" t="s">
        <v>239</v>
      </c>
      <c r="AG82" s="22">
        <v>52.356558</v>
      </c>
      <c r="AH82" s="22">
        <v>9.8771559999999994</v>
      </c>
      <c r="AK82" s="13" t="str">
        <f t="shared" si="70"/>
        <v>Hilversum-NL</v>
      </c>
      <c r="AL82" s="9" t="s">
        <v>633</v>
      </c>
      <c r="AM82" s="17">
        <v>52.301031000000002</v>
      </c>
      <c r="AN82" s="17">
        <v>5.1541899999999998</v>
      </c>
      <c r="AR82" s="22"/>
      <c r="AS82" s="22"/>
      <c r="GF82" s="13" t="str">
        <f t="shared" si="63"/>
        <v>Girona-ES</v>
      </c>
      <c r="GG82" s="27" t="s">
        <v>581</v>
      </c>
      <c r="GH82" s="28">
        <v>41.899915999999997</v>
      </c>
      <c r="GI82" s="29">
        <v>2.7688199999999998</v>
      </c>
      <c r="IS82" s="13" t="str">
        <f t="shared" si="71"/>
        <v>Hilversum-NL</v>
      </c>
      <c r="IT82" s="9" t="s">
        <v>633</v>
      </c>
      <c r="IU82" s="17">
        <v>52.301031000000002</v>
      </c>
      <c r="IV82" s="17">
        <v>5.1541899999999998</v>
      </c>
      <c r="IX82" s="13" t="str">
        <f t="shared" si="68"/>
        <v>Barneveld-NL</v>
      </c>
      <c r="IY82" s="9" t="s">
        <v>554</v>
      </c>
      <c r="IZ82" s="17">
        <v>52.085425000000001</v>
      </c>
      <c r="JA82" s="17">
        <v>5.6014229999999996</v>
      </c>
      <c r="JC82" s="13" t="str">
        <f t="shared" si="77"/>
        <v>Heerhugowaard-NL</v>
      </c>
      <c r="JD82" s="9" t="s">
        <v>632</v>
      </c>
      <c r="JE82" s="17">
        <v>52.686796999999999</v>
      </c>
      <c r="JF82" s="17">
        <v>4.8319460000000003</v>
      </c>
      <c r="JH82" s="13" t="str">
        <f t="shared" si="82"/>
        <v>Rotterdam-NL</v>
      </c>
      <c r="JI82" s="9" t="s">
        <v>236</v>
      </c>
      <c r="JJ82" s="17">
        <v>51.944766000000001</v>
      </c>
      <c r="JK82" s="17">
        <v>4.3962510000000004</v>
      </c>
      <c r="JM82" s="13" t="str">
        <f t="shared" si="72"/>
        <v>Hilversum-NL</v>
      </c>
      <c r="JN82" s="9" t="s">
        <v>633</v>
      </c>
      <c r="JO82" s="17">
        <v>52.301031000000002</v>
      </c>
      <c r="JP82" s="17">
        <v>5.1541899999999998</v>
      </c>
      <c r="JR82" s="13" t="str">
        <f t="shared" si="73"/>
        <v>Hilversum-NL</v>
      </c>
      <c r="JS82" s="9" t="s">
        <v>633</v>
      </c>
      <c r="JT82" s="17">
        <v>52.301031000000002</v>
      </c>
      <c r="JU82" s="17">
        <v>5.1541899999999998</v>
      </c>
      <c r="JW82" s="13" t="str">
        <f t="shared" si="80"/>
        <v>Hoofddorp-NL</v>
      </c>
      <c r="JX82" s="9" t="s">
        <v>631</v>
      </c>
      <c r="JY82" s="17">
        <v>52.343349000000003</v>
      </c>
      <c r="JZ82" s="17">
        <v>4.6680720000000004</v>
      </c>
      <c r="KB82" s="13" t="str">
        <f t="shared" si="74"/>
        <v>Hilversum-NL</v>
      </c>
      <c r="KC82" s="9" t="s">
        <v>633</v>
      </c>
      <c r="KD82" s="17">
        <v>52.301031000000002</v>
      </c>
      <c r="KE82" s="17">
        <v>5.1541899999999998</v>
      </c>
      <c r="KG82" s="13" t="str">
        <f t="shared" si="75"/>
        <v>Hilversum-NL</v>
      </c>
      <c r="KH82" s="9" t="s">
        <v>633</v>
      </c>
      <c r="KI82" s="17">
        <v>52.301031000000002</v>
      </c>
      <c r="KJ82" s="17">
        <v>5.1541899999999998</v>
      </c>
    </row>
    <row r="83" spans="11:296" x14ac:dyDescent="0.2">
      <c r="U83" s="13" t="str">
        <f t="shared" si="84"/>
        <v>Hardenberg -NL</v>
      </c>
      <c r="V83" s="9" t="s">
        <v>628</v>
      </c>
      <c r="W83" s="17">
        <v>52.606321000000001</v>
      </c>
      <c r="X83" s="17">
        <v>6.4537469999999999</v>
      </c>
      <c r="AE83" t="str">
        <f t="shared" si="83"/>
        <v>PZ 33 (Bielefeld)-DE</v>
      </c>
      <c r="AF83" t="s">
        <v>253</v>
      </c>
      <c r="AG83" s="22">
        <v>52.004801999999998</v>
      </c>
      <c r="AH83" s="22">
        <v>8.6210730000000009</v>
      </c>
      <c r="AK83" s="13" t="str">
        <f t="shared" si="70"/>
        <v>Hellevoetsluis-NL</v>
      </c>
      <c r="AL83" s="9" t="s">
        <v>634</v>
      </c>
      <c r="AM83" s="17">
        <v>51.837882999999998</v>
      </c>
      <c r="AN83" s="17">
        <v>4.1710029999999998</v>
      </c>
      <c r="GF83" s="13" t="str">
        <f t="shared" si="63"/>
        <v>Madrid (Satellite; Guadalajara)-ES</v>
      </c>
      <c r="GG83" s="27" t="s">
        <v>583</v>
      </c>
      <c r="GH83" s="28">
        <v>40.535584999999998</v>
      </c>
      <c r="GI83" s="29">
        <v>-3.2850999999999999</v>
      </c>
      <c r="IS83" s="13" t="str">
        <f t="shared" si="71"/>
        <v>Hellevoetsluis-NL</v>
      </c>
      <c r="IT83" s="9" t="s">
        <v>634</v>
      </c>
      <c r="IU83" s="17">
        <v>51.837882999999998</v>
      </c>
      <c r="IV83" s="17">
        <v>4.1710029999999998</v>
      </c>
      <c r="IX83" s="13" t="str">
        <f t="shared" si="68"/>
        <v>Berkel-NL</v>
      </c>
      <c r="IY83" s="9" t="s">
        <v>558</v>
      </c>
      <c r="IZ83" s="17">
        <v>52.044725999999997</v>
      </c>
      <c r="JA83" s="17">
        <v>4.540165</v>
      </c>
      <c r="JC83" s="13" t="str">
        <f t="shared" si="77"/>
        <v>Hilversum-NL</v>
      </c>
      <c r="JD83" s="9" t="s">
        <v>633</v>
      </c>
      <c r="JE83" s="17">
        <v>52.301031000000002</v>
      </c>
      <c r="JF83" s="17">
        <v>5.1541899999999998</v>
      </c>
      <c r="JH83" s="13" t="str">
        <f t="shared" si="82"/>
        <v>Den Bosch-NL</v>
      </c>
      <c r="JI83" s="9" t="s">
        <v>250</v>
      </c>
      <c r="JJ83" s="17">
        <v>51.720838999999998</v>
      </c>
      <c r="JK83" s="17">
        <v>5.2902979999999999</v>
      </c>
      <c r="JM83" s="13" t="str">
        <f t="shared" si="72"/>
        <v>Hellevoetsluis-NL</v>
      </c>
      <c r="JN83" s="9" t="s">
        <v>634</v>
      </c>
      <c r="JO83" s="17">
        <v>51.837882999999998</v>
      </c>
      <c r="JP83" s="17">
        <v>4.1710029999999998</v>
      </c>
      <c r="JR83" s="13" t="str">
        <f t="shared" si="73"/>
        <v>Hellevoetsluis-NL</v>
      </c>
      <c r="JS83" s="9" t="s">
        <v>634</v>
      </c>
      <c r="JT83" s="17">
        <v>51.837882999999998</v>
      </c>
      <c r="JU83" s="17">
        <v>4.1710029999999998</v>
      </c>
      <c r="JW83" s="13" t="str">
        <f t="shared" si="80"/>
        <v>Heerhugowaard-NL</v>
      </c>
      <c r="JX83" s="9" t="s">
        <v>632</v>
      </c>
      <c r="JY83" s="17">
        <v>52.686796999999999</v>
      </c>
      <c r="JZ83" s="17">
        <v>4.8319460000000003</v>
      </c>
      <c r="KB83" s="13" t="str">
        <f t="shared" si="74"/>
        <v>Hellevoetsluis-NL</v>
      </c>
      <c r="KC83" s="9" t="s">
        <v>634</v>
      </c>
      <c r="KD83" s="17">
        <v>51.837882999999998</v>
      </c>
      <c r="KE83" s="17">
        <v>4.1710029999999998</v>
      </c>
      <c r="KG83" s="13" t="str">
        <f t="shared" si="75"/>
        <v>Hellevoetsluis-NL</v>
      </c>
      <c r="KH83" s="9" t="s">
        <v>634</v>
      </c>
      <c r="KI83" s="17">
        <v>51.837882999999998</v>
      </c>
      <c r="KJ83" s="17">
        <v>4.1710029999999998</v>
      </c>
    </row>
    <row r="84" spans="11:296" x14ac:dyDescent="0.2">
      <c r="U84" s="13" t="str">
        <f t="shared" si="84"/>
        <v>s-Hertogenbosch-NL</v>
      </c>
      <c r="V84" s="9" t="s">
        <v>629</v>
      </c>
      <c r="W84" s="17">
        <v>51.752189000000001</v>
      </c>
      <c r="X84" s="17">
        <v>5.2660489999999998</v>
      </c>
      <c r="AE84" t="str">
        <f t="shared" si="83"/>
        <v>PZ 34 (Staufenberg)-DE</v>
      </c>
      <c r="AF84" t="s">
        <v>267</v>
      </c>
      <c r="AG84" s="22">
        <v>51.373182999999997</v>
      </c>
      <c r="AH84" s="22">
        <v>9.6321860000000008</v>
      </c>
      <c r="AK84" s="13" t="str">
        <f t="shared" si="70"/>
        <v>Horn-NL</v>
      </c>
      <c r="AL84" s="9" t="s">
        <v>635</v>
      </c>
      <c r="AM84" s="17">
        <v>51.209059000000003</v>
      </c>
      <c r="AN84" s="17">
        <v>5.9372299999999996</v>
      </c>
      <c r="GF84" s="13" t="str">
        <f t="shared" si="63"/>
        <v>Huelva-ES</v>
      </c>
      <c r="GG84" s="27" t="s">
        <v>585</v>
      </c>
      <c r="GH84" s="28">
        <v>37.262805</v>
      </c>
      <c r="GI84" s="29">
        <v>-6.9179000000000004</v>
      </c>
      <c r="IS84" s="13" t="str">
        <f t="shared" si="71"/>
        <v>Horn-NL</v>
      </c>
      <c r="IT84" s="9" t="s">
        <v>635</v>
      </c>
      <c r="IU84" s="17">
        <v>51.209059000000003</v>
      </c>
      <c r="IV84" s="17">
        <v>5.9372299999999996</v>
      </c>
      <c r="IX84" s="13" t="str">
        <f t="shared" si="68"/>
        <v>Beverwijk-NL</v>
      </c>
      <c r="IY84" s="9" t="s">
        <v>562</v>
      </c>
      <c r="IZ84" s="17">
        <v>52.505637</v>
      </c>
      <c r="JA84" s="17">
        <v>4.6527799999999999</v>
      </c>
      <c r="JC84" s="13" t="str">
        <f t="shared" si="77"/>
        <v>Hellevoetsluis-NL</v>
      </c>
      <c r="JD84" s="9" t="s">
        <v>634</v>
      </c>
      <c r="JE84" s="17">
        <v>51.837882999999998</v>
      </c>
      <c r="JF84" s="17">
        <v>4.1710029999999998</v>
      </c>
      <c r="JH84" s="13" t="str">
        <f t="shared" si="82"/>
        <v>Utrecht-NL</v>
      </c>
      <c r="JI84" s="9" t="s">
        <v>264</v>
      </c>
      <c r="JJ84" s="17">
        <v>52.120455</v>
      </c>
      <c r="JK84" s="17">
        <v>5.0561340000000001</v>
      </c>
      <c r="JM84" s="13" t="str">
        <f t="shared" si="72"/>
        <v>Horn-NL</v>
      </c>
      <c r="JN84" s="9" t="s">
        <v>635</v>
      </c>
      <c r="JO84" s="17">
        <v>51.209059000000003</v>
      </c>
      <c r="JP84" s="17">
        <v>5.9372299999999996</v>
      </c>
      <c r="JR84" s="13" t="str">
        <f t="shared" si="73"/>
        <v>Horn-NL</v>
      </c>
      <c r="JS84" s="9" t="s">
        <v>635</v>
      </c>
      <c r="JT84" s="17">
        <v>51.209059000000003</v>
      </c>
      <c r="JU84" s="17">
        <v>5.9372299999999996</v>
      </c>
      <c r="JW84" s="13" t="str">
        <f t="shared" si="80"/>
        <v>Hilversum-NL</v>
      </c>
      <c r="JX84" s="9" t="s">
        <v>633</v>
      </c>
      <c r="JY84" s="17">
        <v>52.301031000000002</v>
      </c>
      <c r="JZ84" s="17">
        <v>5.1541899999999998</v>
      </c>
      <c r="KB84" s="13" t="str">
        <f t="shared" si="74"/>
        <v>Horn-NL</v>
      </c>
      <c r="KC84" s="9" t="s">
        <v>635</v>
      </c>
      <c r="KD84" s="17">
        <v>51.209059000000003</v>
      </c>
      <c r="KE84" s="17">
        <v>5.9372299999999996</v>
      </c>
      <c r="KG84" s="13" t="str">
        <f t="shared" si="75"/>
        <v>Horn-NL</v>
      </c>
      <c r="KH84" s="9" t="s">
        <v>635</v>
      </c>
      <c r="KI84" s="17">
        <v>51.209059000000003</v>
      </c>
      <c r="KJ84" s="17">
        <v>5.9372299999999996</v>
      </c>
    </row>
    <row r="85" spans="11:296" x14ac:dyDescent="0.2">
      <c r="U85" s="13" t="str">
        <f t="shared" si="84"/>
        <v>Hoogeveen-NL</v>
      </c>
      <c r="V85" s="9" t="s">
        <v>630</v>
      </c>
      <c r="W85" s="17">
        <v>52.734743000000002</v>
      </c>
      <c r="X85" s="17">
        <v>6.497363</v>
      </c>
      <c r="AE85" t="str">
        <f t="shared" si="83"/>
        <v>PZ 39 (Osterweddingen/Sülzetal)-DE</v>
      </c>
      <c r="AF85" t="s">
        <v>281</v>
      </c>
      <c r="AG85" s="22">
        <v>52.051254999999998</v>
      </c>
      <c r="AH85" s="22">
        <v>11.594967</v>
      </c>
      <c r="AK85" s="13" t="str">
        <f t="shared" si="70"/>
        <v>Houten-NL</v>
      </c>
      <c r="AL85" s="9" t="s">
        <v>636</v>
      </c>
      <c r="AM85" s="17">
        <v>52.020189999999999</v>
      </c>
      <c r="AN85" s="17">
        <v>5.1714719999999996</v>
      </c>
      <c r="GF85" s="13" t="str">
        <f t="shared" si="63"/>
        <v>Illes Balears (Ibiza)-ES</v>
      </c>
      <c r="GG85" s="27" t="s">
        <v>587</v>
      </c>
      <c r="GH85" s="28">
        <v>38.919576999999997</v>
      </c>
      <c r="GI85" s="29">
        <v>1.4338500000000001</v>
      </c>
      <c r="IS85" s="13" t="str">
        <f t="shared" si="71"/>
        <v>Houten-NL</v>
      </c>
      <c r="IT85" s="9" t="s">
        <v>636</v>
      </c>
      <c r="IU85" s="17">
        <v>52.020189999999999</v>
      </c>
      <c r="IV85" s="17">
        <v>5.1714719999999996</v>
      </c>
      <c r="IX85" s="13" t="str">
        <f t="shared" si="68"/>
        <v>De Bilt-NL</v>
      </c>
      <c r="IY85" s="9" t="s">
        <v>566</v>
      </c>
      <c r="IZ85" s="17">
        <v>52.124552999999999</v>
      </c>
      <c r="JA85" s="17">
        <v>5.1448150000000004</v>
      </c>
      <c r="JC85" s="13" t="str">
        <f t="shared" si="77"/>
        <v>Horn-NL</v>
      </c>
      <c r="JD85" s="9" t="s">
        <v>635</v>
      </c>
      <c r="JE85" s="17">
        <v>51.209059000000003</v>
      </c>
      <c r="JF85" s="17">
        <v>5.9372299999999996</v>
      </c>
      <c r="JH85" s="13" t="str">
        <f t="shared" si="82"/>
        <v>Zwolle-NL</v>
      </c>
      <c r="JI85" s="9" t="s">
        <v>278</v>
      </c>
      <c r="JJ85" s="17">
        <v>52.534373000000002</v>
      </c>
      <c r="JK85" s="17">
        <v>6.1681229999999996</v>
      </c>
      <c r="JM85" s="13" t="str">
        <f t="shared" si="72"/>
        <v>Houten-NL</v>
      </c>
      <c r="JN85" s="9" t="s">
        <v>636</v>
      </c>
      <c r="JO85" s="17">
        <v>52.020189999999999</v>
      </c>
      <c r="JP85" s="17">
        <v>5.1714719999999996</v>
      </c>
      <c r="JR85" s="13" t="str">
        <f t="shared" si="73"/>
        <v>Houten-NL</v>
      </c>
      <c r="JS85" s="9" t="s">
        <v>636</v>
      </c>
      <c r="JT85" s="17">
        <v>52.020189999999999</v>
      </c>
      <c r="JU85" s="17">
        <v>5.1714719999999996</v>
      </c>
      <c r="JW85" s="13" t="str">
        <f t="shared" si="80"/>
        <v>Hellevoetsluis-NL</v>
      </c>
      <c r="JX85" s="9" t="s">
        <v>634</v>
      </c>
      <c r="JY85" s="17">
        <v>51.837882999999998</v>
      </c>
      <c r="JZ85" s="17">
        <v>4.1710029999999998</v>
      </c>
      <c r="KB85" s="13" t="str">
        <f t="shared" si="74"/>
        <v>Houten-NL</v>
      </c>
      <c r="KC85" s="9" t="s">
        <v>636</v>
      </c>
      <c r="KD85" s="17">
        <v>52.020189999999999</v>
      </c>
      <c r="KE85" s="17">
        <v>5.1714719999999996</v>
      </c>
      <c r="KG85" s="13" t="str">
        <f t="shared" si="75"/>
        <v>Houten-NL</v>
      </c>
      <c r="KH85" s="9" t="s">
        <v>636</v>
      </c>
      <c r="KI85" s="17">
        <v>52.020189999999999</v>
      </c>
      <c r="KJ85" s="17">
        <v>5.1714719999999996</v>
      </c>
    </row>
    <row r="86" spans="11:296" x14ac:dyDescent="0.2">
      <c r="U86" s="13" t="str">
        <f t="shared" si="84"/>
        <v>Hoofddorp-NL</v>
      </c>
      <c r="V86" s="9" t="s">
        <v>631</v>
      </c>
      <c r="W86" s="17">
        <v>52.343349000000003</v>
      </c>
      <c r="X86" s="17">
        <v>4.6680720000000004</v>
      </c>
      <c r="AE86" t="str">
        <f t="shared" si="83"/>
        <v>PZ 46 (Dorsten)-DE</v>
      </c>
      <c r="AF86" t="s">
        <v>295</v>
      </c>
      <c r="AG86" s="22">
        <v>51.658557999999999</v>
      </c>
      <c r="AH86" s="22">
        <v>7.0205089999999997</v>
      </c>
      <c r="AK86" s="13" t="str">
        <f t="shared" si="70"/>
        <v>Heerenveen-NL</v>
      </c>
      <c r="AL86" s="9" t="s">
        <v>637</v>
      </c>
      <c r="AM86" s="17">
        <v>52.970024000000002</v>
      </c>
      <c r="AN86" s="17">
        <v>5.9365170000000003</v>
      </c>
      <c r="GF86" s="13" t="str">
        <f t="shared" si="63"/>
        <v>Jaén-ES</v>
      </c>
      <c r="GG86" s="27" t="s">
        <v>589</v>
      </c>
      <c r="GH86" s="28">
        <v>37.806534499999998</v>
      </c>
      <c r="GI86" s="29">
        <v>-3.7763900000000001</v>
      </c>
      <c r="IS86" s="13" t="str">
        <f t="shared" si="71"/>
        <v>Heerenveen-NL</v>
      </c>
      <c r="IT86" s="9" t="s">
        <v>637</v>
      </c>
      <c r="IU86" s="17">
        <v>52.970024000000002</v>
      </c>
      <c r="IV86" s="17">
        <v>5.9365170000000003</v>
      </c>
      <c r="IX86" s="13" t="str">
        <f t="shared" si="68"/>
        <v>Bergen op Zoom-NL</v>
      </c>
      <c r="IY86" s="9" t="s">
        <v>570</v>
      </c>
      <c r="IZ86" s="17">
        <v>51.493473999999999</v>
      </c>
      <c r="JA86" s="17">
        <v>4.2720029999999998</v>
      </c>
      <c r="JC86" s="13" t="str">
        <f t="shared" si="77"/>
        <v>Houten-NL</v>
      </c>
      <c r="JD86" s="9" t="s">
        <v>636</v>
      </c>
      <c r="JE86" s="17">
        <v>52.020189999999999</v>
      </c>
      <c r="JF86" s="17">
        <v>5.1714719999999996</v>
      </c>
      <c r="JH86" s="13" t="str">
        <f t="shared" si="82"/>
        <v>Utrecht SVC-NL</v>
      </c>
      <c r="JI86" s="9" t="s">
        <v>292</v>
      </c>
      <c r="JJ86" s="17">
        <v>52.103706000000003</v>
      </c>
      <c r="JK86" s="17">
        <v>5.0677599999999998</v>
      </c>
      <c r="JM86" s="13" t="str">
        <f t="shared" si="72"/>
        <v>Heerenveen-NL</v>
      </c>
      <c r="JN86" s="9" t="s">
        <v>637</v>
      </c>
      <c r="JO86" s="17">
        <v>52.970024000000002</v>
      </c>
      <c r="JP86" s="17">
        <v>5.9365170000000003</v>
      </c>
      <c r="JR86" s="13" t="str">
        <f t="shared" si="73"/>
        <v>Heerenveen-NL</v>
      </c>
      <c r="JS86" s="9" t="s">
        <v>637</v>
      </c>
      <c r="JT86" s="17">
        <v>52.970024000000002</v>
      </c>
      <c r="JU86" s="17">
        <v>5.9365170000000003</v>
      </c>
      <c r="JW86" s="13" t="str">
        <f t="shared" si="80"/>
        <v>Horn-NL</v>
      </c>
      <c r="JX86" s="9" t="s">
        <v>635</v>
      </c>
      <c r="JY86" s="17">
        <v>51.209059000000003</v>
      </c>
      <c r="JZ86" s="17">
        <v>5.9372299999999996</v>
      </c>
      <c r="KB86" s="13" t="str">
        <f t="shared" si="74"/>
        <v>Heerenveen-NL</v>
      </c>
      <c r="KC86" s="9" t="s">
        <v>637</v>
      </c>
      <c r="KD86" s="17">
        <v>52.970024000000002</v>
      </c>
      <c r="KE86" s="17">
        <v>5.9365170000000003</v>
      </c>
      <c r="KG86" s="13" t="str">
        <f t="shared" si="75"/>
        <v>Heerenveen-NL</v>
      </c>
      <c r="KH86" s="9" t="s">
        <v>637</v>
      </c>
      <c r="KI86" s="17">
        <v>52.970024000000002</v>
      </c>
      <c r="KJ86" s="17">
        <v>5.9365170000000003</v>
      </c>
    </row>
    <row r="87" spans="11:296" x14ac:dyDescent="0.2">
      <c r="U87" s="13" t="str">
        <f t="shared" si="84"/>
        <v>Heerhugowaard-NL</v>
      </c>
      <c r="V87" s="9" t="s">
        <v>632</v>
      </c>
      <c r="W87" s="17">
        <v>52.686796999999999</v>
      </c>
      <c r="X87" s="17">
        <v>4.8319460000000003</v>
      </c>
      <c r="AE87" t="str">
        <f t="shared" si="83"/>
        <v>PZ 47 (Krefeld)-DE</v>
      </c>
      <c r="AF87" t="s">
        <v>309</v>
      </c>
      <c r="AG87" s="22">
        <v>51.291617000000002</v>
      </c>
      <c r="AH87" s="22">
        <v>6.528702</v>
      </c>
      <c r="AK87" s="13" t="str">
        <f t="shared" si="70"/>
        <v>Kampen-NL</v>
      </c>
      <c r="AL87" s="9" t="s">
        <v>638</v>
      </c>
      <c r="AM87" s="17">
        <v>52.567127999999997</v>
      </c>
      <c r="AN87" s="17">
        <v>5.901179</v>
      </c>
      <c r="GF87" s="13" t="str">
        <f t="shared" si="63"/>
        <v>Lugo-ES</v>
      </c>
      <c r="GG87" s="27" t="s">
        <v>591</v>
      </c>
      <c r="GH87" s="28">
        <v>43.049641999999999</v>
      </c>
      <c r="GI87" s="29">
        <v>-7.5594999999999999</v>
      </c>
      <c r="IS87" s="13" t="str">
        <f t="shared" si="71"/>
        <v>Kampen-NL</v>
      </c>
      <c r="IT87" s="9" t="s">
        <v>638</v>
      </c>
      <c r="IU87" s="17">
        <v>52.567127999999997</v>
      </c>
      <c r="IV87" s="17">
        <v>5.901179</v>
      </c>
      <c r="IX87" s="13" t="str">
        <f t="shared" si="68"/>
        <v>Breda-NL</v>
      </c>
      <c r="IY87" s="9" t="s">
        <v>572</v>
      </c>
      <c r="IZ87" s="17">
        <v>51.589593999999998</v>
      </c>
      <c r="JA87" s="17">
        <v>4.8332709999999999</v>
      </c>
      <c r="JC87" s="13" t="str">
        <f t="shared" si="77"/>
        <v>Heerenveen-NL</v>
      </c>
      <c r="JD87" s="9" t="s">
        <v>637</v>
      </c>
      <c r="JE87" s="17">
        <v>52.970024000000002</v>
      </c>
      <c r="JF87" s="17">
        <v>5.9365170000000003</v>
      </c>
      <c r="JH87" s="13" t="str">
        <f t="shared" si="82"/>
        <v>New Amsterdam-NL</v>
      </c>
      <c r="JI87" s="9" t="s">
        <v>306</v>
      </c>
      <c r="JJ87" s="17">
        <v>52.408696999999997</v>
      </c>
      <c r="JK87" s="17">
        <v>4.734775</v>
      </c>
      <c r="JM87" s="13" t="str">
        <f t="shared" si="72"/>
        <v>Kampen-NL</v>
      </c>
      <c r="JN87" s="9" t="s">
        <v>638</v>
      </c>
      <c r="JO87" s="17">
        <v>52.567127999999997</v>
      </c>
      <c r="JP87" s="17">
        <v>5.901179</v>
      </c>
      <c r="JR87" s="13" t="str">
        <f t="shared" si="73"/>
        <v>Kampen-NL</v>
      </c>
      <c r="JS87" s="9" t="s">
        <v>638</v>
      </c>
      <c r="JT87" s="17">
        <v>52.567127999999997</v>
      </c>
      <c r="JU87" s="17">
        <v>5.901179</v>
      </c>
      <c r="JW87" s="13" t="str">
        <f t="shared" si="80"/>
        <v>Houten-NL</v>
      </c>
      <c r="JX87" s="9" t="s">
        <v>636</v>
      </c>
      <c r="JY87" s="17">
        <v>52.020189999999999</v>
      </c>
      <c r="JZ87" s="17">
        <v>5.1714719999999996</v>
      </c>
      <c r="KB87" s="13" t="str">
        <f t="shared" si="74"/>
        <v>Kampen-NL</v>
      </c>
      <c r="KC87" s="9" t="s">
        <v>638</v>
      </c>
      <c r="KD87" s="17">
        <v>52.567127999999997</v>
      </c>
      <c r="KE87" s="17">
        <v>5.901179</v>
      </c>
      <c r="KG87" s="13" t="str">
        <f t="shared" si="75"/>
        <v>Kampen-NL</v>
      </c>
      <c r="KH87" s="9" t="s">
        <v>638</v>
      </c>
      <c r="KI87" s="17">
        <v>52.567127999999997</v>
      </c>
      <c r="KJ87" s="17">
        <v>5.901179</v>
      </c>
    </row>
    <row r="88" spans="11:296" x14ac:dyDescent="0.2">
      <c r="U88" s="13" t="str">
        <f t="shared" si="84"/>
        <v>Hilversum-NL</v>
      </c>
      <c r="V88" s="9" t="s">
        <v>633</v>
      </c>
      <c r="W88" s="17">
        <v>52.301031000000002</v>
      </c>
      <c r="X88" s="17">
        <v>5.1541899999999998</v>
      </c>
      <c r="AE88" t="str">
        <f t="shared" si="83"/>
        <v>PZ 48 (Greven)-DE</v>
      </c>
      <c r="AF88" t="s">
        <v>323</v>
      </c>
      <c r="AG88" s="22">
        <v>52.141022999999997</v>
      </c>
      <c r="AH88" s="22">
        <v>7.5513709999999996</v>
      </c>
      <c r="AK88" s="13" t="str">
        <f t="shared" si="70"/>
        <v>Kerkrade-NL</v>
      </c>
      <c r="AL88" s="9" t="s">
        <v>639</v>
      </c>
      <c r="AM88" s="17">
        <v>50.920147999999998</v>
      </c>
      <c r="AN88" s="17">
        <v>6.0255919999999996</v>
      </c>
      <c r="GF88" s="13" t="str">
        <f t="shared" si="63"/>
        <v>Madrid-ES</v>
      </c>
      <c r="GG88" s="27" t="s">
        <v>593</v>
      </c>
      <c r="GH88" s="28">
        <v>40.269842099999998</v>
      </c>
      <c r="GI88" s="29">
        <v>-3.7101000000000002</v>
      </c>
      <c r="IS88" s="13" t="str">
        <f t="shared" si="71"/>
        <v>Kerkrade-NL</v>
      </c>
      <c r="IT88" s="9" t="s">
        <v>639</v>
      </c>
      <c r="IU88" s="17">
        <v>50.920147999999998</v>
      </c>
      <c r="IV88" s="17">
        <v>6.0255919999999996</v>
      </c>
      <c r="IX88" s="13" t="str">
        <f t="shared" si="68"/>
        <v>Brunssum-NL</v>
      </c>
      <c r="IY88" s="9" t="s">
        <v>574</v>
      </c>
      <c r="IZ88" s="17">
        <v>50.907327000000002</v>
      </c>
      <c r="JA88" s="17">
        <v>5.9463480000000004</v>
      </c>
      <c r="JC88" s="13" t="str">
        <f t="shared" si="77"/>
        <v>Kampen-NL</v>
      </c>
      <c r="JD88" s="9" t="s">
        <v>638</v>
      </c>
      <c r="JE88" s="17">
        <v>52.567127999999997</v>
      </c>
      <c r="JF88" s="17">
        <v>5.901179</v>
      </c>
      <c r="JH88" s="13" t="str">
        <f t="shared" si="82"/>
        <v>New Den Bosch-NL</v>
      </c>
      <c r="JI88" s="9" t="s">
        <v>320</v>
      </c>
      <c r="JJ88" s="17">
        <v>51.798437</v>
      </c>
      <c r="JK88" s="17">
        <v>5.2723319999999996</v>
      </c>
      <c r="JM88" s="13" t="str">
        <f t="shared" si="72"/>
        <v>Kerkrade-NL</v>
      </c>
      <c r="JN88" s="9" t="s">
        <v>639</v>
      </c>
      <c r="JO88" s="17">
        <v>50.920147999999998</v>
      </c>
      <c r="JP88" s="17">
        <v>6.0255919999999996</v>
      </c>
      <c r="JR88" s="13" t="str">
        <f t="shared" si="73"/>
        <v>Kerkrade-NL</v>
      </c>
      <c r="JS88" s="9" t="s">
        <v>639</v>
      </c>
      <c r="JT88" s="17">
        <v>50.920147999999998</v>
      </c>
      <c r="JU88" s="17">
        <v>6.0255919999999996</v>
      </c>
      <c r="JW88" s="13" t="str">
        <f t="shared" si="80"/>
        <v>Heerenveen-NL</v>
      </c>
      <c r="JX88" s="9" t="s">
        <v>637</v>
      </c>
      <c r="JY88" s="17">
        <v>52.970024000000002</v>
      </c>
      <c r="JZ88" s="17">
        <v>5.9365170000000003</v>
      </c>
      <c r="KB88" s="13" t="str">
        <f t="shared" si="74"/>
        <v>Kerkrade-NL</v>
      </c>
      <c r="KC88" s="9" t="s">
        <v>639</v>
      </c>
      <c r="KD88" s="17">
        <v>50.920147999999998</v>
      </c>
      <c r="KE88" s="17">
        <v>6.0255919999999996</v>
      </c>
      <c r="KG88" s="13" t="str">
        <f t="shared" si="75"/>
        <v>Kerkrade-NL</v>
      </c>
      <c r="KH88" s="9" t="s">
        <v>639</v>
      </c>
      <c r="KI88" s="17">
        <v>50.920147999999998</v>
      </c>
      <c r="KJ88" s="17">
        <v>6.0255919999999996</v>
      </c>
    </row>
    <row r="89" spans="11:296" x14ac:dyDescent="0.2">
      <c r="U89" s="13" t="str">
        <f t="shared" si="84"/>
        <v>Hellevoetsluis-NL</v>
      </c>
      <c r="V89" s="9" t="s">
        <v>634</v>
      </c>
      <c r="W89" s="17">
        <v>51.837882999999998</v>
      </c>
      <c r="X89" s="17">
        <v>4.1710029999999998</v>
      </c>
      <c r="AE89" t="str">
        <f t="shared" si="83"/>
        <v>PZ 50 (Köln)-DE</v>
      </c>
      <c r="AF89" t="s">
        <v>337</v>
      </c>
      <c r="AG89" s="22">
        <v>50.883761999999997</v>
      </c>
      <c r="AH89" s="22">
        <v>6.9202050000000002</v>
      </c>
      <c r="AK89" s="13" t="str">
        <f t="shared" si="70"/>
        <v>Krimpen aan de Lek-NL</v>
      </c>
      <c r="AL89" s="9" t="s">
        <v>640</v>
      </c>
      <c r="AM89" s="17">
        <v>51.904561999999999</v>
      </c>
      <c r="AN89" s="17">
        <v>4.5970800000000001</v>
      </c>
      <c r="GF89" s="13" t="str">
        <f t="shared" si="63"/>
        <v>Madrid (Satellite; Villalba)-ES</v>
      </c>
      <c r="GG89" s="27" t="s">
        <v>595</v>
      </c>
      <c r="GH89" s="28">
        <v>40.623584999999999</v>
      </c>
      <c r="GI89" s="29">
        <v>-4.0252340000000002</v>
      </c>
      <c r="IS89" s="13" t="str">
        <f t="shared" si="71"/>
        <v>Krimpen aan de Lek-NL</v>
      </c>
      <c r="IT89" s="9" t="s">
        <v>640</v>
      </c>
      <c r="IU89" s="17">
        <v>51.904561999999999</v>
      </c>
      <c r="IV89" s="17">
        <v>4.5970800000000001</v>
      </c>
      <c r="IX89" s="13" t="str">
        <f t="shared" si="68"/>
        <v>Chaam-NL</v>
      </c>
      <c r="IY89" s="9" t="s">
        <v>576</v>
      </c>
      <c r="IZ89" s="17">
        <v>51.579599000000002</v>
      </c>
      <c r="JA89" s="17">
        <v>4.928973</v>
      </c>
      <c r="JC89" s="13" t="str">
        <f t="shared" si="77"/>
        <v>Kerkrade-NL</v>
      </c>
      <c r="JD89" s="9" t="s">
        <v>639</v>
      </c>
      <c r="JE89" s="17">
        <v>50.920147999999998</v>
      </c>
      <c r="JF89" s="17">
        <v>6.0255919999999996</v>
      </c>
      <c r="JH89" s="13" t="str">
        <f t="shared" si="82"/>
        <v>Dedemsvaart-NL</v>
      </c>
      <c r="JI89" s="9" t="s">
        <v>334</v>
      </c>
      <c r="JJ89" s="17">
        <v>52.601281999999998</v>
      </c>
      <c r="JK89" s="17">
        <v>6.4910620000000003</v>
      </c>
      <c r="JM89" s="13" t="str">
        <f t="shared" si="72"/>
        <v>Krimpen aan de Lek-NL</v>
      </c>
      <c r="JN89" s="9" t="s">
        <v>640</v>
      </c>
      <c r="JO89" s="17">
        <v>51.904561999999999</v>
      </c>
      <c r="JP89" s="17">
        <v>4.5970800000000001</v>
      </c>
      <c r="JR89" s="13" t="str">
        <f t="shared" si="73"/>
        <v>Krimpen aan de Lek-NL</v>
      </c>
      <c r="JS89" s="9" t="s">
        <v>640</v>
      </c>
      <c r="JT89" s="17">
        <v>51.904561999999999</v>
      </c>
      <c r="JU89" s="17">
        <v>4.5970800000000001</v>
      </c>
      <c r="JW89" s="13" t="str">
        <f t="shared" si="80"/>
        <v>Kampen-NL</v>
      </c>
      <c r="JX89" s="9" t="s">
        <v>638</v>
      </c>
      <c r="JY89" s="17">
        <v>52.567127999999997</v>
      </c>
      <c r="JZ89" s="17">
        <v>5.901179</v>
      </c>
      <c r="KB89" s="13" t="str">
        <f t="shared" si="74"/>
        <v>Krimpen aan de Lek-NL</v>
      </c>
      <c r="KC89" s="9" t="s">
        <v>640</v>
      </c>
      <c r="KD89" s="17">
        <v>51.904561999999999</v>
      </c>
      <c r="KE89" s="17">
        <v>4.5970800000000001</v>
      </c>
      <c r="KG89" s="13" t="str">
        <f t="shared" si="75"/>
        <v>Krimpen aan de Lek-NL</v>
      </c>
      <c r="KH89" s="9" t="s">
        <v>640</v>
      </c>
      <c r="KI89" s="17">
        <v>51.904561999999999</v>
      </c>
      <c r="KJ89" s="17">
        <v>4.5970800000000001</v>
      </c>
    </row>
    <row r="90" spans="11:296" x14ac:dyDescent="0.2">
      <c r="U90" s="13" t="str">
        <f t="shared" si="84"/>
        <v>Horn-NL</v>
      </c>
      <c r="V90" s="9" t="s">
        <v>635</v>
      </c>
      <c r="W90" s="17">
        <v>51.209059000000003</v>
      </c>
      <c r="X90" s="17">
        <v>5.9372299999999996</v>
      </c>
      <c r="AE90" t="str">
        <f t="shared" si="83"/>
        <v>PZ 55 (Saulheim)-DE</v>
      </c>
      <c r="AF90" t="s">
        <v>351</v>
      </c>
      <c r="AG90" s="22">
        <v>49.878110999999997</v>
      </c>
      <c r="AH90" s="22">
        <v>8.1667430000000003</v>
      </c>
      <c r="AK90" s="13" t="str">
        <f t="shared" si="70"/>
        <v>Krommenie-NL</v>
      </c>
      <c r="AL90" s="9" t="s">
        <v>641</v>
      </c>
      <c r="AM90" s="17">
        <v>52.515279999999997</v>
      </c>
      <c r="AN90" s="17">
        <v>4.7780189999999996</v>
      </c>
      <c r="GF90" s="13" t="str">
        <f t="shared" si="63"/>
        <v>Málaga-ES</v>
      </c>
      <c r="GG90" s="27" t="s">
        <v>597</v>
      </c>
      <c r="GH90" s="28">
        <v>36.718345999999997</v>
      </c>
      <c r="GI90" s="29">
        <v>-4.5121099999999998</v>
      </c>
      <c r="IS90" s="13" t="str">
        <f t="shared" si="71"/>
        <v>Krommenie-NL</v>
      </c>
      <c r="IT90" s="9" t="s">
        <v>641</v>
      </c>
      <c r="IU90" s="17">
        <v>52.515279999999997</v>
      </c>
      <c r="IV90" s="17">
        <v>4.7780189999999996</v>
      </c>
      <c r="IX90" s="13" t="str">
        <f t="shared" si="68"/>
        <v>Delft-NL</v>
      </c>
      <c r="IY90" s="9" t="s">
        <v>578</v>
      </c>
      <c r="IZ90" s="17">
        <v>52.001069999999999</v>
      </c>
      <c r="JA90" s="17">
        <v>4.3561889999999996</v>
      </c>
      <c r="JC90" s="13" t="str">
        <f t="shared" si="77"/>
        <v>Krimpen aan de Lek-NL</v>
      </c>
      <c r="JD90" s="9" t="s">
        <v>640</v>
      </c>
      <c r="JE90" s="17">
        <v>51.904561999999999</v>
      </c>
      <c r="JF90" s="17">
        <v>4.5970800000000001</v>
      </c>
      <c r="JH90" s="13" t="str">
        <f t="shared" si="82"/>
        <v>Wehkamp-NL</v>
      </c>
      <c r="JI90" s="9" t="s">
        <v>348</v>
      </c>
      <c r="JJ90" s="17">
        <v>52.547598999999998</v>
      </c>
      <c r="JK90" s="17">
        <v>6.1777220000000002</v>
      </c>
      <c r="JM90" s="13" t="str">
        <f t="shared" si="72"/>
        <v>Krommenie-NL</v>
      </c>
      <c r="JN90" s="9" t="s">
        <v>641</v>
      </c>
      <c r="JO90" s="17">
        <v>52.515279999999997</v>
      </c>
      <c r="JP90" s="17">
        <v>4.7780189999999996</v>
      </c>
      <c r="JR90" s="13" t="str">
        <f t="shared" si="73"/>
        <v>Krommenie-NL</v>
      </c>
      <c r="JS90" s="9" t="s">
        <v>641</v>
      </c>
      <c r="JT90" s="17">
        <v>52.515279999999997</v>
      </c>
      <c r="JU90" s="17">
        <v>4.7780189999999996</v>
      </c>
      <c r="JW90" s="13" t="str">
        <f t="shared" si="80"/>
        <v>Kerkrade-NL</v>
      </c>
      <c r="JX90" s="9" t="s">
        <v>639</v>
      </c>
      <c r="JY90" s="17">
        <v>50.920147999999998</v>
      </c>
      <c r="JZ90" s="17">
        <v>6.0255919999999996</v>
      </c>
      <c r="KB90" s="13" t="str">
        <f t="shared" si="74"/>
        <v>Krommenie-NL</v>
      </c>
      <c r="KC90" s="9" t="s">
        <v>641</v>
      </c>
      <c r="KD90" s="17">
        <v>52.515279999999997</v>
      </c>
      <c r="KE90" s="17">
        <v>4.7780189999999996</v>
      </c>
      <c r="KG90" s="13" t="str">
        <f t="shared" si="75"/>
        <v>Krommenie-NL</v>
      </c>
      <c r="KH90" s="9" t="s">
        <v>641</v>
      </c>
      <c r="KI90" s="17">
        <v>52.515279999999997</v>
      </c>
      <c r="KJ90" s="17">
        <v>4.7780189999999996</v>
      </c>
    </row>
    <row r="91" spans="11:296" x14ac:dyDescent="0.2">
      <c r="U91" s="13" t="str">
        <f t="shared" si="84"/>
        <v>Houten-NL</v>
      </c>
      <c r="V91" s="9" t="s">
        <v>636</v>
      </c>
      <c r="W91" s="17">
        <v>52.020189999999999</v>
      </c>
      <c r="X91" s="17">
        <v>5.1714719999999996</v>
      </c>
      <c r="AE91" t="str">
        <f t="shared" si="83"/>
        <v>PZ 56 (Neuwied)-DE</v>
      </c>
      <c r="AF91" t="s">
        <v>365</v>
      </c>
      <c r="AG91" s="22">
        <v>50.445109000000002</v>
      </c>
      <c r="AH91" s="22">
        <v>7.5050990000000004</v>
      </c>
      <c r="AK91" s="13" t="str">
        <f t="shared" si="70"/>
        <v>Leeuwarden-NL</v>
      </c>
      <c r="AL91" s="9" t="s">
        <v>642</v>
      </c>
      <c r="AM91" s="17">
        <v>53.196235999999999</v>
      </c>
      <c r="AN91" s="17">
        <v>5.8384309999999999</v>
      </c>
      <c r="GF91" s="13" t="str">
        <f t="shared" si="63"/>
        <v>Ourense-ES</v>
      </c>
      <c r="GG91" s="27" t="s">
        <v>599</v>
      </c>
      <c r="GH91" s="28">
        <v>42.356048000000001</v>
      </c>
      <c r="GI91" s="29">
        <v>-7.8929999999999998</v>
      </c>
      <c r="IS91" s="13" t="str">
        <f t="shared" si="71"/>
        <v>Leeuwarden-NL</v>
      </c>
      <c r="IT91" s="9" t="s">
        <v>642</v>
      </c>
      <c r="IU91" s="17">
        <v>53.196235999999999</v>
      </c>
      <c r="IV91" s="17">
        <v>5.8384309999999999</v>
      </c>
      <c r="IX91" s="13" t="str">
        <f t="shared" si="68"/>
        <v>Deventer-NL</v>
      </c>
      <c r="IY91" s="9" t="s">
        <v>580</v>
      </c>
      <c r="IZ91" s="17">
        <v>52.250835000000002</v>
      </c>
      <c r="JA91" s="17">
        <v>6.1818270000000002</v>
      </c>
      <c r="JC91" s="13" t="str">
        <f t="shared" si="77"/>
        <v>Krommenie-NL</v>
      </c>
      <c r="JD91" s="9" t="s">
        <v>641</v>
      </c>
      <c r="JE91" s="17">
        <v>52.515279999999997</v>
      </c>
      <c r="JF91" s="17">
        <v>4.7780189999999996</v>
      </c>
      <c r="JH91" s="13" t="str">
        <f t="shared" si="82"/>
        <v>Aalsmeer-NL</v>
      </c>
      <c r="JI91" s="9" t="s">
        <v>362</v>
      </c>
      <c r="JJ91" s="17">
        <v>52.286346000000002</v>
      </c>
      <c r="JK91" s="17">
        <v>4.7836230000000004</v>
      </c>
      <c r="JM91" s="13" t="str">
        <f t="shared" si="72"/>
        <v>Leeuwarden-NL</v>
      </c>
      <c r="JN91" s="9" t="s">
        <v>642</v>
      </c>
      <c r="JO91" s="17">
        <v>53.196235999999999</v>
      </c>
      <c r="JP91" s="17">
        <v>5.8384309999999999</v>
      </c>
      <c r="JR91" s="13" t="str">
        <f t="shared" si="73"/>
        <v>Leeuwarden-NL</v>
      </c>
      <c r="JS91" s="9" t="s">
        <v>642</v>
      </c>
      <c r="JT91" s="17">
        <v>53.196235999999999</v>
      </c>
      <c r="JU91" s="17">
        <v>5.8384309999999999</v>
      </c>
      <c r="JW91" s="13" t="str">
        <f t="shared" si="80"/>
        <v>Krimpen aan de Lek-NL</v>
      </c>
      <c r="JX91" s="9" t="s">
        <v>640</v>
      </c>
      <c r="JY91" s="17">
        <v>51.904561999999999</v>
      </c>
      <c r="JZ91" s="17">
        <v>4.5970800000000001</v>
      </c>
      <c r="KB91" s="13" t="str">
        <f t="shared" si="74"/>
        <v>Leeuwarden-NL</v>
      </c>
      <c r="KC91" s="9" t="s">
        <v>642</v>
      </c>
      <c r="KD91" s="17">
        <v>53.196235999999999</v>
      </c>
      <c r="KE91" s="17">
        <v>5.8384309999999999</v>
      </c>
      <c r="KG91" s="13" t="str">
        <f t="shared" si="75"/>
        <v>Leeuwarden-NL</v>
      </c>
      <c r="KH91" s="9" t="s">
        <v>642</v>
      </c>
      <c r="KI91" s="17">
        <v>53.196235999999999</v>
      </c>
      <c r="KJ91" s="17">
        <v>5.8384309999999999</v>
      </c>
    </row>
    <row r="92" spans="11:296" x14ac:dyDescent="0.2">
      <c r="U92" s="13" t="str">
        <f t="shared" si="84"/>
        <v>Heerenveen-NL</v>
      </c>
      <c r="V92" s="9" t="s">
        <v>637</v>
      </c>
      <c r="W92" s="17">
        <v>52.970024000000002</v>
      </c>
      <c r="X92" s="17">
        <v>5.9365170000000003</v>
      </c>
      <c r="AE92" t="str">
        <f t="shared" si="83"/>
        <v>PZ 58 (Hagen)-DE</v>
      </c>
      <c r="AF92" t="s">
        <v>379</v>
      </c>
      <c r="AG92" s="22">
        <v>51.392164000000001</v>
      </c>
      <c r="AH92" s="22">
        <v>7.5105740000000001</v>
      </c>
      <c r="AK92" s="13" t="str">
        <f t="shared" si="70"/>
        <v>Leiden-NL</v>
      </c>
      <c r="AL92" s="9" t="s">
        <v>643</v>
      </c>
      <c r="AM92" s="17">
        <v>52.157133000000002</v>
      </c>
      <c r="AN92" s="17">
        <v>4.5134930000000004</v>
      </c>
      <c r="GF92" s="13" t="str">
        <f t="shared" si="63"/>
        <v>Illes Balears (Mallorca)-ES</v>
      </c>
      <c r="GG92" s="27" t="s">
        <v>601</v>
      </c>
      <c r="GH92" s="28">
        <v>39.625359799999998</v>
      </c>
      <c r="GI92" s="29">
        <v>2.7175799999999999</v>
      </c>
      <c r="IS92" s="13" t="str">
        <f t="shared" si="71"/>
        <v>Leiden-NL</v>
      </c>
      <c r="IT92" s="9" t="s">
        <v>643</v>
      </c>
      <c r="IU92" s="17">
        <v>52.157133000000002</v>
      </c>
      <c r="IV92" s="17">
        <v>4.5134930000000004</v>
      </c>
      <c r="IX92" s="13" t="str">
        <f t="shared" si="68"/>
        <v>Dokkum-NL</v>
      </c>
      <c r="IY92" s="9" t="s">
        <v>582</v>
      </c>
      <c r="IZ92" s="17">
        <v>53.327897</v>
      </c>
      <c r="JA92" s="17">
        <v>5.9868160000000001</v>
      </c>
      <c r="JC92" s="13" t="str">
        <f t="shared" si="77"/>
        <v>Leeuwarden-NL</v>
      </c>
      <c r="JD92" s="9" t="s">
        <v>642</v>
      </c>
      <c r="JE92" s="17">
        <v>53.196235999999999</v>
      </c>
      <c r="JF92" s="17">
        <v>5.8384309999999999</v>
      </c>
      <c r="JH92" s="13" t="str">
        <f t="shared" si="82"/>
        <v>Abcoude-NL</v>
      </c>
      <c r="JI92" s="9" t="s">
        <v>376</v>
      </c>
      <c r="JJ92" s="17">
        <v>52.309047</v>
      </c>
      <c r="JK92" s="17">
        <v>4.936134</v>
      </c>
      <c r="JM92" s="13" t="str">
        <f t="shared" si="72"/>
        <v>Leiden-NL</v>
      </c>
      <c r="JN92" s="9" t="s">
        <v>643</v>
      </c>
      <c r="JO92" s="17">
        <v>52.157133000000002</v>
      </c>
      <c r="JP92" s="17">
        <v>4.5134930000000004</v>
      </c>
      <c r="JR92" s="13" t="str">
        <f t="shared" si="73"/>
        <v>Leiden-NL</v>
      </c>
      <c r="JS92" s="9" t="s">
        <v>643</v>
      </c>
      <c r="JT92" s="17">
        <v>52.157133000000002</v>
      </c>
      <c r="JU92" s="17">
        <v>4.5134930000000004</v>
      </c>
      <c r="JW92" s="13" t="str">
        <f t="shared" si="80"/>
        <v>Krommenie-NL</v>
      </c>
      <c r="JX92" s="9" t="s">
        <v>641</v>
      </c>
      <c r="JY92" s="17">
        <v>52.515279999999997</v>
      </c>
      <c r="JZ92" s="17">
        <v>4.7780189999999996</v>
      </c>
      <c r="KB92" s="13" t="str">
        <f t="shared" si="74"/>
        <v>Leiden-NL</v>
      </c>
      <c r="KC92" s="9" t="s">
        <v>643</v>
      </c>
      <c r="KD92" s="17">
        <v>52.157133000000002</v>
      </c>
      <c r="KE92" s="17">
        <v>4.5134930000000004</v>
      </c>
      <c r="KG92" s="13" t="str">
        <f t="shared" si="75"/>
        <v>Leiden-NL</v>
      </c>
      <c r="KH92" s="9" t="s">
        <v>643</v>
      </c>
      <c r="KI92" s="17">
        <v>52.157133000000002</v>
      </c>
      <c r="KJ92" s="17">
        <v>4.5134930000000004</v>
      </c>
    </row>
    <row r="93" spans="11:296" x14ac:dyDescent="0.2">
      <c r="U93" s="13" t="str">
        <f t="shared" si="84"/>
        <v>Kampen-NL</v>
      </c>
      <c r="V93" s="9" t="s">
        <v>638</v>
      </c>
      <c r="W93" s="17">
        <v>52.567127999999997</v>
      </c>
      <c r="X93" s="17">
        <v>5.901179</v>
      </c>
      <c r="AE93" t="str">
        <f t="shared" si="83"/>
        <v>PZ 63 (Rodgau)-DE</v>
      </c>
      <c r="AF93" t="s">
        <v>393</v>
      </c>
      <c r="AG93" s="22">
        <v>49.985024000000003</v>
      </c>
      <c r="AH93" s="22">
        <v>8.8680149999999998</v>
      </c>
      <c r="AK93" s="13" t="str">
        <f t="shared" si="70"/>
        <v>Lelystad-NL</v>
      </c>
      <c r="AL93" s="9" t="s">
        <v>644</v>
      </c>
      <c r="AM93" s="17">
        <v>52.498156000000002</v>
      </c>
      <c r="AN93" s="17">
        <v>5.4471540000000003</v>
      </c>
      <c r="GF93" s="13" t="str">
        <f t="shared" si="63"/>
        <v>Navarra (Pamplona)-ES</v>
      </c>
      <c r="GG93" s="27" t="s">
        <v>603</v>
      </c>
      <c r="GH93" s="28">
        <v>42.724845999999999</v>
      </c>
      <c r="GI93" s="29">
        <v>-1.6113900000000001</v>
      </c>
      <c r="IS93" s="13" t="str">
        <f t="shared" si="71"/>
        <v>Lelystad-NL</v>
      </c>
      <c r="IT93" s="9" t="s">
        <v>644</v>
      </c>
      <c r="IU93" s="17">
        <v>52.498156000000002</v>
      </c>
      <c r="IV93" s="17">
        <v>5.4471540000000003</v>
      </c>
      <c r="IX93" s="13" t="str">
        <f t="shared" si="68"/>
        <v>Dongen-NL</v>
      </c>
      <c r="IY93" s="9" t="s">
        <v>584</v>
      </c>
      <c r="IZ93" s="17">
        <v>51.614696000000002</v>
      </c>
      <c r="JA93" s="17">
        <v>4.9348989999999997</v>
      </c>
      <c r="JC93" s="13" t="str">
        <f t="shared" si="77"/>
        <v>Leiden-NL</v>
      </c>
      <c r="JD93" s="9" t="s">
        <v>643</v>
      </c>
      <c r="JE93" s="17">
        <v>52.157133000000002</v>
      </c>
      <c r="JF93" s="17">
        <v>4.5134930000000004</v>
      </c>
      <c r="JH93" s="13" t="str">
        <f t="shared" si="82"/>
        <v>Almelo-NL</v>
      </c>
      <c r="JI93" s="9" t="s">
        <v>390</v>
      </c>
      <c r="JJ93" s="17">
        <v>52.351322000000003</v>
      </c>
      <c r="JK93" s="17">
        <v>6.621931</v>
      </c>
      <c r="JM93" s="13" t="str">
        <f t="shared" si="72"/>
        <v>Lelystad-NL</v>
      </c>
      <c r="JN93" s="9" t="s">
        <v>644</v>
      </c>
      <c r="JO93" s="17">
        <v>52.498156000000002</v>
      </c>
      <c r="JP93" s="17">
        <v>5.4471540000000003</v>
      </c>
      <c r="JR93" s="13" t="str">
        <f t="shared" si="73"/>
        <v>Lelystad-NL</v>
      </c>
      <c r="JS93" s="9" t="s">
        <v>644</v>
      </c>
      <c r="JT93" s="17">
        <v>52.498156000000002</v>
      </c>
      <c r="JU93" s="17">
        <v>5.4471540000000003</v>
      </c>
      <c r="JW93" s="13" t="str">
        <f t="shared" si="80"/>
        <v>Leeuwarden-NL</v>
      </c>
      <c r="JX93" s="9" t="s">
        <v>642</v>
      </c>
      <c r="JY93" s="17">
        <v>53.196235999999999</v>
      </c>
      <c r="JZ93" s="17">
        <v>5.8384309999999999</v>
      </c>
      <c r="KB93" s="13" t="str">
        <f t="shared" si="74"/>
        <v>Lelystad-NL</v>
      </c>
      <c r="KC93" s="9" t="s">
        <v>644</v>
      </c>
      <c r="KD93" s="17">
        <v>52.498156000000002</v>
      </c>
      <c r="KE93" s="17">
        <v>5.4471540000000003</v>
      </c>
      <c r="KG93" s="13" t="str">
        <f t="shared" si="75"/>
        <v>Lelystad-NL</v>
      </c>
      <c r="KH93" s="9" t="s">
        <v>644</v>
      </c>
      <c r="KI93" s="17">
        <v>52.498156000000002</v>
      </c>
      <c r="KJ93" s="17">
        <v>5.4471540000000003</v>
      </c>
    </row>
    <row r="94" spans="11:296" x14ac:dyDescent="0.2">
      <c r="U94" s="13" t="str">
        <f t="shared" si="84"/>
        <v>Kerkrade-NL</v>
      </c>
      <c r="V94" s="9" t="s">
        <v>639</v>
      </c>
      <c r="W94" s="17">
        <v>50.920147999999998</v>
      </c>
      <c r="X94" s="17">
        <v>6.0255919999999996</v>
      </c>
      <c r="AE94" t="str">
        <f t="shared" si="83"/>
        <v>PZ 63 (Obertshausen)-DE</v>
      </c>
      <c r="AF94" t="s">
        <v>407</v>
      </c>
      <c r="AG94" s="22">
        <v>50.059733000000001</v>
      </c>
      <c r="AH94" s="22">
        <v>8.8303080000000005</v>
      </c>
      <c r="AK94" s="13" t="str">
        <f t="shared" si="70"/>
        <v>Leusden-NL</v>
      </c>
      <c r="AL94" s="9" t="s">
        <v>645</v>
      </c>
      <c r="AM94" s="17">
        <v>52.176287000000002</v>
      </c>
      <c r="AN94" s="17">
        <v>5.4699220000000004</v>
      </c>
      <c r="GF94" s="13" t="str">
        <f t="shared" si="63"/>
        <v>Gipuzkoa (San Sebastián)-ES</v>
      </c>
      <c r="GG94" s="27" t="s">
        <v>605</v>
      </c>
      <c r="GH94" s="28">
        <v>43.279413699999999</v>
      </c>
      <c r="GI94" s="29">
        <v>-2.0122900000000001</v>
      </c>
      <c r="IS94" s="13" t="str">
        <f t="shared" si="71"/>
        <v>Leusden-NL</v>
      </c>
      <c r="IT94" s="9" t="s">
        <v>645</v>
      </c>
      <c r="IU94" s="17">
        <v>52.176287000000002</v>
      </c>
      <c r="IV94" s="17">
        <v>5.4699220000000004</v>
      </c>
      <c r="IX94" s="13" t="str">
        <f t="shared" si="68"/>
        <v>Doorn-NL</v>
      </c>
      <c r="IY94" s="9" t="s">
        <v>586</v>
      </c>
      <c r="IZ94" s="17">
        <v>52.042816000000002</v>
      </c>
      <c r="JA94" s="17">
        <v>5.3028339999999998</v>
      </c>
      <c r="JC94" s="13" t="str">
        <f t="shared" si="77"/>
        <v>Lelystad-NL</v>
      </c>
      <c r="JD94" s="9" t="s">
        <v>644</v>
      </c>
      <c r="JE94" s="17">
        <v>52.498156000000002</v>
      </c>
      <c r="JF94" s="17">
        <v>5.4471540000000003</v>
      </c>
      <c r="JH94" s="13" t="str">
        <f t="shared" si="82"/>
        <v>Almere-Noord-NL</v>
      </c>
      <c r="JI94" s="9" t="s">
        <v>404</v>
      </c>
      <c r="JJ94" s="17">
        <v>52.349761999999998</v>
      </c>
      <c r="JK94" s="17">
        <v>5.223751</v>
      </c>
      <c r="JM94" s="13" t="str">
        <f t="shared" si="72"/>
        <v>Leusden-NL</v>
      </c>
      <c r="JN94" s="9" t="s">
        <v>645</v>
      </c>
      <c r="JO94" s="17">
        <v>52.176287000000002</v>
      </c>
      <c r="JP94" s="17">
        <v>5.4699220000000004</v>
      </c>
      <c r="JR94" s="13" t="str">
        <f t="shared" si="73"/>
        <v>Leusden-NL</v>
      </c>
      <c r="JS94" s="9" t="s">
        <v>645</v>
      </c>
      <c r="JT94" s="17">
        <v>52.176287000000002</v>
      </c>
      <c r="JU94" s="17">
        <v>5.4699220000000004</v>
      </c>
      <c r="JW94" s="13" t="str">
        <f t="shared" si="80"/>
        <v>Leiden-NL</v>
      </c>
      <c r="JX94" s="9" t="s">
        <v>643</v>
      </c>
      <c r="JY94" s="17">
        <v>52.157133000000002</v>
      </c>
      <c r="JZ94" s="17">
        <v>4.5134930000000004</v>
      </c>
      <c r="KB94" s="13" t="str">
        <f t="shared" si="74"/>
        <v>Leusden-NL</v>
      </c>
      <c r="KC94" s="9" t="s">
        <v>645</v>
      </c>
      <c r="KD94" s="17">
        <v>52.176287000000002</v>
      </c>
      <c r="KE94" s="17">
        <v>5.4699220000000004</v>
      </c>
      <c r="KG94" s="13" t="str">
        <f t="shared" si="75"/>
        <v>Leusden-NL</v>
      </c>
      <c r="KH94" s="9" t="s">
        <v>645</v>
      </c>
      <c r="KI94" s="17">
        <v>52.176287000000002</v>
      </c>
      <c r="KJ94" s="17">
        <v>5.4699220000000004</v>
      </c>
    </row>
    <row r="95" spans="11:296" x14ac:dyDescent="0.2">
      <c r="U95" s="13" t="str">
        <f t="shared" si="84"/>
        <v>Krimpen aan de Lek-NL</v>
      </c>
      <c r="V95" s="9" t="s">
        <v>640</v>
      </c>
      <c r="W95" s="17">
        <v>51.904561999999999</v>
      </c>
      <c r="X95" s="17">
        <v>4.5970800000000001</v>
      </c>
      <c r="AE95" t="str">
        <f t="shared" si="83"/>
        <v>PZ 67 (Speyer)-DE</v>
      </c>
      <c r="AF95" t="s">
        <v>421</v>
      </c>
      <c r="AG95" s="22">
        <v>49.296137000000002</v>
      </c>
      <c r="AH95" s="22">
        <v>8.4721759999999993</v>
      </c>
      <c r="AK95" s="13" t="str">
        <f t="shared" si="70"/>
        <v>Lichtenvoorde-NL</v>
      </c>
      <c r="AL95" s="9" t="s">
        <v>646</v>
      </c>
      <c r="AM95" s="17">
        <v>51.992375000000003</v>
      </c>
      <c r="AN95" s="17">
        <v>6.5840579999999997</v>
      </c>
      <c r="GF95" s="13" t="str">
        <f t="shared" si="63"/>
        <v>Santiago (Coruña satellite)-ES</v>
      </c>
      <c r="GG95" s="27" t="s">
        <v>607</v>
      </c>
      <c r="GH95" s="28">
        <v>42.916161199999998</v>
      </c>
      <c r="GI95" s="29">
        <v>-8.5265400000000007</v>
      </c>
      <c r="IS95" s="13" t="str">
        <f t="shared" si="71"/>
        <v>Lichtenvoorde-NL</v>
      </c>
      <c r="IT95" s="9" t="s">
        <v>646</v>
      </c>
      <c r="IU95" s="17">
        <v>51.992375000000003</v>
      </c>
      <c r="IV95" s="17">
        <v>6.5840579999999997</v>
      </c>
      <c r="IX95" s="13" t="str">
        <f t="shared" si="68"/>
        <v>Dordrecht-NL</v>
      </c>
      <c r="IY95" s="9" t="s">
        <v>588</v>
      </c>
      <c r="IZ95" s="17">
        <v>51.795347</v>
      </c>
      <c r="JA95" s="17">
        <v>4.6769119999999997</v>
      </c>
      <c r="JC95" s="13" t="str">
        <f t="shared" si="77"/>
        <v>Leusden-NL</v>
      </c>
      <c r="JD95" s="9" t="s">
        <v>645</v>
      </c>
      <c r="JE95" s="17">
        <v>52.176287000000002</v>
      </c>
      <c r="JF95" s="17">
        <v>5.4699220000000004</v>
      </c>
      <c r="JH95" s="13" t="str">
        <f t="shared" si="82"/>
        <v>Alphen-NL</v>
      </c>
      <c r="JI95" s="9" t="s">
        <v>418</v>
      </c>
      <c r="JJ95" s="17">
        <v>52.129362</v>
      </c>
      <c r="JK95" s="17">
        <v>4.6481089999999998</v>
      </c>
      <c r="JM95" s="13" t="str">
        <f t="shared" si="72"/>
        <v>Lichtenvoorde-NL</v>
      </c>
      <c r="JN95" s="9" t="s">
        <v>646</v>
      </c>
      <c r="JO95" s="17">
        <v>51.992375000000003</v>
      </c>
      <c r="JP95" s="17">
        <v>6.5840579999999997</v>
      </c>
      <c r="JR95" s="13" t="str">
        <f t="shared" si="73"/>
        <v>Lichtenvoorde-NL</v>
      </c>
      <c r="JS95" s="9" t="s">
        <v>646</v>
      </c>
      <c r="JT95" s="17">
        <v>51.992375000000003</v>
      </c>
      <c r="JU95" s="17">
        <v>6.5840579999999997</v>
      </c>
      <c r="JW95" s="13" t="str">
        <f t="shared" si="80"/>
        <v>Lelystad-NL</v>
      </c>
      <c r="JX95" s="9" t="s">
        <v>644</v>
      </c>
      <c r="JY95" s="17">
        <v>52.498156000000002</v>
      </c>
      <c r="JZ95" s="17">
        <v>5.4471540000000003</v>
      </c>
      <c r="KB95" s="13" t="str">
        <f t="shared" si="74"/>
        <v>Lichtenvoorde-NL</v>
      </c>
      <c r="KC95" s="9" t="s">
        <v>646</v>
      </c>
      <c r="KD95" s="17">
        <v>51.992375000000003</v>
      </c>
      <c r="KE95" s="17">
        <v>6.5840579999999997</v>
      </c>
      <c r="KG95" s="13" t="str">
        <f t="shared" si="75"/>
        <v>Lichtenvoorde-NL</v>
      </c>
      <c r="KH95" s="9" t="s">
        <v>646</v>
      </c>
      <c r="KI95" s="17">
        <v>51.992375000000003</v>
      </c>
      <c r="KJ95" s="17">
        <v>6.5840579999999997</v>
      </c>
    </row>
    <row r="96" spans="11:296" x14ac:dyDescent="0.2">
      <c r="U96" s="13" t="str">
        <f t="shared" si="84"/>
        <v>Krommenie-NL</v>
      </c>
      <c r="V96" s="9" t="s">
        <v>641</v>
      </c>
      <c r="W96" s="17">
        <v>52.515279999999997</v>
      </c>
      <c r="X96" s="17">
        <v>4.7780189999999996</v>
      </c>
      <c r="AE96" t="str">
        <f t="shared" si="83"/>
        <v>PZ 72 (Eutingen im Gäu)-DE</v>
      </c>
      <c r="AF96" t="s">
        <v>435</v>
      </c>
      <c r="AG96" s="22">
        <v>48.487160000000003</v>
      </c>
      <c r="AH96" s="22">
        <v>8.7710720000000002</v>
      </c>
      <c r="AK96" s="13" t="str">
        <f t="shared" si="70"/>
        <v>Lisse -NL</v>
      </c>
      <c r="AL96" s="9" t="s">
        <v>647</v>
      </c>
      <c r="AM96" s="17">
        <v>52.246834</v>
      </c>
      <c r="AN96" s="17">
        <v>4.4962989999999996</v>
      </c>
      <c r="GF96" s="13" t="str">
        <f t="shared" si="63"/>
        <v>Sevilla-ES</v>
      </c>
      <c r="GG96" s="27" t="s">
        <v>609</v>
      </c>
      <c r="GH96" s="28">
        <v>37.443987</v>
      </c>
      <c r="GI96" s="29">
        <v>-5.7829100000000002</v>
      </c>
      <c r="IS96" s="13" t="str">
        <f t="shared" si="71"/>
        <v>Lisse -NL</v>
      </c>
      <c r="IT96" s="9" t="s">
        <v>647</v>
      </c>
      <c r="IU96" s="17">
        <v>52.246834</v>
      </c>
      <c r="IV96" s="17">
        <v>4.4962989999999996</v>
      </c>
      <c r="IX96" s="13" t="str">
        <f t="shared" si="68"/>
        <v>Doesburg-NL</v>
      </c>
      <c r="IY96" s="9" t="s">
        <v>590</v>
      </c>
      <c r="IZ96" s="17">
        <v>51.972765000000003</v>
      </c>
      <c r="JA96" s="17">
        <v>6.2587460000000004</v>
      </c>
      <c r="JC96" s="13" t="str">
        <f t="shared" si="77"/>
        <v>Lichtenvoorde-NL</v>
      </c>
      <c r="JD96" s="9" t="s">
        <v>646</v>
      </c>
      <c r="JE96" s="17">
        <v>51.992375000000003</v>
      </c>
      <c r="JF96" s="17">
        <v>6.5840579999999997</v>
      </c>
      <c r="JH96" s="13" t="str">
        <f t="shared" si="82"/>
        <v>Almere-Zuid-NL</v>
      </c>
      <c r="JI96" s="9" t="s">
        <v>432</v>
      </c>
      <c r="JJ96" s="17">
        <v>52.349761999999998</v>
      </c>
      <c r="JK96" s="17">
        <v>5.223751</v>
      </c>
      <c r="JM96" s="13" t="str">
        <f t="shared" si="72"/>
        <v>Lisse -NL</v>
      </c>
      <c r="JN96" s="9" t="s">
        <v>647</v>
      </c>
      <c r="JO96" s="17">
        <v>52.246834</v>
      </c>
      <c r="JP96" s="17">
        <v>4.4962989999999996</v>
      </c>
      <c r="JR96" s="13" t="str">
        <f t="shared" si="73"/>
        <v>Lisse -NL</v>
      </c>
      <c r="JS96" s="9" t="s">
        <v>647</v>
      </c>
      <c r="JT96" s="17">
        <v>52.246834</v>
      </c>
      <c r="JU96" s="17">
        <v>4.4962989999999996</v>
      </c>
      <c r="JW96" s="13" t="str">
        <f t="shared" si="80"/>
        <v>Leusden-NL</v>
      </c>
      <c r="JX96" s="9" t="s">
        <v>645</v>
      </c>
      <c r="JY96" s="17">
        <v>52.176287000000002</v>
      </c>
      <c r="JZ96" s="17">
        <v>5.4699220000000004</v>
      </c>
      <c r="KB96" s="13" t="str">
        <f t="shared" si="74"/>
        <v>Lisse -NL</v>
      </c>
      <c r="KC96" s="9" t="s">
        <v>647</v>
      </c>
      <c r="KD96" s="17">
        <v>52.246834</v>
      </c>
      <c r="KE96" s="17">
        <v>4.4962989999999996</v>
      </c>
      <c r="KG96" s="13" t="str">
        <f t="shared" si="75"/>
        <v>Lisse -NL</v>
      </c>
      <c r="KH96" s="9" t="s">
        <v>647</v>
      </c>
      <c r="KI96" s="17">
        <v>52.246834</v>
      </c>
      <c r="KJ96" s="17">
        <v>4.4962989999999996</v>
      </c>
    </row>
    <row r="97" spans="21:296" x14ac:dyDescent="0.2">
      <c r="U97" s="13" t="str">
        <f t="shared" si="84"/>
        <v>Leeuwarden-NL</v>
      </c>
      <c r="V97" s="9" t="s">
        <v>642</v>
      </c>
      <c r="W97" s="17">
        <v>53.196235999999999</v>
      </c>
      <c r="X97" s="17">
        <v>5.8384309999999999</v>
      </c>
      <c r="AE97" t="str">
        <f t="shared" si="83"/>
        <v>PZ 73 (Köngen)-DE</v>
      </c>
      <c r="AF97" t="s">
        <v>449</v>
      </c>
      <c r="AG97" s="22">
        <v>48.686515999999997</v>
      </c>
      <c r="AH97" s="22">
        <v>9.3754740000000005</v>
      </c>
      <c r="AK97" s="13" t="str">
        <f t="shared" si="70"/>
        <v>Loosdrecht-NL</v>
      </c>
      <c r="AL97" s="9" t="s">
        <v>648</v>
      </c>
      <c r="AM97" s="17">
        <v>52.222096999999998</v>
      </c>
      <c r="AN97" s="17">
        <v>5.1398419999999998</v>
      </c>
      <c r="GF97" s="13" t="str">
        <f t="shared" si="63"/>
        <v>Tarragona-ES</v>
      </c>
      <c r="GG97" s="27" t="s">
        <v>611</v>
      </c>
      <c r="GH97" s="28">
        <v>41.164450000000002</v>
      </c>
      <c r="GI97" s="29">
        <v>1.1592</v>
      </c>
      <c r="IS97" s="13" t="str">
        <f t="shared" si="71"/>
        <v>Loosdrecht-NL</v>
      </c>
      <c r="IT97" s="9" t="s">
        <v>648</v>
      </c>
      <c r="IU97" s="17">
        <v>52.222096999999998</v>
      </c>
      <c r="IV97" s="17">
        <v>5.1398419999999998</v>
      </c>
      <c r="IX97" s="13" t="str">
        <f t="shared" si="68"/>
        <v>Drunen-NL</v>
      </c>
      <c r="IY97" s="9" t="s">
        <v>592</v>
      </c>
      <c r="IZ97" s="17">
        <v>51.687472999999997</v>
      </c>
      <c r="JA97" s="17">
        <v>5.1550549999999999</v>
      </c>
      <c r="JC97" s="13" t="str">
        <f t="shared" si="77"/>
        <v>Lisse -NL</v>
      </c>
      <c r="JD97" s="9" t="s">
        <v>647</v>
      </c>
      <c r="JE97" s="17">
        <v>52.246834</v>
      </c>
      <c r="JF97" s="17">
        <v>4.4962989999999996</v>
      </c>
      <c r="JH97" s="13" t="str">
        <f t="shared" si="82"/>
        <v>Amsterdam Centrum-NL</v>
      </c>
      <c r="JI97" s="9" t="s">
        <v>446</v>
      </c>
      <c r="JJ97" s="17">
        <v>52.389792999999997</v>
      </c>
      <c r="JK97" s="17">
        <v>4.7828730000000004</v>
      </c>
      <c r="JM97" s="13" t="str">
        <f t="shared" si="72"/>
        <v>Loosdrecht-NL</v>
      </c>
      <c r="JN97" s="9" t="s">
        <v>648</v>
      </c>
      <c r="JO97" s="17">
        <v>52.222096999999998</v>
      </c>
      <c r="JP97" s="17">
        <v>5.1398419999999998</v>
      </c>
      <c r="JR97" s="13" t="str">
        <f t="shared" si="73"/>
        <v>Loosdrecht-NL</v>
      </c>
      <c r="JS97" s="9" t="s">
        <v>648</v>
      </c>
      <c r="JT97" s="17">
        <v>52.222096999999998</v>
      </c>
      <c r="JU97" s="17">
        <v>5.1398419999999998</v>
      </c>
      <c r="JW97" s="13" t="str">
        <f t="shared" si="80"/>
        <v>Lichtenvoorde-NL</v>
      </c>
      <c r="JX97" s="9" t="s">
        <v>646</v>
      </c>
      <c r="JY97" s="17">
        <v>51.992375000000003</v>
      </c>
      <c r="JZ97" s="17">
        <v>6.5840579999999997</v>
      </c>
      <c r="KB97" s="13" t="str">
        <f t="shared" si="74"/>
        <v>Loosdrecht-NL</v>
      </c>
      <c r="KC97" s="9" t="s">
        <v>648</v>
      </c>
      <c r="KD97" s="17">
        <v>52.222096999999998</v>
      </c>
      <c r="KE97" s="17">
        <v>5.1398419999999998</v>
      </c>
      <c r="KG97" s="13" t="str">
        <f t="shared" si="75"/>
        <v>Loosdrecht-NL</v>
      </c>
      <c r="KH97" s="9" t="s">
        <v>648</v>
      </c>
      <c r="KI97" s="17">
        <v>52.222096999999998</v>
      </c>
      <c r="KJ97" s="17">
        <v>5.1398419999999998</v>
      </c>
    </row>
    <row r="98" spans="21:296" x14ac:dyDescent="0.2">
      <c r="U98" s="13" t="str">
        <f t="shared" si="84"/>
        <v>Leiden-NL</v>
      </c>
      <c r="V98" s="9" t="s">
        <v>643</v>
      </c>
      <c r="W98" s="17">
        <v>52.157133000000002</v>
      </c>
      <c r="X98" s="17">
        <v>4.5134930000000004</v>
      </c>
      <c r="AE98" t="str">
        <f t="shared" si="83"/>
        <v>PZ 76 (Bruchsal)-DE</v>
      </c>
      <c r="AF98" t="s">
        <v>463</v>
      </c>
      <c r="AG98" s="22">
        <v>49.119847999999998</v>
      </c>
      <c r="AH98" s="22">
        <v>8.559704</v>
      </c>
      <c r="AK98" s="13" t="str">
        <f t="shared" si="70"/>
        <v>Maastricht-Centrum-NL</v>
      </c>
      <c r="AL98" s="9" t="s">
        <v>649</v>
      </c>
      <c r="AM98" s="17">
        <v>50.875523000000001</v>
      </c>
      <c r="AN98" s="17">
        <v>5.7176970000000003</v>
      </c>
      <c r="GF98" s="13" t="str">
        <f t="shared" si="63"/>
        <v>Valencia-ES</v>
      </c>
      <c r="GG98" s="27" t="s">
        <v>613</v>
      </c>
      <c r="GH98" s="28">
        <v>39.439639999999997</v>
      </c>
      <c r="GI98" s="29">
        <v>-0.43121340000000002</v>
      </c>
      <c r="IS98" s="13" t="str">
        <f t="shared" si="71"/>
        <v>Maastricht-Centrum-NL</v>
      </c>
      <c r="IT98" s="9" t="s">
        <v>649</v>
      </c>
      <c r="IU98" s="17">
        <v>50.875523000000001</v>
      </c>
      <c r="IV98" s="17">
        <v>5.7176970000000003</v>
      </c>
      <c r="IX98" s="13" t="str">
        <f t="shared" si="68"/>
        <v>Ede-Veenendaal-NL</v>
      </c>
      <c r="IY98" s="9" t="s">
        <v>594</v>
      </c>
      <c r="IZ98" s="17">
        <v>52.044794000000003</v>
      </c>
      <c r="JA98" s="17">
        <v>5.568975</v>
      </c>
      <c r="JC98" s="13" t="str">
        <f t="shared" si="77"/>
        <v>Loosdrecht-NL</v>
      </c>
      <c r="JD98" s="9" t="s">
        <v>648</v>
      </c>
      <c r="JE98" s="17">
        <v>52.222096999999998</v>
      </c>
      <c r="JF98" s="17">
        <v>5.1398419999999998</v>
      </c>
      <c r="JH98" s="13" t="str">
        <f t="shared" si="82"/>
        <v>Amsterdam-Duivendrecht-NL</v>
      </c>
      <c r="JI98" s="9" t="s">
        <v>460</v>
      </c>
      <c r="JJ98" s="17">
        <v>52.300848999999999</v>
      </c>
      <c r="JK98" s="17">
        <v>4.9380519999999999</v>
      </c>
      <c r="JM98" s="13" t="str">
        <f t="shared" si="72"/>
        <v>Maastricht-Centrum-NL</v>
      </c>
      <c r="JN98" s="9" t="s">
        <v>649</v>
      </c>
      <c r="JO98" s="17">
        <v>50.875523000000001</v>
      </c>
      <c r="JP98" s="17">
        <v>5.7176970000000003</v>
      </c>
      <c r="JR98" s="13" t="str">
        <f t="shared" si="73"/>
        <v>Maastricht-Centrum-NL</v>
      </c>
      <c r="JS98" s="9" t="s">
        <v>649</v>
      </c>
      <c r="JT98" s="17">
        <v>50.875523000000001</v>
      </c>
      <c r="JU98" s="17">
        <v>5.7176970000000003</v>
      </c>
      <c r="JW98" s="13" t="str">
        <f t="shared" si="80"/>
        <v>Lisse -NL</v>
      </c>
      <c r="JX98" s="9" t="s">
        <v>647</v>
      </c>
      <c r="JY98" s="17">
        <v>52.246834</v>
      </c>
      <c r="JZ98" s="17">
        <v>4.4962989999999996</v>
      </c>
      <c r="KB98" s="13" t="str">
        <f t="shared" si="74"/>
        <v>Maastricht-Centrum-NL</v>
      </c>
      <c r="KC98" s="9" t="s">
        <v>649</v>
      </c>
      <c r="KD98" s="17">
        <v>50.875523000000001</v>
      </c>
      <c r="KE98" s="17">
        <v>5.7176970000000003</v>
      </c>
      <c r="KG98" s="13" t="str">
        <f t="shared" si="75"/>
        <v>Maastricht-Centrum-NL</v>
      </c>
      <c r="KH98" s="9" t="s">
        <v>649</v>
      </c>
      <c r="KI98" s="17">
        <v>50.875523000000001</v>
      </c>
      <c r="KJ98" s="17">
        <v>5.7176970000000003</v>
      </c>
    </row>
    <row r="99" spans="21:296" x14ac:dyDescent="0.2">
      <c r="U99" s="13" t="str">
        <f t="shared" si="84"/>
        <v>Lelystad-NL</v>
      </c>
      <c r="V99" s="9" t="s">
        <v>644</v>
      </c>
      <c r="W99" s="17">
        <v>52.498156000000002</v>
      </c>
      <c r="X99" s="17">
        <v>5.4471540000000003</v>
      </c>
      <c r="AE99" t="str">
        <f t="shared" si="83"/>
        <v>PZ 77 (Lahr)-DE</v>
      </c>
      <c r="AF99" t="s">
        <v>478</v>
      </c>
      <c r="AG99" s="22">
        <v>48.350361999999997</v>
      </c>
      <c r="AH99" s="22">
        <v>7.8191079999999999</v>
      </c>
      <c r="AK99" s="13" t="str">
        <f t="shared" si="70"/>
        <v>Maastricht-NL</v>
      </c>
      <c r="AL99" s="9" t="s">
        <v>650</v>
      </c>
      <c r="AM99" s="17">
        <v>50.820934000000001</v>
      </c>
      <c r="AN99" s="17">
        <v>5.7143990000000002</v>
      </c>
      <c r="GF99" s="13" t="str">
        <f t="shared" si="63"/>
        <v>Valladolid-ES</v>
      </c>
      <c r="GG99" s="27" t="s">
        <v>615</v>
      </c>
      <c r="GH99" s="28">
        <v>41.597897000000003</v>
      </c>
      <c r="GI99" s="29">
        <v>-4.6656300000000002</v>
      </c>
      <c r="IS99" s="13" t="str">
        <f t="shared" si="71"/>
        <v>Maastricht-NL</v>
      </c>
      <c r="IT99" s="9" t="s">
        <v>650</v>
      </c>
      <c r="IU99" s="17">
        <v>50.820934000000001</v>
      </c>
      <c r="IV99" s="17">
        <v>5.7143990000000002</v>
      </c>
      <c r="IX99" s="13" t="str">
        <f t="shared" si="68"/>
        <v>Eersel-NL</v>
      </c>
      <c r="IY99" s="9" t="s">
        <v>596</v>
      </c>
      <c r="IZ99" s="17">
        <v>51.339367000000003</v>
      </c>
      <c r="JA99" s="17">
        <v>5.3404879999999997</v>
      </c>
      <c r="JC99" s="13" t="str">
        <f t="shared" si="77"/>
        <v>Maastricht-Centrum-NL</v>
      </c>
      <c r="JD99" s="9" t="s">
        <v>649</v>
      </c>
      <c r="JE99" s="17">
        <v>50.875523000000001</v>
      </c>
      <c r="JF99" s="17">
        <v>5.7176970000000003</v>
      </c>
      <c r="JH99" s="13" t="str">
        <f t="shared" si="82"/>
        <v>Amsterdam Hemweg-NL</v>
      </c>
      <c r="JI99" s="9" t="s">
        <v>475</v>
      </c>
      <c r="JJ99" s="17">
        <v>52.408467999999999</v>
      </c>
      <c r="JK99" s="17">
        <v>4.8022819999999999</v>
      </c>
      <c r="JM99" s="13" t="str">
        <f t="shared" si="72"/>
        <v>Maastricht-NL</v>
      </c>
      <c r="JN99" s="9" t="s">
        <v>650</v>
      </c>
      <c r="JO99" s="17">
        <v>50.820934000000001</v>
      </c>
      <c r="JP99" s="17">
        <v>5.7143990000000002</v>
      </c>
      <c r="JR99" s="13" t="str">
        <f t="shared" si="73"/>
        <v>Maastricht-NL</v>
      </c>
      <c r="JS99" s="9" t="s">
        <v>650</v>
      </c>
      <c r="JT99" s="17">
        <v>50.820934000000001</v>
      </c>
      <c r="JU99" s="17">
        <v>5.7143990000000002</v>
      </c>
      <c r="JW99" s="13" t="str">
        <f t="shared" si="80"/>
        <v>Loosdrecht-NL</v>
      </c>
      <c r="JX99" s="9" t="s">
        <v>648</v>
      </c>
      <c r="JY99" s="17">
        <v>52.222096999999998</v>
      </c>
      <c r="JZ99" s="17">
        <v>5.1398419999999998</v>
      </c>
      <c r="KB99" s="13" t="str">
        <f t="shared" si="74"/>
        <v>Maastricht-NL</v>
      </c>
      <c r="KC99" s="9" t="s">
        <v>650</v>
      </c>
      <c r="KD99" s="17">
        <v>50.820934000000001</v>
      </c>
      <c r="KE99" s="17">
        <v>5.7143990000000002</v>
      </c>
      <c r="KG99" s="13" t="str">
        <f t="shared" si="75"/>
        <v>Maastricht-NL</v>
      </c>
      <c r="KH99" s="9" t="s">
        <v>650</v>
      </c>
      <c r="KI99" s="17">
        <v>50.820934000000001</v>
      </c>
      <c r="KJ99" s="17">
        <v>5.7143990000000002</v>
      </c>
    </row>
    <row r="100" spans="21:296" x14ac:dyDescent="0.2">
      <c r="U100" s="13" t="str">
        <f t="shared" si="84"/>
        <v>Leusden-NL</v>
      </c>
      <c r="V100" s="9" t="s">
        <v>645</v>
      </c>
      <c r="W100" s="17">
        <v>52.176287000000002</v>
      </c>
      <c r="X100" s="17">
        <v>5.4699220000000004</v>
      </c>
      <c r="AE100" t="str">
        <f t="shared" si="83"/>
        <v>PZ 85 (Aschheim)-DE</v>
      </c>
      <c r="AF100" t="s">
        <v>490</v>
      </c>
      <c r="AG100" s="22">
        <v>48.163713000000001</v>
      </c>
      <c r="AH100" s="22">
        <v>11.735841000000001</v>
      </c>
      <c r="AK100" s="13" t="str">
        <f t="shared" si="70"/>
        <v>Maarssen-NL</v>
      </c>
      <c r="AL100" s="9" t="s">
        <v>651</v>
      </c>
      <c r="AM100" s="17">
        <v>52.119008000000001</v>
      </c>
      <c r="AN100" s="17">
        <v>5.0406829999999996</v>
      </c>
      <c r="GF100" s="13" t="str">
        <f t="shared" ref="GF100:GF102" si="86">GG100&amp;"-"&amp;"ES"</f>
        <v>Pontevedra (Vigo)-ES</v>
      </c>
      <c r="GG100" s="27" t="s">
        <v>617</v>
      </c>
      <c r="GH100" s="28">
        <v>42.182389999999998</v>
      </c>
      <c r="GI100" s="29">
        <v>-8.7055199999999999</v>
      </c>
      <c r="IS100" s="13" t="str">
        <f t="shared" si="71"/>
        <v>Maarssen-NL</v>
      </c>
      <c r="IT100" s="9" t="s">
        <v>651</v>
      </c>
      <c r="IU100" s="17">
        <v>52.119008000000001</v>
      </c>
      <c r="IV100" s="17">
        <v>5.0406829999999996</v>
      </c>
      <c r="IX100" s="13" t="str">
        <f t="shared" si="68"/>
        <v>Eindhoven-Noord-NL</v>
      </c>
      <c r="IY100" s="9" t="s">
        <v>598</v>
      </c>
      <c r="IZ100" s="17">
        <v>51.503855999999999</v>
      </c>
      <c r="JA100" s="17">
        <v>5.4685569999999997</v>
      </c>
      <c r="JC100" s="13" t="str">
        <f t="shared" si="77"/>
        <v>Maastricht-NL</v>
      </c>
      <c r="JD100" s="9" t="s">
        <v>650</v>
      </c>
      <c r="JE100" s="17">
        <v>50.820934000000001</v>
      </c>
      <c r="JF100" s="17">
        <v>5.7143990000000002</v>
      </c>
      <c r="JH100" s="13" t="str">
        <f t="shared" si="82"/>
        <v>Amsterdam-Noord-NL</v>
      </c>
      <c r="JI100" s="9" t="s">
        <v>488</v>
      </c>
      <c r="JJ100" s="17">
        <v>52.385072999999998</v>
      </c>
      <c r="JK100" s="17">
        <v>4.9454070000000003</v>
      </c>
      <c r="JM100" s="13" t="str">
        <f t="shared" si="72"/>
        <v>Maarssen-NL</v>
      </c>
      <c r="JN100" s="9" t="s">
        <v>651</v>
      </c>
      <c r="JO100" s="17">
        <v>52.119008000000001</v>
      </c>
      <c r="JP100" s="17">
        <v>5.0406829999999996</v>
      </c>
      <c r="JR100" s="13" t="str">
        <f t="shared" si="73"/>
        <v>Maarssen-NL</v>
      </c>
      <c r="JS100" s="9" t="s">
        <v>651</v>
      </c>
      <c r="JT100" s="17">
        <v>52.119008000000001</v>
      </c>
      <c r="JU100" s="17">
        <v>5.0406829999999996</v>
      </c>
      <c r="JW100" s="13" t="str">
        <f t="shared" si="80"/>
        <v>Maastricht-Centrum-NL</v>
      </c>
      <c r="JX100" s="9" t="s">
        <v>649</v>
      </c>
      <c r="JY100" s="17">
        <v>50.875523000000001</v>
      </c>
      <c r="JZ100" s="17">
        <v>5.7176970000000003</v>
      </c>
      <c r="KB100" s="13" t="str">
        <f t="shared" si="74"/>
        <v>Maarssen-NL</v>
      </c>
      <c r="KC100" s="9" t="s">
        <v>651</v>
      </c>
      <c r="KD100" s="17">
        <v>52.119008000000001</v>
      </c>
      <c r="KE100" s="17">
        <v>5.0406829999999996</v>
      </c>
      <c r="KG100" s="13" t="str">
        <f t="shared" si="75"/>
        <v>Maarssen-NL</v>
      </c>
      <c r="KH100" s="9" t="s">
        <v>651</v>
      </c>
      <c r="KI100" s="17">
        <v>52.119008000000001</v>
      </c>
      <c r="KJ100" s="17">
        <v>5.0406829999999996</v>
      </c>
    </row>
    <row r="101" spans="21:296" x14ac:dyDescent="0.2">
      <c r="U101" s="13" t="str">
        <f t="shared" si="84"/>
        <v>Lichtenvoorde-NL</v>
      </c>
      <c r="V101" s="9" t="s">
        <v>646</v>
      </c>
      <c r="W101" s="17">
        <v>51.992375000000003</v>
      </c>
      <c r="X101" s="17">
        <v>6.5840579999999997</v>
      </c>
      <c r="AE101" t="str">
        <f t="shared" si="83"/>
        <v>PZ 86 (Augsburg)-DE</v>
      </c>
      <c r="AF101" t="s">
        <v>499</v>
      </c>
      <c r="AG101" s="22">
        <v>48.404547999999998</v>
      </c>
      <c r="AH101" s="22">
        <v>10.869683999999999</v>
      </c>
      <c r="AK101" s="13" t="str">
        <f t="shared" si="70"/>
        <v>Middelburg-NL</v>
      </c>
      <c r="AL101" s="9" t="s">
        <v>652</v>
      </c>
      <c r="AM101" s="17">
        <v>51.495835999999997</v>
      </c>
      <c r="AN101" s="17">
        <v>3.6366550000000002</v>
      </c>
      <c r="GF101" s="13" t="str">
        <f t="shared" si="86"/>
        <v>Araba (Vitoria)-ES</v>
      </c>
      <c r="GG101" s="27" t="s">
        <v>619</v>
      </c>
      <c r="GH101" s="28">
        <v>42.847120799999999</v>
      </c>
      <c r="GI101" s="29">
        <v>-2.7391800000000002</v>
      </c>
      <c r="IS101" s="13" t="str">
        <f t="shared" si="71"/>
        <v>Middelburg-NL</v>
      </c>
      <c r="IT101" s="9" t="s">
        <v>652</v>
      </c>
      <c r="IU101" s="17">
        <v>51.495835999999997</v>
      </c>
      <c r="IV101" s="17">
        <v>3.6366550000000002</v>
      </c>
      <c r="IX101" s="13" t="str">
        <f t="shared" si="68"/>
        <v>Eindhoven-Zuid-NL</v>
      </c>
      <c r="IY101" s="9" t="s">
        <v>600</v>
      </c>
      <c r="IZ101" s="17">
        <v>51.407989999999998</v>
      </c>
      <c r="JA101" s="17">
        <v>5.4228880000000004</v>
      </c>
      <c r="JC101" s="13" t="str">
        <f t="shared" si="77"/>
        <v>Maarssen-NL</v>
      </c>
      <c r="JD101" s="9" t="s">
        <v>651</v>
      </c>
      <c r="JE101" s="17">
        <v>52.119008000000001</v>
      </c>
      <c r="JF101" s="17">
        <v>5.0406829999999996</v>
      </c>
      <c r="JH101" s="13" t="str">
        <f t="shared" si="82"/>
        <v>Amsterdam Diemen-NL</v>
      </c>
      <c r="JI101" s="9" t="s">
        <v>497</v>
      </c>
      <c r="JJ101" s="17">
        <v>52.330396999999998</v>
      </c>
      <c r="JK101" s="17">
        <v>4.9862970000000004</v>
      </c>
      <c r="JM101" s="13" t="str">
        <f t="shared" si="72"/>
        <v>Middelburg-NL</v>
      </c>
      <c r="JN101" s="9" t="s">
        <v>652</v>
      </c>
      <c r="JO101" s="17">
        <v>51.495835999999997</v>
      </c>
      <c r="JP101" s="17">
        <v>3.6366550000000002</v>
      </c>
      <c r="JR101" s="13" t="str">
        <f t="shared" si="73"/>
        <v>Middelburg-NL</v>
      </c>
      <c r="JS101" s="9" t="s">
        <v>652</v>
      </c>
      <c r="JT101" s="17">
        <v>51.495835999999997</v>
      </c>
      <c r="JU101" s="17">
        <v>3.6366550000000002</v>
      </c>
      <c r="JW101" s="13" t="str">
        <f t="shared" si="80"/>
        <v>Maastricht-NL</v>
      </c>
      <c r="JX101" s="9" t="s">
        <v>650</v>
      </c>
      <c r="JY101" s="17">
        <v>50.820934000000001</v>
      </c>
      <c r="JZ101" s="17">
        <v>5.7143990000000002</v>
      </c>
      <c r="KB101" s="13" t="str">
        <f t="shared" si="74"/>
        <v>Middelburg-NL</v>
      </c>
      <c r="KC101" s="9" t="s">
        <v>652</v>
      </c>
      <c r="KD101" s="17">
        <v>51.495835999999997</v>
      </c>
      <c r="KE101" s="17">
        <v>3.6366550000000002</v>
      </c>
      <c r="KG101" s="13" t="str">
        <f t="shared" si="75"/>
        <v>Middelburg-NL</v>
      </c>
      <c r="KH101" s="9" t="s">
        <v>652</v>
      </c>
      <c r="KI101" s="17">
        <v>51.495835999999997</v>
      </c>
      <c r="KJ101" s="17">
        <v>3.6366550000000002</v>
      </c>
    </row>
    <row r="102" spans="21:296" x14ac:dyDescent="0.2">
      <c r="U102" s="13" t="str">
        <f t="shared" si="84"/>
        <v>Lisse -NL</v>
      </c>
      <c r="V102" s="9" t="s">
        <v>647</v>
      </c>
      <c r="W102" s="17">
        <v>52.246834</v>
      </c>
      <c r="X102" s="17">
        <v>4.4962989999999996</v>
      </c>
      <c r="AE102" t="str">
        <f t="shared" si="83"/>
        <v>PZ 89 (Günzburg)-DE</v>
      </c>
      <c r="AF102" t="s">
        <v>508</v>
      </c>
      <c r="AG102" s="22">
        <v>48.426493999999998</v>
      </c>
      <c r="AH102" s="22">
        <v>10.28619</v>
      </c>
      <c r="AK102" s="13" t="str">
        <f t="shared" si="70"/>
        <v>Middelharnis-NL</v>
      </c>
      <c r="AL102" s="9" t="s">
        <v>653</v>
      </c>
      <c r="AM102" s="17">
        <v>51.761251999999999</v>
      </c>
      <c r="AN102" s="17">
        <v>4.188326</v>
      </c>
      <c r="GF102" s="13" t="str">
        <f t="shared" si="86"/>
        <v>Zaragoza-ES</v>
      </c>
      <c r="GG102" s="27" t="s">
        <v>621</v>
      </c>
      <c r="GH102" s="28">
        <v>41.646346999999999</v>
      </c>
      <c r="GI102" s="29">
        <v>-0.98919999999999997</v>
      </c>
      <c r="IS102" s="13" t="str">
        <f t="shared" si="71"/>
        <v>Middelharnis-NL</v>
      </c>
      <c r="IT102" s="9" t="s">
        <v>653</v>
      </c>
      <c r="IU102" s="17">
        <v>51.761251999999999</v>
      </c>
      <c r="IV102" s="17">
        <v>4.188326</v>
      </c>
      <c r="IX102" s="13" t="str">
        <f t="shared" si="68"/>
        <v>Emmeloord-NL</v>
      </c>
      <c r="IY102" s="9" t="s">
        <v>602</v>
      </c>
      <c r="IZ102" s="17">
        <v>52.710816999999999</v>
      </c>
      <c r="JA102" s="17">
        <v>5.7583760000000002</v>
      </c>
      <c r="JC102" s="13" t="str">
        <f t="shared" si="77"/>
        <v>Middelburg-NL</v>
      </c>
      <c r="JD102" s="9" t="s">
        <v>652</v>
      </c>
      <c r="JE102" s="17">
        <v>51.495835999999997</v>
      </c>
      <c r="JF102" s="17">
        <v>3.6366550000000002</v>
      </c>
      <c r="JH102" s="13" t="str">
        <f t="shared" si="82"/>
        <v>Amsterdam-Zuid-NL</v>
      </c>
      <c r="JI102" s="9" t="s">
        <v>506</v>
      </c>
      <c r="JJ102" s="17">
        <v>52.300848999999999</v>
      </c>
      <c r="JK102" s="17">
        <v>4.9380519999999999</v>
      </c>
      <c r="JM102" s="13" t="str">
        <f t="shared" si="72"/>
        <v>Middelharnis-NL</v>
      </c>
      <c r="JN102" s="9" t="s">
        <v>653</v>
      </c>
      <c r="JO102" s="17">
        <v>51.761251999999999</v>
      </c>
      <c r="JP102" s="17">
        <v>4.188326</v>
      </c>
      <c r="JR102" s="13" t="str">
        <f t="shared" si="73"/>
        <v>Middelharnis-NL</v>
      </c>
      <c r="JS102" s="9" t="s">
        <v>653</v>
      </c>
      <c r="JT102" s="17">
        <v>51.761251999999999</v>
      </c>
      <c r="JU102" s="17">
        <v>4.188326</v>
      </c>
      <c r="JW102" s="13" t="str">
        <f t="shared" si="80"/>
        <v>Maarssen-NL</v>
      </c>
      <c r="JX102" s="9" t="s">
        <v>651</v>
      </c>
      <c r="JY102" s="17">
        <v>52.119008000000001</v>
      </c>
      <c r="JZ102" s="17">
        <v>5.0406829999999996</v>
      </c>
      <c r="KB102" s="13" t="str">
        <f t="shared" si="74"/>
        <v>Middelharnis-NL</v>
      </c>
      <c r="KC102" s="9" t="s">
        <v>653</v>
      </c>
      <c r="KD102" s="17">
        <v>51.761251999999999</v>
      </c>
      <c r="KE102" s="17">
        <v>4.188326</v>
      </c>
      <c r="KG102" s="13" t="str">
        <f t="shared" si="75"/>
        <v>Middelharnis-NL</v>
      </c>
      <c r="KH102" s="9" t="s">
        <v>653</v>
      </c>
      <c r="KI102" s="17">
        <v>51.761251999999999</v>
      </c>
      <c r="KJ102" s="17">
        <v>4.188326</v>
      </c>
    </row>
    <row r="103" spans="21:296" x14ac:dyDescent="0.2">
      <c r="U103" s="13" t="str">
        <f t="shared" si="84"/>
        <v>Loosdrecht-NL</v>
      </c>
      <c r="V103" s="9" t="s">
        <v>648</v>
      </c>
      <c r="W103" s="17">
        <v>52.222096999999998</v>
      </c>
      <c r="X103" s="17">
        <v>5.1398419999999998</v>
      </c>
      <c r="AE103" t="str">
        <f t="shared" si="83"/>
        <v>PZ 90 (Feucht/Nürnberg)-DE</v>
      </c>
      <c r="AF103" t="s">
        <v>517</v>
      </c>
      <c r="AG103" s="22">
        <v>49.387602000000001</v>
      </c>
      <c r="AH103" s="22">
        <v>11.183487</v>
      </c>
      <c r="AK103" s="13" t="str">
        <f t="shared" si="70"/>
        <v>Mijnsheerenland-NL</v>
      </c>
      <c r="AL103" s="9" t="s">
        <v>654</v>
      </c>
      <c r="AM103" s="17">
        <v>51.767335000000003</v>
      </c>
      <c r="AN103" s="17">
        <v>4.4492149999999997</v>
      </c>
      <c r="IS103" s="13" t="str">
        <f t="shared" si="71"/>
        <v>Mijnsheerenland-NL</v>
      </c>
      <c r="IT103" s="9" t="s">
        <v>654</v>
      </c>
      <c r="IU103" s="17">
        <v>51.767335000000003</v>
      </c>
      <c r="IV103" s="17">
        <v>4.4492149999999997</v>
      </c>
      <c r="IX103" s="13" t="str">
        <f t="shared" si="68"/>
        <v>Emmen-NL</v>
      </c>
      <c r="IY103" s="9" t="s">
        <v>604</v>
      </c>
      <c r="IZ103" s="17">
        <v>52.74776</v>
      </c>
      <c r="JA103" s="17">
        <v>6.9549960000000004</v>
      </c>
      <c r="JC103" s="13" t="str">
        <f t="shared" si="77"/>
        <v>Middelharnis-NL</v>
      </c>
      <c r="JD103" s="9" t="s">
        <v>653</v>
      </c>
      <c r="JE103" s="17">
        <v>51.761251999999999</v>
      </c>
      <c r="JF103" s="17">
        <v>4.188326</v>
      </c>
      <c r="JH103" s="13" t="str">
        <f t="shared" si="82"/>
        <v>Apeldoorn-NL</v>
      </c>
      <c r="JI103" s="9" t="s">
        <v>515</v>
      </c>
      <c r="JJ103" s="17">
        <v>52.225499999999997</v>
      </c>
      <c r="JK103" s="17">
        <v>5.9754209999999999</v>
      </c>
      <c r="JM103" s="13" t="str">
        <f t="shared" si="72"/>
        <v>Mijnsheerenland-NL</v>
      </c>
      <c r="JN103" s="9" t="s">
        <v>654</v>
      </c>
      <c r="JO103" s="17">
        <v>51.767335000000003</v>
      </c>
      <c r="JP103" s="17">
        <v>4.4492149999999997</v>
      </c>
      <c r="JR103" s="13" t="str">
        <f t="shared" si="73"/>
        <v>Mijnsheerenland-NL</v>
      </c>
      <c r="JS103" s="9" t="s">
        <v>654</v>
      </c>
      <c r="JT103" s="17">
        <v>51.767335000000003</v>
      </c>
      <c r="JU103" s="17">
        <v>4.4492149999999997</v>
      </c>
      <c r="JW103" s="13" t="str">
        <f t="shared" si="80"/>
        <v>Middelburg-NL</v>
      </c>
      <c r="JX103" s="9" t="s">
        <v>652</v>
      </c>
      <c r="JY103" s="17">
        <v>51.495835999999997</v>
      </c>
      <c r="JZ103" s="17">
        <v>3.6366550000000002</v>
      </c>
      <c r="KB103" s="13" t="str">
        <f t="shared" si="74"/>
        <v>Mijnsheerenland-NL</v>
      </c>
      <c r="KC103" s="9" t="s">
        <v>654</v>
      </c>
      <c r="KD103" s="17">
        <v>51.767335000000003</v>
      </c>
      <c r="KE103" s="17">
        <v>4.4492149999999997</v>
      </c>
      <c r="KG103" s="13" t="str">
        <f t="shared" si="75"/>
        <v>Mijnsheerenland-NL</v>
      </c>
      <c r="KH103" s="9" t="s">
        <v>654</v>
      </c>
      <c r="KI103" s="17">
        <v>51.767335000000003</v>
      </c>
      <c r="KJ103" s="17">
        <v>4.4492149999999997</v>
      </c>
    </row>
    <row r="104" spans="21:296" x14ac:dyDescent="0.2">
      <c r="U104" s="13" t="str">
        <f t="shared" si="84"/>
        <v>Maastricht-Centrum-NL</v>
      </c>
      <c r="V104" s="9" t="s">
        <v>649</v>
      </c>
      <c r="W104" s="17">
        <v>50.875523000000001</v>
      </c>
      <c r="X104" s="17">
        <v>5.7176970000000003</v>
      </c>
      <c r="AE104" t="str">
        <f t="shared" si="83"/>
        <v>PZ 93 (Regensburg)-DE</v>
      </c>
      <c r="AF104" t="s">
        <v>524</v>
      </c>
      <c r="AG104" s="22">
        <v>49.002431999999999</v>
      </c>
      <c r="AH104" s="22">
        <v>12.143072</v>
      </c>
      <c r="AK104" s="13" t="str">
        <f t="shared" si="70"/>
        <v>Naaldwijk-NL</v>
      </c>
      <c r="AL104" s="9" t="s">
        <v>655</v>
      </c>
      <c r="AM104" s="17">
        <v>52.018296999999997</v>
      </c>
      <c r="AN104" s="17">
        <v>4.1670579999999999</v>
      </c>
      <c r="IS104" s="13" t="str">
        <f t="shared" si="71"/>
        <v>Naaldwijk-NL</v>
      </c>
      <c r="IT104" s="9" t="s">
        <v>655</v>
      </c>
      <c r="IU104" s="17">
        <v>52.018296999999997</v>
      </c>
      <c r="IV104" s="17">
        <v>4.1670579999999999</v>
      </c>
      <c r="IX104" s="13" t="str">
        <f t="shared" si="68"/>
        <v>Enschede-NL</v>
      </c>
      <c r="IY104" s="9" t="s">
        <v>606</v>
      </c>
      <c r="IZ104" s="17">
        <v>52.224245000000003</v>
      </c>
      <c r="JA104" s="17">
        <v>6.9486629999999998</v>
      </c>
      <c r="JC104" s="13" t="str">
        <f t="shared" si="77"/>
        <v>Mijnsheerenland-NL</v>
      </c>
      <c r="JD104" s="9" t="s">
        <v>654</v>
      </c>
      <c r="JE104" s="17">
        <v>51.767335000000003</v>
      </c>
      <c r="JF104" s="17">
        <v>4.4492149999999997</v>
      </c>
      <c r="JH104" s="13" t="str">
        <f t="shared" si="82"/>
        <v>Appingedam-NL</v>
      </c>
      <c r="JI104" s="9" t="s">
        <v>522</v>
      </c>
      <c r="JJ104" s="17">
        <v>53.311224000000003</v>
      </c>
      <c r="JK104" s="17">
        <v>6.8741089999999998</v>
      </c>
      <c r="JM104" s="13" t="str">
        <f t="shared" si="72"/>
        <v>Naaldwijk-NL</v>
      </c>
      <c r="JN104" s="9" t="s">
        <v>655</v>
      </c>
      <c r="JO104" s="17">
        <v>52.018296999999997</v>
      </c>
      <c r="JP104" s="17">
        <v>4.1670579999999999</v>
      </c>
      <c r="JR104" s="13" t="str">
        <f t="shared" si="73"/>
        <v>Naaldwijk-NL</v>
      </c>
      <c r="JS104" s="9" t="s">
        <v>655</v>
      </c>
      <c r="JT104" s="17">
        <v>52.018296999999997</v>
      </c>
      <c r="JU104" s="17">
        <v>4.1670579999999999</v>
      </c>
      <c r="JW104" s="13" t="str">
        <f t="shared" si="80"/>
        <v>Middelharnis-NL</v>
      </c>
      <c r="JX104" s="9" t="s">
        <v>653</v>
      </c>
      <c r="JY104" s="17">
        <v>51.761251999999999</v>
      </c>
      <c r="JZ104" s="17">
        <v>4.188326</v>
      </c>
      <c r="KB104" s="13" t="str">
        <f t="shared" si="74"/>
        <v>Naaldwijk-NL</v>
      </c>
      <c r="KC104" s="9" t="s">
        <v>655</v>
      </c>
      <c r="KD104" s="17">
        <v>52.018296999999997</v>
      </c>
      <c r="KE104" s="17">
        <v>4.1670579999999999</v>
      </c>
      <c r="KG104" s="13" t="str">
        <f t="shared" si="75"/>
        <v>Naaldwijk-NL</v>
      </c>
      <c r="KH104" s="9" t="s">
        <v>655</v>
      </c>
      <c r="KI104" s="17">
        <v>52.018296999999997</v>
      </c>
      <c r="KJ104" s="17">
        <v>4.1670579999999999</v>
      </c>
    </row>
    <row r="105" spans="21:296" x14ac:dyDescent="0.2">
      <c r="U105" s="13" t="str">
        <f t="shared" si="84"/>
        <v>Maastricht-NL</v>
      </c>
      <c r="V105" s="9" t="s">
        <v>650</v>
      </c>
      <c r="W105" s="17">
        <v>50.820934000000001</v>
      </c>
      <c r="X105" s="17">
        <v>5.7143990000000002</v>
      </c>
      <c r="AE105" t="str">
        <f t="shared" si="83"/>
        <v>PZ 97 (Kitzingen)-DE</v>
      </c>
      <c r="AF105" t="s">
        <v>531</v>
      </c>
      <c r="AG105" s="22">
        <v>49.755515000000003</v>
      </c>
      <c r="AH105" s="22">
        <v>10.17568</v>
      </c>
      <c r="AK105" s="13" t="str">
        <f t="shared" si="70"/>
        <v>Nuenen-NL</v>
      </c>
      <c r="AL105" s="9" t="s">
        <v>656</v>
      </c>
      <c r="AM105" s="17">
        <v>51.476937999999997</v>
      </c>
      <c r="AN105" s="17">
        <v>5.6210810000000002</v>
      </c>
      <c r="IS105" s="13" t="str">
        <f t="shared" si="71"/>
        <v>Nuenen-NL</v>
      </c>
      <c r="IT105" s="9" t="s">
        <v>656</v>
      </c>
      <c r="IU105" s="17">
        <v>51.476937999999997</v>
      </c>
      <c r="IV105" s="17">
        <v>5.6210810000000002</v>
      </c>
      <c r="IX105" s="13" t="str">
        <f t="shared" si="68"/>
        <v>Epe-NL</v>
      </c>
      <c r="IY105" s="9" t="s">
        <v>608</v>
      </c>
      <c r="IZ105" s="17">
        <v>52.344214000000001</v>
      </c>
      <c r="JA105" s="17">
        <v>5.9949070000000004</v>
      </c>
      <c r="JC105" s="13" t="str">
        <f t="shared" si="77"/>
        <v>Naaldwijk-NL</v>
      </c>
      <c r="JD105" s="9" t="s">
        <v>655</v>
      </c>
      <c r="JE105" s="17">
        <v>52.018296999999997</v>
      </c>
      <c r="JF105" s="17">
        <v>4.1670579999999999</v>
      </c>
      <c r="JH105" s="13" t="str">
        <f t="shared" si="82"/>
        <v>Assen-NL</v>
      </c>
      <c r="JI105" s="9" t="s">
        <v>529</v>
      </c>
      <c r="JJ105" s="17">
        <v>53.022741000000003</v>
      </c>
      <c r="JK105" s="17">
        <v>6.5692159999999999</v>
      </c>
      <c r="JM105" s="13" t="str">
        <f t="shared" si="72"/>
        <v>Nuenen-NL</v>
      </c>
      <c r="JN105" s="9" t="s">
        <v>656</v>
      </c>
      <c r="JO105" s="17">
        <v>51.476937999999997</v>
      </c>
      <c r="JP105" s="17">
        <v>5.6210810000000002</v>
      </c>
      <c r="JR105" s="13" t="str">
        <f t="shared" si="73"/>
        <v>Nuenen-NL</v>
      </c>
      <c r="JS105" s="9" t="s">
        <v>656</v>
      </c>
      <c r="JT105" s="17">
        <v>51.476937999999997</v>
      </c>
      <c r="JU105" s="17">
        <v>5.6210810000000002</v>
      </c>
      <c r="JW105" s="13" t="str">
        <f t="shared" si="80"/>
        <v>Mijnsheerenland-NL</v>
      </c>
      <c r="JX105" s="9" t="s">
        <v>654</v>
      </c>
      <c r="JY105" s="17">
        <v>51.767335000000003</v>
      </c>
      <c r="JZ105" s="17">
        <v>4.4492149999999997</v>
      </c>
      <c r="KB105" s="13" t="str">
        <f t="shared" si="74"/>
        <v>Nuenen-NL</v>
      </c>
      <c r="KC105" s="9" t="s">
        <v>656</v>
      </c>
      <c r="KD105" s="17">
        <v>51.476937999999997</v>
      </c>
      <c r="KE105" s="17">
        <v>5.6210810000000002</v>
      </c>
      <c r="KG105" s="13" t="str">
        <f t="shared" si="75"/>
        <v>Nuenen-NL</v>
      </c>
      <c r="KH105" s="9" t="s">
        <v>656</v>
      </c>
      <c r="KI105" s="17">
        <v>51.476937999999997</v>
      </c>
      <c r="KJ105" s="17">
        <v>5.6210810000000002</v>
      </c>
    </row>
    <row r="106" spans="21:296" x14ac:dyDescent="0.2">
      <c r="U106" s="13" t="str">
        <f t="shared" si="84"/>
        <v>Maarssen-NL</v>
      </c>
      <c r="V106" s="9" t="s">
        <v>651</v>
      </c>
      <c r="W106" s="17">
        <v>52.119008000000001</v>
      </c>
      <c r="X106" s="17">
        <v>5.0406829999999996</v>
      </c>
      <c r="AE106" t="str">
        <f t="shared" si="83"/>
        <v>PZ 99 (Nohra)-DE</v>
      </c>
      <c r="AF106" t="s">
        <v>538</v>
      </c>
      <c r="AG106" s="22">
        <v>50.961199000000001</v>
      </c>
      <c r="AH106" s="22">
        <v>11.261519</v>
      </c>
      <c r="AK106" s="13" t="str">
        <f t="shared" si="70"/>
        <v>Nijmegen-NL</v>
      </c>
      <c r="AL106" s="9" t="s">
        <v>657</v>
      </c>
      <c r="AM106" s="17">
        <v>51.856327999999998</v>
      </c>
      <c r="AN106" s="17">
        <v>5.7303030000000001</v>
      </c>
      <c r="IS106" s="13" t="str">
        <f t="shared" si="71"/>
        <v>Nijmegen-NL</v>
      </c>
      <c r="IT106" s="9" t="s">
        <v>657</v>
      </c>
      <c r="IU106" s="17">
        <v>51.856327999999998</v>
      </c>
      <c r="IV106" s="17">
        <v>5.7303030000000001</v>
      </c>
      <c r="IX106" s="13" t="str">
        <f t="shared" si="68"/>
        <v>Ermelo -NL</v>
      </c>
      <c r="IY106" s="9" t="s">
        <v>610</v>
      </c>
      <c r="IZ106" s="17">
        <v>52.286402000000002</v>
      </c>
      <c r="JA106" s="17">
        <v>5.589086</v>
      </c>
      <c r="JC106" s="13" t="str">
        <f t="shared" si="77"/>
        <v>Nuenen-NL</v>
      </c>
      <c r="JD106" s="9" t="s">
        <v>656</v>
      </c>
      <c r="JE106" s="17">
        <v>51.476937999999997</v>
      </c>
      <c r="JF106" s="17">
        <v>5.6210810000000002</v>
      </c>
      <c r="JH106" s="13" t="str">
        <f t="shared" si="82"/>
        <v>Asten-NL</v>
      </c>
      <c r="JI106" s="9" t="s">
        <v>536</v>
      </c>
      <c r="JJ106" s="17">
        <v>51.413662000000002</v>
      </c>
      <c r="JK106" s="17">
        <v>5.7459189999999998</v>
      </c>
      <c r="JM106" s="13" t="str">
        <f t="shared" si="72"/>
        <v>Nijmegen-NL</v>
      </c>
      <c r="JN106" s="9" t="s">
        <v>657</v>
      </c>
      <c r="JO106" s="17">
        <v>51.856327999999998</v>
      </c>
      <c r="JP106" s="17">
        <v>5.7303030000000001</v>
      </c>
      <c r="JR106" s="13" t="str">
        <f t="shared" si="73"/>
        <v>Nijmegen-NL</v>
      </c>
      <c r="JS106" s="9" t="s">
        <v>657</v>
      </c>
      <c r="JT106" s="17">
        <v>51.856327999999998</v>
      </c>
      <c r="JU106" s="17">
        <v>5.7303030000000001</v>
      </c>
      <c r="JW106" s="13" t="str">
        <f t="shared" si="80"/>
        <v>Naaldwijk-NL</v>
      </c>
      <c r="JX106" s="9" t="s">
        <v>655</v>
      </c>
      <c r="JY106" s="17">
        <v>52.018296999999997</v>
      </c>
      <c r="JZ106" s="17">
        <v>4.1670579999999999</v>
      </c>
      <c r="KB106" s="13" t="str">
        <f t="shared" si="74"/>
        <v>Nijmegen-NL</v>
      </c>
      <c r="KC106" s="9" t="s">
        <v>657</v>
      </c>
      <c r="KD106" s="17">
        <v>51.856327999999998</v>
      </c>
      <c r="KE106" s="17">
        <v>5.7303030000000001</v>
      </c>
      <c r="KG106" s="13" t="str">
        <f t="shared" si="75"/>
        <v>Nijmegen-NL</v>
      </c>
      <c r="KH106" s="9" t="s">
        <v>657</v>
      </c>
      <c r="KI106" s="17">
        <v>51.856327999999998</v>
      </c>
      <c r="KJ106" s="17">
        <v>5.7303030000000001</v>
      </c>
    </row>
    <row r="107" spans="21:296" x14ac:dyDescent="0.2">
      <c r="U107" s="13" t="str">
        <f t="shared" si="84"/>
        <v>Middelburg-NL</v>
      </c>
      <c r="V107" s="9" t="s">
        <v>652</v>
      </c>
      <c r="W107" s="17">
        <v>51.495835999999997</v>
      </c>
      <c r="X107" s="17">
        <v>3.6366550000000002</v>
      </c>
      <c r="AE107" t="str">
        <f t="shared" si="83"/>
        <v>PZ 44 (Bochum) [im Bau]-DE</v>
      </c>
      <c r="AF107" t="s">
        <v>545</v>
      </c>
      <c r="AG107" s="22">
        <v>51.468981999999997</v>
      </c>
      <c r="AH107" s="22">
        <v>7.2702070000000001</v>
      </c>
      <c r="AK107" s="13" t="str">
        <f t="shared" si="70"/>
        <v>Opperdoes -NL</v>
      </c>
      <c r="AL107" s="9" t="s">
        <v>658</v>
      </c>
      <c r="AM107" s="17">
        <v>52.702530000000003</v>
      </c>
      <c r="AN107" s="17">
        <v>5.1490600000000004</v>
      </c>
      <c r="IS107" s="13" t="str">
        <f t="shared" si="71"/>
        <v>Opperdoes -NL</v>
      </c>
      <c r="IT107" s="9" t="s">
        <v>658</v>
      </c>
      <c r="IU107" s="17">
        <v>52.702530000000003</v>
      </c>
      <c r="IV107" s="17">
        <v>5.1490600000000004</v>
      </c>
      <c r="IX107" s="13" t="str">
        <f t="shared" si="68"/>
        <v>Doetinchem-Etten-NL</v>
      </c>
      <c r="IY107" s="9" t="s">
        <v>612</v>
      </c>
      <c r="IZ107" s="17">
        <v>51.972765000000003</v>
      </c>
      <c r="JA107" s="17">
        <v>6.2587460000000004</v>
      </c>
      <c r="JC107" s="13" t="str">
        <f t="shared" si="77"/>
        <v>Nijmegen-NL</v>
      </c>
      <c r="JD107" s="9" t="s">
        <v>657</v>
      </c>
      <c r="JE107" s="17">
        <v>51.856327999999998</v>
      </c>
      <c r="JF107" s="17">
        <v>5.7303030000000001</v>
      </c>
      <c r="JH107" s="13" t="str">
        <f t="shared" si="82"/>
        <v>A'dam Westpoort / Zaandam-NL</v>
      </c>
      <c r="JI107" s="9" t="s">
        <v>543</v>
      </c>
      <c r="JJ107" s="17">
        <v>52.431175000000003</v>
      </c>
      <c r="JK107" s="17">
        <v>4.8086869999999999</v>
      </c>
      <c r="JM107" s="13" t="str">
        <f t="shared" si="72"/>
        <v>Opperdoes -NL</v>
      </c>
      <c r="JN107" s="9" t="s">
        <v>658</v>
      </c>
      <c r="JO107" s="17">
        <v>52.702530000000003</v>
      </c>
      <c r="JP107" s="17">
        <v>5.1490600000000004</v>
      </c>
      <c r="JR107" s="13" t="str">
        <f t="shared" si="73"/>
        <v>Opperdoes -NL</v>
      </c>
      <c r="JS107" s="9" t="s">
        <v>658</v>
      </c>
      <c r="JT107" s="17">
        <v>52.702530000000003</v>
      </c>
      <c r="JU107" s="17">
        <v>5.1490600000000004</v>
      </c>
      <c r="JW107" s="13" t="str">
        <f t="shared" si="80"/>
        <v>Nuenen-NL</v>
      </c>
      <c r="JX107" s="9" t="s">
        <v>656</v>
      </c>
      <c r="JY107" s="17">
        <v>51.476937999999997</v>
      </c>
      <c r="JZ107" s="17">
        <v>5.6210810000000002</v>
      </c>
      <c r="KB107" s="13" t="str">
        <f t="shared" si="74"/>
        <v>Opperdoes -NL</v>
      </c>
      <c r="KC107" s="9" t="s">
        <v>658</v>
      </c>
      <c r="KD107" s="17">
        <v>52.702530000000003</v>
      </c>
      <c r="KE107" s="17">
        <v>5.1490600000000004</v>
      </c>
      <c r="KG107" s="13" t="str">
        <f t="shared" si="75"/>
        <v>Opperdoes -NL</v>
      </c>
      <c r="KH107" s="9" t="s">
        <v>658</v>
      </c>
      <c r="KI107" s="17">
        <v>52.702530000000003</v>
      </c>
      <c r="KJ107" s="17">
        <v>5.1490600000000004</v>
      </c>
    </row>
    <row r="108" spans="21:296" x14ac:dyDescent="0.2">
      <c r="U108" s="13" t="str">
        <f t="shared" si="84"/>
        <v>Middelharnis-NL</v>
      </c>
      <c r="V108" s="9" t="s">
        <v>653</v>
      </c>
      <c r="W108" s="17">
        <v>51.761251999999999</v>
      </c>
      <c r="X108" s="17">
        <v>4.188326</v>
      </c>
      <c r="AG108" s="22"/>
      <c r="AH108" s="22"/>
      <c r="AK108" s="13" t="str">
        <f t="shared" si="70"/>
        <v>Oss-NL</v>
      </c>
      <c r="AL108" s="9" t="s">
        <v>659</v>
      </c>
      <c r="AM108" s="17">
        <v>51.714354</v>
      </c>
      <c r="AN108" s="17">
        <v>5.5168379999999999</v>
      </c>
      <c r="IS108" s="13" t="str">
        <f t="shared" si="71"/>
        <v>Oss-NL</v>
      </c>
      <c r="IT108" s="9" t="s">
        <v>659</v>
      </c>
      <c r="IU108" s="17">
        <v>51.714354</v>
      </c>
      <c r="IV108" s="17">
        <v>5.5168379999999999</v>
      </c>
      <c r="IX108" s="13" t="str">
        <f t="shared" si="68"/>
        <v>Goes-NL</v>
      </c>
      <c r="IY108" s="9" t="s">
        <v>614</v>
      </c>
      <c r="IZ108" s="17">
        <v>51.495212000000002</v>
      </c>
      <c r="JA108" s="17">
        <v>3.8780760000000001</v>
      </c>
      <c r="JC108" s="13" t="str">
        <f t="shared" si="77"/>
        <v>Opperdoes -NL</v>
      </c>
      <c r="JD108" s="9" t="s">
        <v>658</v>
      </c>
      <c r="JE108" s="17">
        <v>52.702530000000003</v>
      </c>
      <c r="JF108" s="17">
        <v>5.1490600000000004</v>
      </c>
      <c r="JH108" s="13" t="str">
        <f t="shared" si="82"/>
        <v>Baarlo-NL</v>
      </c>
      <c r="JI108" s="9" t="s">
        <v>550</v>
      </c>
      <c r="JJ108" s="17">
        <v>51.335880000000003</v>
      </c>
      <c r="JK108" s="17">
        <v>6.0928639999999996</v>
      </c>
      <c r="JM108" s="13" t="str">
        <f t="shared" si="72"/>
        <v>Oss-NL</v>
      </c>
      <c r="JN108" s="9" t="s">
        <v>659</v>
      </c>
      <c r="JO108" s="17">
        <v>51.714354</v>
      </c>
      <c r="JP108" s="17">
        <v>5.5168379999999999</v>
      </c>
      <c r="JR108" s="13" t="str">
        <f t="shared" si="73"/>
        <v>Oss-NL</v>
      </c>
      <c r="JS108" s="9" t="s">
        <v>659</v>
      </c>
      <c r="JT108" s="17">
        <v>51.714354</v>
      </c>
      <c r="JU108" s="17">
        <v>5.5168379999999999</v>
      </c>
      <c r="JW108" s="13" t="str">
        <f t="shared" si="80"/>
        <v>Nijmegen-NL</v>
      </c>
      <c r="JX108" s="9" t="s">
        <v>657</v>
      </c>
      <c r="JY108" s="17">
        <v>51.856327999999998</v>
      </c>
      <c r="JZ108" s="17">
        <v>5.7303030000000001</v>
      </c>
      <c r="KB108" s="13" t="str">
        <f t="shared" si="74"/>
        <v>Oss-NL</v>
      </c>
      <c r="KC108" s="9" t="s">
        <v>659</v>
      </c>
      <c r="KD108" s="17">
        <v>51.714354</v>
      </c>
      <c r="KE108" s="17">
        <v>5.5168379999999999</v>
      </c>
      <c r="KG108" s="13" t="str">
        <f t="shared" si="75"/>
        <v>Oss-NL</v>
      </c>
      <c r="KH108" s="9" t="s">
        <v>659</v>
      </c>
      <c r="KI108" s="17">
        <v>51.714354</v>
      </c>
      <c r="KJ108" s="17">
        <v>5.5168379999999999</v>
      </c>
    </row>
    <row r="109" spans="21:296" x14ac:dyDescent="0.2">
      <c r="U109" s="13" t="str">
        <f t="shared" si="84"/>
        <v>Mijnsheerenland-NL</v>
      </c>
      <c r="V109" s="9" t="s">
        <v>654</v>
      </c>
      <c r="W109" s="17">
        <v>51.767335000000003</v>
      </c>
      <c r="X109" s="17">
        <v>4.4492149999999997</v>
      </c>
      <c r="AG109" s="22"/>
      <c r="AH109" s="22"/>
      <c r="AK109" s="13" t="str">
        <f t="shared" si="70"/>
        <v>Zevenbergen-NL</v>
      </c>
      <c r="AL109" s="9" t="s">
        <v>660</v>
      </c>
      <c r="AM109" s="17">
        <v>51.640230000000003</v>
      </c>
      <c r="AN109" s="17">
        <v>4.6120960000000002</v>
      </c>
      <c r="IS109" s="13" t="str">
        <f t="shared" si="71"/>
        <v>Zevenbergen-NL</v>
      </c>
      <c r="IT109" s="9" t="s">
        <v>660</v>
      </c>
      <c r="IU109" s="17">
        <v>51.640230000000003</v>
      </c>
      <c r="IV109" s="17">
        <v>4.6120960000000002</v>
      </c>
      <c r="IX109" s="13" t="str">
        <f t="shared" ref="IX109:IX172" si="87">IY109&amp;"-"&amp;"NL"</f>
        <v>Goor-NL</v>
      </c>
      <c r="IY109" s="9" t="s">
        <v>616</v>
      </c>
      <c r="IZ109" s="17">
        <v>52.238205000000001</v>
      </c>
      <c r="JA109" s="17">
        <v>6.4839760000000002</v>
      </c>
      <c r="JC109" s="13" t="str">
        <f t="shared" si="77"/>
        <v>Oss-NL</v>
      </c>
      <c r="JD109" s="9" t="s">
        <v>659</v>
      </c>
      <c r="JE109" s="17">
        <v>51.714354</v>
      </c>
      <c r="JF109" s="17">
        <v>5.5168379999999999</v>
      </c>
      <c r="JH109" s="13" t="str">
        <f t="shared" si="82"/>
        <v>Barneveld-NL</v>
      </c>
      <c r="JI109" s="9" t="s">
        <v>554</v>
      </c>
      <c r="JJ109" s="17">
        <v>52.085425000000001</v>
      </c>
      <c r="JK109" s="17">
        <v>5.6014229999999996</v>
      </c>
      <c r="JM109" s="13" t="str">
        <f t="shared" si="72"/>
        <v>Zevenbergen-NL</v>
      </c>
      <c r="JN109" s="9" t="s">
        <v>660</v>
      </c>
      <c r="JO109" s="17">
        <v>51.640230000000003</v>
      </c>
      <c r="JP109" s="17">
        <v>4.6120960000000002</v>
      </c>
      <c r="JR109" s="13" t="str">
        <f t="shared" si="73"/>
        <v>Zevenbergen-NL</v>
      </c>
      <c r="JS109" s="9" t="s">
        <v>660</v>
      </c>
      <c r="JT109" s="17">
        <v>51.640230000000003</v>
      </c>
      <c r="JU109" s="17">
        <v>4.6120960000000002</v>
      </c>
      <c r="JW109" s="13" t="str">
        <f t="shared" si="80"/>
        <v>Opperdoes -NL</v>
      </c>
      <c r="JX109" s="9" t="s">
        <v>658</v>
      </c>
      <c r="JY109" s="17">
        <v>52.702530000000003</v>
      </c>
      <c r="JZ109" s="17">
        <v>5.1490600000000004</v>
      </c>
      <c r="KB109" s="13" t="str">
        <f t="shared" si="74"/>
        <v>Zevenbergen-NL</v>
      </c>
      <c r="KC109" s="9" t="s">
        <v>660</v>
      </c>
      <c r="KD109" s="17">
        <v>51.640230000000003</v>
      </c>
      <c r="KE109" s="17">
        <v>4.6120960000000002</v>
      </c>
      <c r="KG109" s="13" t="str">
        <f t="shared" si="75"/>
        <v>Zevenbergen-NL</v>
      </c>
      <c r="KH109" s="9" t="s">
        <v>660</v>
      </c>
      <c r="KI109" s="17">
        <v>51.640230000000003</v>
      </c>
      <c r="KJ109" s="17">
        <v>4.6120960000000002</v>
      </c>
    </row>
    <row r="110" spans="21:296" x14ac:dyDescent="0.2">
      <c r="U110" s="13" t="str">
        <f t="shared" si="84"/>
        <v>Naaldwijk-NL</v>
      </c>
      <c r="V110" s="9" t="s">
        <v>655</v>
      </c>
      <c r="W110" s="17">
        <v>52.018296999999997</v>
      </c>
      <c r="X110" s="17">
        <v>4.1670579999999999</v>
      </c>
      <c r="AK110" s="13" t="str">
        <f t="shared" si="70"/>
        <v>Purmerend-NL</v>
      </c>
      <c r="AL110" s="9" t="s">
        <v>661</v>
      </c>
      <c r="AM110" s="17">
        <v>52.517409999999998</v>
      </c>
      <c r="AN110" s="17">
        <v>4.984496</v>
      </c>
      <c r="IS110" s="13" t="str">
        <f t="shared" si="71"/>
        <v>Purmerend-NL</v>
      </c>
      <c r="IT110" s="9" t="s">
        <v>661</v>
      </c>
      <c r="IU110" s="17">
        <v>52.517409999999998</v>
      </c>
      <c r="IV110" s="17">
        <v>4.984496</v>
      </c>
      <c r="IX110" s="13" t="str">
        <f t="shared" si="87"/>
        <v>Gravenhage Centrum-NL</v>
      </c>
      <c r="IY110" s="9" t="s">
        <v>618</v>
      </c>
      <c r="IZ110" s="17">
        <v>52.101871000000003</v>
      </c>
      <c r="JA110" s="17">
        <v>4.2706140000000001</v>
      </c>
      <c r="JC110" s="13" t="str">
        <f t="shared" si="77"/>
        <v>Zevenbergen-NL</v>
      </c>
      <c r="JD110" s="9" t="s">
        <v>660</v>
      </c>
      <c r="JE110" s="17">
        <v>51.640230000000003</v>
      </c>
      <c r="JF110" s="17">
        <v>4.6120960000000002</v>
      </c>
      <c r="JH110" s="13" t="str">
        <f t="shared" si="82"/>
        <v>Berkel-NL</v>
      </c>
      <c r="JI110" s="9" t="s">
        <v>558</v>
      </c>
      <c r="JJ110" s="17">
        <v>52.044725999999997</v>
      </c>
      <c r="JK110" s="17">
        <v>4.540165</v>
      </c>
      <c r="JM110" s="13" t="str">
        <f t="shared" si="72"/>
        <v>Purmerend-NL</v>
      </c>
      <c r="JN110" s="9" t="s">
        <v>661</v>
      </c>
      <c r="JO110" s="17">
        <v>52.517409999999998</v>
      </c>
      <c r="JP110" s="17">
        <v>4.984496</v>
      </c>
      <c r="JR110" s="13" t="str">
        <f t="shared" si="73"/>
        <v>Purmerend-NL</v>
      </c>
      <c r="JS110" s="9" t="s">
        <v>661</v>
      </c>
      <c r="JT110" s="17">
        <v>52.517409999999998</v>
      </c>
      <c r="JU110" s="17">
        <v>4.984496</v>
      </c>
      <c r="JW110" s="13" t="str">
        <f t="shared" si="80"/>
        <v>Oss-NL</v>
      </c>
      <c r="JX110" s="9" t="s">
        <v>659</v>
      </c>
      <c r="JY110" s="17">
        <v>51.714354</v>
      </c>
      <c r="JZ110" s="17">
        <v>5.5168379999999999</v>
      </c>
      <c r="KB110" s="13" t="str">
        <f t="shared" si="74"/>
        <v>Purmerend-NL</v>
      </c>
      <c r="KC110" s="9" t="s">
        <v>661</v>
      </c>
      <c r="KD110" s="17">
        <v>52.517409999999998</v>
      </c>
      <c r="KE110" s="17">
        <v>4.984496</v>
      </c>
      <c r="KG110" s="13" t="str">
        <f t="shared" si="75"/>
        <v>Purmerend-NL</v>
      </c>
      <c r="KH110" s="9" t="s">
        <v>661</v>
      </c>
      <c r="KI110" s="17">
        <v>52.517409999999998</v>
      </c>
      <c r="KJ110" s="17">
        <v>4.984496</v>
      </c>
    </row>
    <row r="111" spans="21:296" x14ac:dyDescent="0.2">
      <c r="U111" s="13" t="str">
        <f t="shared" si="84"/>
        <v>Nuenen-NL</v>
      </c>
      <c r="V111" s="9" t="s">
        <v>656</v>
      </c>
      <c r="W111" s="17">
        <v>51.476937999999997</v>
      </c>
      <c r="X111" s="17">
        <v>5.6210810000000002</v>
      </c>
      <c r="AK111" s="13" t="str">
        <f t="shared" si="70"/>
        <v>Raalte-NL</v>
      </c>
      <c r="AL111" s="9" t="s">
        <v>662</v>
      </c>
      <c r="AM111" s="17">
        <v>52.375067999999999</v>
      </c>
      <c r="AN111" s="17">
        <v>6.2935800000000004</v>
      </c>
      <c r="IS111" s="13" t="str">
        <f t="shared" si="71"/>
        <v>Raalte-NL</v>
      </c>
      <c r="IT111" s="9" t="s">
        <v>662</v>
      </c>
      <c r="IU111" s="17">
        <v>52.375067999999999</v>
      </c>
      <c r="IV111" s="17">
        <v>6.2935800000000004</v>
      </c>
      <c r="IX111" s="13" t="str">
        <f t="shared" si="87"/>
        <v>Groningen-NL</v>
      </c>
      <c r="IY111" s="9" t="s">
        <v>620</v>
      </c>
      <c r="IZ111" s="17">
        <v>53.227589999999999</v>
      </c>
      <c r="JA111" s="17">
        <v>6.608943</v>
      </c>
      <c r="JC111" s="13" t="str">
        <f t="shared" si="77"/>
        <v>Purmerend-NL</v>
      </c>
      <c r="JD111" s="9" t="s">
        <v>661</v>
      </c>
      <c r="JE111" s="17">
        <v>52.517409999999998</v>
      </c>
      <c r="JF111" s="17">
        <v>4.984496</v>
      </c>
      <c r="JH111" s="13" t="str">
        <f t="shared" si="82"/>
        <v>Beverwijk-NL</v>
      </c>
      <c r="JI111" s="9" t="s">
        <v>562</v>
      </c>
      <c r="JJ111" s="17">
        <v>52.505637</v>
      </c>
      <c r="JK111" s="17">
        <v>4.6527799999999999</v>
      </c>
      <c r="JM111" s="13" t="str">
        <f t="shared" si="72"/>
        <v>Raalte-NL</v>
      </c>
      <c r="JN111" s="9" t="s">
        <v>662</v>
      </c>
      <c r="JO111" s="17">
        <v>52.375067999999999</v>
      </c>
      <c r="JP111" s="17">
        <v>6.2935800000000004</v>
      </c>
      <c r="JR111" s="13" t="str">
        <f t="shared" si="73"/>
        <v>Raalte-NL</v>
      </c>
      <c r="JS111" s="9" t="s">
        <v>662</v>
      </c>
      <c r="JT111" s="17">
        <v>52.375067999999999</v>
      </c>
      <c r="JU111" s="17">
        <v>6.2935800000000004</v>
      </c>
      <c r="JW111" s="13" t="str">
        <f t="shared" si="80"/>
        <v>Zevenbergen-NL</v>
      </c>
      <c r="JX111" s="9" t="s">
        <v>660</v>
      </c>
      <c r="JY111" s="17">
        <v>51.640230000000003</v>
      </c>
      <c r="JZ111" s="17">
        <v>4.6120960000000002</v>
      </c>
      <c r="KB111" s="13" t="str">
        <f t="shared" si="74"/>
        <v>Raalte-NL</v>
      </c>
      <c r="KC111" s="9" t="s">
        <v>662</v>
      </c>
      <c r="KD111" s="17">
        <v>52.375067999999999</v>
      </c>
      <c r="KE111" s="17">
        <v>6.2935800000000004</v>
      </c>
      <c r="KG111" s="13" t="str">
        <f t="shared" si="75"/>
        <v>Raalte-NL</v>
      </c>
      <c r="KH111" s="9" t="s">
        <v>662</v>
      </c>
      <c r="KI111" s="17">
        <v>52.375067999999999</v>
      </c>
      <c r="KJ111" s="17">
        <v>6.2935800000000004</v>
      </c>
    </row>
    <row r="112" spans="21:296" x14ac:dyDescent="0.2">
      <c r="U112" s="13" t="str">
        <f t="shared" si="84"/>
        <v>Nijmegen-NL</v>
      </c>
      <c r="V112" s="9" t="s">
        <v>657</v>
      </c>
      <c r="W112" s="17">
        <v>51.856327999999998</v>
      </c>
      <c r="X112" s="17">
        <v>5.7303030000000001</v>
      </c>
      <c r="AK112" s="13" t="str">
        <f t="shared" si="70"/>
        <v>Venray-NL</v>
      </c>
      <c r="AL112" s="9" t="s">
        <v>663</v>
      </c>
      <c r="AM112" s="17">
        <v>51.528655000000001</v>
      </c>
      <c r="AN112" s="17">
        <v>6.0374759999999998</v>
      </c>
      <c r="IS112" s="13" t="str">
        <f t="shared" si="71"/>
        <v>Venray-NL</v>
      </c>
      <c r="IT112" s="9" t="s">
        <v>663</v>
      </c>
      <c r="IU112" s="17">
        <v>51.528655000000001</v>
      </c>
      <c r="IV112" s="17">
        <v>6.0374759999999998</v>
      </c>
      <c r="IX112" s="13" t="str">
        <f t="shared" si="87"/>
        <v>Grave-NL</v>
      </c>
      <c r="IY112" s="9" t="s">
        <v>622</v>
      </c>
      <c r="IZ112" s="17">
        <v>51.740668999999997</v>
      </c>
      <c r="JA112" s="17">
        <v>5.7496239999999998</v>
      </c>
      <c r="JC112" s="13" t="str">
        <f t="shared" si="77"/>
        <v>Raalte-NL</v>
      </c>
      <c r="JD112" s="9" t="s">
        <v>662</v>
      </c>
      <c r="JE112" s="17">
        <v>52.375067999999999</v>
      </c>
      <c r="JF112" s="17">
        <v>6.2935800000000004</v>
      </c>
      <c r="JH112" s="13" t="str">
        <f t="shared" si="82"/>
        <v>De Bilt-NL</v>
      </c>
      <c r="JI112" s="9" t="s">
        <v>566</v>
      </c>
      <c r="JJ112" s="17">
        <v>52.124552999999999</v>
      </c>
      <c r="JK112" s="17">
        <v>5.1448150000000004</v>
      </c>
      <c r="JM112" s="13" t="str">
        <f t="shared" si="72"/>
        <v>Venray-NL</v>
      </c>
      <c r="JN112" s="9" t="s">
        <v>663</v>
      </c>
      <c r="JO112" s="17">
        <v>51.528655000000001</v>
      </c>
      <c r="JP112" s="17">
        <v>6.0374759999999998</v>
      </c>
      <c r="JR112" s="13" t="str">
        <f t="shared" si="73"/>
        <v>Venray-NL</v>
      </c>
      <c r="JS112" s="9" t="s">
        <v>663</v>
      </c>
      <c r="JT112" s="17">
        <v>51.528655000000001</v>
      </c>
      <c r="JU112" s="17">
        <v>6.0374759999999998</v>
      </c>
      <c r="JW112" s="13" t="str">
        <f t="shared" si="80"/>
        <v>Purmerend-NL</v>
      </c>
      <c r="JX112" s="9" t="s">
        <v>661</v>
      </c>
      <c r="JY112" s="17">
        <v>52.517409999999998</v>
      </c>
      <c r="JZ112" s="17">
        <v>4.984496</v>
      </c>
      <c r="KB112" s="13" t="str">
        <f t="shared" si="74"/>
        <v>Venray-NL</v>
      </c>
      <c r="KC112" s="9" t="s">
        <v>663</v>
      </c>
      <c r="KD112" s="17">
        <v>51.528655000000001</v>
      </c>
      <c r="KE112" s="17">
        <v>6.0374759999999998</v>
      </c>
      <c r="KG112" s="13" t="str">
        <f t="shared" si="75"/>
        <v>Venray-NL</v>
      </c>
      <c r="KH112" s="9" t="s">
        <v>663</v>
      </c>
      <c r="KI112" s="17">
        <v>51.528655000000001</v>
      </c>
      <c r="KJ112" s="17">
        <v>6.0374759999999998</v>
      </c>
    </row>
    <row r="113" spans="21:296" x14ac:dyDescent="0.2">
      <c r="U113" s="13" t="str">
        <f t="shared" si="84"/>
        <v>Opperdoes -NL</v>
      </c>
      <c r="V113" s="9" t="s">
        <v>658</v>
      </c>
      <c r="W113" s="17">
        <v>52.702530000000003</v>
      </c>
      <c r="X113" s="17">
        <v>5.1490600000000004</v>
      </c>
      <c r="AK113" s="13" t="str">
        <f t="shared" si="70"/>
        <v>Ridderkerk-NL</v>
      </c>
      <c r="AL113" s="9" t="s">
        <v>664</v>
      </c>
      <c r="AM113" s="17">
        <v>51.878203999999997</v>
      </c>
      <c r="AN113" s="17">
        <v>4.6084329999999998</v>
      </c>
      <c r="IS113" s="13" t="str">
        <f t="shared" si="71"/>
        <v>Ridderkerk-NL</v>
      </c>
      <c r="IT113" s="9" t="s">
        <v>664</v>
      </c>
      <c r="IU113" s="17">
        <v>51.878203999999997</v>
      </c>
      <c r="IV113" s="17">
        <v>4.6084329999999998</v>
      </c>
      <c r="IX113" s="13" t="str">
        <f t="shared" si="87"/>
        <v>Groningen-West-NL</v>
      </c>
      <c r="IY113" s="9" t="s">
        <v>623</v>
      </c>
      <c r="IZ113" s="17">
        <v>53.238733000000003</v>
      </c>
      <c r="JA113" s="17">
        <v>6.563078</v>
      </c>
      <c r="JC113" s="13" t="str">
        <f t="shared" si="77"/>
        <v>Venray-NL</v>
      </c>
      <c r="JD113" s="9" t="s">
        <v>663</v>
      </c>
      <c r="JE113" s="17">
        <v>51.528655000000001</v>
      </c>
      <c r="JF113" s="17">
        <v>6.0374759999999998</v>
      </c>
      <c r="JH113" s="13" t="str">
        <f t="shared" si="82"/>
        <v>Bergen op Zoom-NL</v>
      </c>
      <c r="JI113" s="9" t="s">
        <v>570</v>
      </c>
      <c r="JJ113" s="17">
        <v>51.493473999999999</v>
      </c>
      <c r="JK113" s="17">
        <v>4.2720029999999998</v>
      </c>
      <c r="JM113" s="13" t="str">
        <f t="shared" si="72"/>
        <v>Ridderkerk-NL</v>
      </c>
      <c r="JN113" s="9" t="s">
        <v>664</v>
      </c>
      <c r="JO113" s="17">
        <v>51.878203999999997</v>
      </c>
      <c r="JP113" s="17">
        <v>4.6084329999999998</v>
      </c>
      <c r="JR113" s="13" t="str">
        <f t="shared" si="73"/>
        <v>Ridderkerk-NL</v>
      </c>
      <c r="JS113" s="9" t="s">
        <v>664</v>
      </c>
      <c r="JT113" s="17">
        <v>51.878203999999997</v>
      </c>
      <c r="JU113" s="17">
        <v>4.6084329999999998</v>
      </c>
      <c r="JW113" s="13" t="str">
        <f t="shared" si="80"/>
        <v>Raalte-NL</v>
      </c>
      <c r="JX113" s="9" t="s">
        <v>662</v>
      </c>
      <c r="JY113" s="17">
        <v>52.375067999999999</v>
      </c>
      <c r="JZ113" s="17">
        <v>6.2935800000000004</v>
      </c>
      <c r="KB113" s="13" t="str">
        <f t="shared" si="74"/>
        <v>Ridderkerk-NL</v>
      </c>
      <c r="KC113" s="9" t="s">
        <v>664</v>
      </c>
      <c r="KD113" s="17">
        <v>51.878203999999997</v>
      </c>
      <c r="KE113" s="17">
        <v>4.6084329999999998</v>
      </c>
      <c r="KG113" s="13" t="str">
        <f t="shared" si="75"/>
        <v>Ridderkerk-NL</v>
      </c>
      <c r="KH113" s="9" t="s">
        <v>664</v>
      </c>
      <c r="KI113" s="17">
        <v>51.878203999999997</v>
      </c>
      <c r="KJ113" s="17">
        <v>4.6084329999999998</v>
      </c>
    </row>
    <row r="114" spans="21:296" x14ac:dyDescent="0.2">
      <c r="U114" s="13" t="str">
        <f t="shared" si="84"/>
        <v>Oss-NL</v>
      </c>
      <c r="V114" s="9" t="s">
        <v>659</v>
      </c>
      <c r="W114" s="17">
        <v>51.714354</v>
      </c>
      <c r="X114" s="17">
        <v>5.5168379999999999</v>
      </c>
      <c r="AK114" s="13" t="str">
        <f t="shared" si="70"/>
        <v>Rotterdam-Kralingen-NL</v>
      </c>
      <c r="AL114" s="9" t="s">
        <v>665</v>
      </c>
      <c r="AM114" s="17">
        <v>51.953798999999997</v>
      </c>
      <c r="AN114" s="17">
        <v>4.5324390000000001</v>
      </c>
      <c r="IS114" s="13" t="str">
        <f t="shared" si="71"/>
        <v>Rotterdam-Kralingen-NL</v>
      </c>
      <c r="IT114" s="9" t="s">
        <v>665</v>
      </c>
      <c r="IU114" s="17">
        <v>51.953798999999997</v>
      </c>
      <c r="IV114" s="17">
        <v>4.5324390000000001</v>
      </c>
      <c r="IX114" s="13" t="str">
        <f t="shared" si="87"/>
        <v>Groesbeek-NL</v>
      </c>
      <c r="IY114" s="9" t="s">
        <v>624</v>
      </c>
      <c r="IZ114" s="17">
        <v>51.786554000000002</v>
      </c>
      <c r="JA114" s="17">
        <v>5.8427049999999996</v>
      </c>
      <c r="JC114" s="13" t="str">
        <f t="shared" si="77"/>
        <v>Ridderkerk-NL</v>
      </c>
      <c r="JD114" s="9" t="s">
        <v>664</v>
      </c>
      <c r="JE114" s="17">
        <v>51.878203999999997</v>
      </c>
      <c r="JF114" s="17">
        <v>4.6084329999999998</v>
      </c>
      <c r="JH114" s="13" t="str">
        <f t="shared" si="82"/>
        <v>Breda-NL</v>
      </c>
      <c r="JI114" s="9" t="s">
        <v>572</v>
      </c>
      <c r="JJ114" s="17">
        <v>51.589593999999998</v>
      </c>
      <c r="JK114" s="17">
        <v>4.8332709999999999</v>
      </c>
      <c r="JM114" s="13" t="str">
        <f t="shared" si="72"/>
        <v>Rotterdam-Kralingen-NL</v>
      </c>
      <c r="JN114" s="9" t="s">
        <v>665</v>
      </c>
      <c r="JO114" s="17">
        <v>51.953798999999997</v>
      </c>
      <c r="JP114" s="17">
        <v>4.5324390000000001</v>
      </c>
      <c r="JR114" s="13" t="str">
        <f t="shared" si="73"/>
        <v>Rotterdam-Kralingen-NL</v>
      </c>
      <c r="JS114" s="9" t="s">
        <v>665</v>
      </c>
      <c r="JT114" s="17">
        <v>51.953798999999997</v>
      </c>
      <c r="JU114" s="17">
        <v>4.5324390000000001</v>
      </c>
      <c r="JW114" s="13" t="str">
        <f t="shared" si="80"/>
        <v>Venray-NL</v>
      </c>
      <c r="JX114" s="9" t="s">
        <v>663</v>
      </c>
      <c r="JY114" s="17">
        <v>51.528655000000001</v>
      </c>
      <c r="JZ114" s="17">
        <v>6.0374759999999998</v>
      </c>
      <c r="KB114" s="13" t="str">
        <f t="shared" si="74"/>
        <v>Rotterdam-Kralingen-NL</v>
      </c>
      <c r="KC114" s="9" t="s">
        <v>665</v>
      </c>
      <c r="KD114" s="17">
        <v>51.953798999999997</v>
      </c>
      <c r="KE114" s="17">
        <v>4.5324390000000001</v>
      </c>
      <c r="KG114" s="13" t="str">
        <f t="shared" si="75"/>
        <v>Rotterdam-Kralingen-NL</v>
      </c>
      <c r="KH114" s="9" t="s">
        <v>665</v>
      </c>
      <c r="KI114" s="17">
        <v>51.953798999999997</v>
      </c>
      <c r="KJ114" s="17">
        <v>4.5324390000000001</v>
      </c>
    </row>
    <row r="115" spans="21:296" x14ac:dyDescent="0.2">
      <c r="U115" s="13" t="str">
        <f t="shared" si="84"/>
        <v>Zevenbergen-NL</v>
      </c>
      <c r="V115" s="9" t="s">
        <v>660</v>
      </c>
      <c r="W115" s="17">
        <v>51.640230000000003</v>
      </c>
      <c r="X115" s="17">
        <v>4.6120960000000002</v>
      </c>
      <c r="AK115" s="13" t="str">
        <f t="shared" si="70"/>
        <v>Rotterdam Noord-NL</v>
      </c>
      <c r="AL115" s="9" t="s">
        <v>666</v>
      </c>
      <c r="AM115" s="17">
        <v>51.943618000000001</v>
      </c>
      <c r="AN115" s="17">
        <v>4.4953969999999996</v>
      </c>
      <c r="IS115" s="13" t="str">
        <f t="shared" si="71"/>
        <v>Rotterdam Noord-NL</v>
      </c>
      <c r="IT115" s="9" t="s">
        <v>666</v>
      </c>
      <c r="IU115" s="17">
        <v>51.943618000000001</v>
      </c>
      <c r="IV115" s="17">
        <v>4.4953969999999996</v>
      </c>
      <c r="IX115" s="13" t="str">
        <f t="shared" si="87"/>
        <v>Gravenhage-Zuid-NL</v>
      </c>
      <c r="IY115" s="9" t="s">
        <v>625</v>
      </c>
      <c r="IZ115" s="17">
        <v>52.048108999999997</v>
      </c>
      <c r="JA115" s="17">
        <v>4.2508889999999999</v>
      </c>
      <c r="JC115" s="13" t="str">
        <f t="shared" si="77"/>
        <v>Rotterdam-Kralingen-NL</v>
      </c>
      <c r="JD115" s="9" t="s">
        <v>665</v>
      </c>
      <c r="JE115" s="17">
        <v>51.953798999999997</v>
      </c>
      <c r="JF115" s="17">
        <v>4.5324390000000001</v>
      </c>
      <c r="JH115" s="13" t="str">
        <f t="shared" si="82"/>
        <v>Brunssum-NL</v>
      </c>
      <c r="JI115" s="9" t="s">
        <v>574</v>
      </c>
      <c r="JJ115" s="17">
        <v>50.907327000000002</v>
      </c>
      <c r="JK115" s="17">
        <v>5.9463480000000004</v>
      </c>
      <c r="JM115" s="13" t="str">
        <f t="shared" si="72"/>
        <v>Rotterdam Noord-NL</v>
      </c>
      <c r="JN115" s="9" t="s">
        <v>666</v>
      </c>
      <c r="JO115" s="17">
        <v>51.943618000000001</v>
      </c>
      <c r="JP115" s="17">
        <v>4.4953969999999996</v>
      </c>
      <c r="JR115" s="13" t="str">
        <f t="shared" si="73"/>
        <v>Rotterdam Noord-NL</v>
      </c>
      <c r="JS115" s="9" t="s">
        <v>666</v>
      </c>
      <c r="JT115" s="17">
        <v>51.943618000000001</v>
      </c>
      <c r="JU115" s="17">
        <v>4.4953969999999996</v>
      </c>
      <c r="JW115" s="13" t="str">
        <f t="shared" si="80"/>
        <v>Ridderkerk-NL</v>
      </c>
      <c r="JX115" s="9" t="s">
        <v>664</v>
      </c>
      <c r="JY115" s="17">
        <v>51.878203999999997</v>
      </c>
      <c r="JZ115" s="17">
        <v>4.6084329999999998</v>
      </c>
      <c r="KB115" s="13" t="str">
        <f t="shared" si="74"/>
        <v>Rotterdam Noord-NL</v>
      </c>
      <c r="KC115" s="9" t="s">
        <v>666</v>
      </c>
      <c r="KD115" s="17">
        <v>51.943618000000001</v>
      </c>
      <c r="KE115" s="17">
        <v>4.4953969999999996</v>
      </c>
      <c r="KG115" s="13" t="str">
        <f t="shared" si="75"/>
        <v>Rotterdam Noord-NL</v>
      </c>
      <c r="KH115" s="9" t="s">
        <v>666</v>
      </c>
      <c r="KI115" s="17">
        <v>51.943618000000001</v>
      </c>
      <c r="KJ115" s="17">
        <v>4.4953969999999996</v>
      </c>
    </row>
    <row r="116" spans="21:296" x14ac:dyDescent="0.2">
      <c r="U116" s="13" t="str">
        <f t="shared" si="84"/>
        <v>Purmerend-NL</v>
      </c>
      <c r="V116" s="9" t="s">
        <v>661</v>
      </c>
      <c r="W116" s="17">
        <v>52.517409999999998</v>
      </c>
      <c r="X116" s="17">
        <v>4.984496</v>
      </c>
      <c r="AK116" s="13" t="str">
        <f t="shared" si="70"/>
        <v>Rotterdam-Pendrecht-NL</v>
      </c>
      <c r="AL116" s="9" t="s">
        <v>667</v>
      </c>
      <c r="AM116" s="17">
        <v>51.875405999999998</v>
      </c>
      <c r="AN116" s="17">
        <v>4.4529940000000003</v>
      </c>
      <c r="IS116" s="13" t="str">
        <f t="shared" si="71"/>
        <v>Rotterdam-Pendrecht-NL</v>
      </c>
      <c r="IT116" s="9" t="s">
        <v>667</v>
      </c>
      <c r="IU116" s="17">
        <v>51.875405999999998</v>
      </c>
      <c r="IV116" s="17">
        <v>4.4529940000000003</v>
      </c>
      <c r="IX116" s="13" t="str">
        <f t="shared" si="87"/>
        <v>Harlingen-NL</v>
      </c>
      <c r="IY116" s="9" t="s">
        <v>626</v>
      </c>
      <c r="IZ116" s="17">
        <v>53.171610999999999</v>
      </c>
      <c r="JA116" s="17">
        <v>5.4391449999999999</v>
      </c>
      <c r="JC116" s="13" t="str">
        <f t="shared" si="77"/>
        <v>Rotterdam Noord-NL</v>
      </c>
      <c r="JD116" s="9" t="s">
        <v>666</v>
      </c>
      <c r="JE116" s="17">
        <v>51.943618000000001</v>
      </c>
      <c r="JF116" s="17">
        <v>4.4953969999999996</v>
      </c>
      <c r="JH116" s="13" t="str">
        <f t="shared" si="82"/>
        <v>Chaam-NL</v>
      </c>
      <c r="JI116" s="9" t="s">
        <v>576</v>
      </c>
      <c r="JJ116" s="17">
        <v>51.579599000000002</v>
      </c>
      <c r="JK116" s="17">
        <v>4.928973</v>
      </c>
      <c r="JM116" s="13" t="str">
        <f t="shared" si="72"/>
        <v>Rotterdam-Pendrecht-NL</v>
      </c>
      <c r="JN116" s="9" t="s">
        <v>667</v>
      </c>
      <c r="JO116" s="17">
        <v>51.875405999999998</v>
      </c>
      <c r="JP116" s="17">
        <v>4.4529940000000003</v>
      </c>
      <c r="JR116" s="13" t="str">
        <f t="shared" si="73"/>
        <v>Rotterdam-Pendrecht-NL</v>
      </c>
      <c r="JS116" s="9" t="s">
        <v>667</v>
      </c>
      <c r="JT116" s="17">
        <v>51.875405999999998</v>
      </c>
      <c r="JU116" s="17">
        <v>4.4529940000000003</v>
      </c>
      <c r="JW116" s="13" t="str">
        <f t="shared" si="80"/>
        <v>Rotterdam-Kralingen-NL</v>
      </c>
      <c r="JX116" s="9" t="s">
        <v>665</v>
      </c>
      <c r="JY116" s="17">
        <v>51.953798999999997</v>
      </c>
      <c r="JZ116" s="17">
        <v>4.5324390000000001</v>
      </c>
      <c r="KB116" s="13" t="str">
        <f t="shared" si="74"/>
        <v>Rotterdam-Pendrecht-NL</v>
      </c>
      <c r="KC116" s="9" t="s">
        <v>667</v>
      </c>
      <c r="KD116" s="17">
        <v>51.875405999999998</v>
      </c>
      <c r="KE116" s="17">
        <v>4.4529940000000003</v>
      </c>
      <c r="KG116" s="13" t="str">
        <f t="shared" si="75"/>
        <v>Rotterdam-Pendrecht-NL</v>
      </c>
      <c r="KH116" s="9" t="s">
        <v>667</v>
      </c>
      <c r="KI116" s="17">
        <v>51.875405999999998</v>
      </c>
      <c r="KJ116" s="17">
        <v>4.4529940000000003</v>
      </c>
    </row>
    <row r="117" spans="21:296" x14ac:dyDescent="0.2">
      <c r="U117" s="13" t="str">
        <f t="shared" si="84"/>
        <v>Raalte-NL</v>
      </c>
      <c r="V117" s="9" t="s">
        <v>662</v>
      </c>
      <c r="W117" s="17">
        <v>52.375067999999999</v>
      </c>
      <c r="X117" s="17">
        <v>6.2935800000000004</v>
      </c>
      <c r="AK117" s="13" t="str">
        <f t="shared" si="70"/>
        <v>Rosmalen-NL</v>
      </c>
      <c r="AL117" s="9" t="s">
        <v>668</v>
      </c>
      <c r="AM117" s="17">
        <v>51.7254</v>
      </c>
      <c r="AN117" s="17">
        <v>5.3999819999999996</v>
      </c>
      <c r="IS117" s="13" t="str">
        <f t="shared" si="71"/>
        <v>Rosmalen-NL</v>
      </c>
      <c r="IT117" s="9" t="s">
        <v>668</v>
      </c>
      <c r="IU117" s="17">
        <v>51.7254</v>
      </c>
      <c r="IV117" s="17">
        <v>5.3999819999999996</v>
      </c>
      <c r="IX117" s="13" t="str">
        <f t="shared" si="87"/>
        <v>Haarlem-Noord-NL</v>
      </c>
      <c r="IY117" s="9" t="s">
        <v>627</v>
      </c>
      <c r="IZ117" s="17">
        <v>52.389234000000002</v>
      </c>
      <c r="JA117" s="17">
        <v>4.6660209999999998</v>
      </c>
      <c r="JC117" s="13" t="str">
        <f t="shared" si="77"/>
        <v>Rotterdam-Pendrecht-NL</v>
      </c>
      <c r="JD117" s="9" t="s">
        <v>667</v>
      </c>
      <c r="JE117" s="17">
        <v>51.875405999999998</v>
      </c>
      <c r="JF117" s="17">
        <v>4.4529940000000003</v>
      </c>
      <c r="JH117" s="13" t="str">
        <f t="shared" si="82"/>
        <v>Delft-NL</v>
      </c>
      <c r="JI117" s="9" t="s">
        <v>578</v>
      </c>
      <c r="JJ117" s="17">
        <v>52.001069999999999</v>
      </c>
      <c r="JK117" s="17">
        <v>4.3561889999999996</v>
      </c>
      <c r="JM117" s="13" t="str">
        <f t="shared" si="72"/>
        <v>Rosmalen-NL</v>
      </c>
      <c r="JN117" s="9" t="s">
        <v>668</v>
      </c>
      <c r="JO117" s="17">
        <v>51.7254</v>
      </c>
      <c r="JP117" s="17">
        <v>5.3999819999999996</v>
      </c>
      <c r="JR117" s="13" t="str">
        <f t="shared" si="73"/>
        <v>Rosmalen-NL</v>
      </c>
      <c r="JS117" s="9" t="s">
        <v>668</v>
      </c>
      <c r="JT117" s="17">
        <v>51.7254</v>
      </c>
      <c r="JU117" s="17">
        <v>5.3999819999999996</v>
      </c>
      <c r="JW117" s="13" t="str">
        <f t="shared" si="80"/>
        <v>Rotterdam Noord-NL</v>
      </c>
      <c r="JX117" s="9" t="s">
        <v>666</v>
      </c>
      <c r="JY117" s="17">
        <v>51.943618000000001</v>
      </c>
      <c r="JZ117" s="17">
        <v>4.4953969999999996</v>
      </c>
      <c r="KB117" s="13" t="str">
        <f t="shared" si="74"/>
        <v>Rosmalen-NL</v>
      </c>
      <c r="KC117" s="9" t="s">
        <v>668</v>
      </c>
      <c r="KD117" s="17">
        <v>51.7254</v>
      </c>
      <c r="KE117" s="17">
        <v>5.3999819999999996</v>
      </c>
      <c r="KG117" s="13" t="str">
        <f t="shared" si="75"/>
        <v>Rosmalen-NL</v>
      </c>
      <c r="KH117" s="9" t="s">
        <v>668</v>
      </c>
      <c r="KI117" s="17">
        <v>51.7254</v>
      </c>
      <c r="KJ117" s="17">
        <v>5.3999819999999996</v>
      </c>
    </row>
    <row r="118" spans="21:296" x14ac:dyDescent="0.2">
      <c r="U118" s="13" t="str">
        <f t="shared" si="84"/>
        <v>Venray-NL</v>
      </c>
      <c r="V118" s="9" t="s">
        <v>663</v>
      </c>
      <c r="W118" s="17">
        <v>51.528655000000001</v>
      </c>
      <c r="X118" s="17">
        <v>6.0374759999999998</v>
      </c>
      <c r="AK118" s="13" t="str">
        <f t="shared" si="70"/>
        <v>Rotterdam-Centrum-NL</v>
      </c>
      <c r="AL118" s="9" t="s">
        <v>669</v>
      </c>
      <c r="AM118" s="17">
        <v>51.924050000000001</v>
      </c>
      <c r="AN118" s="17">
        <v>4.4141950000000003</v>
      </c>
      <c r="IS118" s="13" t="str">
        <f t="shared" si="71"/>
        <v>Rotterdam-Centrum-NL</v>
      </c>
      <c r="IT118" s="9" t="s">
        <v>669</v>
      </c>
      <c r="IU118" s="17">
        <v>51.924050000000001</v>
      </c>
      <c r="IV118" s="17">
        <v>4.4141950000000003</v>
      </c>
      <c r="IX118" s="13" t="str">
        <f t="shared" si="87"/>
        <v>Hardenberg -NL</v>
      </c>
      <c r="IY118" s="9" t="s">
        <v>628</v>
      </c>
      <c r="IZ118" s="17">
        <v>52.606321000000001</v>
      </c>
      <c r="JA118" s="17">
        <v>6.4537469999999999</v>
      </c>
      <c r="JC118" s="13" t="str">
        <f t="shared" si="77"/>
        <v>Rosmalen-NL</v>
      </c>
      <c r="JD118" s="9" t="s">
        <v>668</v>
      </c>
      <c r="JE118" s="17">
        <v>51.7254</v>
      </c>
      <c r="JF118" s="17">
        <v>5.3999819999999996</v>
      </c>
      <c r="JH118" s="13" t="str">
        <f t="shared" si="82"/>
        <v>Deventer-NL</v>
      </c>
      <c r="JI118" s="9" t="s">
        <v>580</v>
      </c>
      <c r="JJ118" s="17">
        <v>52.250835000000002</v>
      </c>
      <c r="JK118" s="17">
        <v>6.1818270000000002</v>
      </c>
      <c r="JM118" s="13" t="str">
        <f t="shared" si="72"/>
        <v>Rotterdam-Centrum-NL</v>
      </c>
      <c r="JN118" s="9" t="s">
        <v>669</v>
      </c>
      <c r="JO118" s="17">
        <v>51.924050000000001</v>
      </c>
      <c r="JP118" s="17">
        <v>4.4141950000000003</v>
      </c>
      <c r="JR118" s="13" t="str">
        <f t="shared" si="73"/>
        <v>Rotterdam-Centrum-NL</v>
      </c>
      <c r="JS118" s="9" t="s">
        <v>669</v>
      </c>
      <c r="JT118" s="17">
        <v>51.924050000000001</v>
      </c>
      <c r="JU118" s="17">
        <v>4.4141950000000003</v>
      </c>
      <c r="JW118" s="13" t="str">
        <f t="shared" si="80"/>
        <v>Rotterdam-Pendrecht-NL</v>
      </c>
      <c r="JX118" s="9" t="s">
        <v>667</v>
      </c>
      <c r="JY118" s="17">
        <v>51.875405999999998</v>
      </c>
      <c r="JZ118" s="17">
        <v>4.4529940000000003</v>
      </c>
      <c r="KB118" s="13" t="str">
        <f t="shared" si="74"/>
        <v>Rotterdam-Centrum-NL</v>
      </c>
      <c r="KC118" s="9" t="s">
        <v>669</v>
      </c>
      <c r="KD118" s="17">
        <v>51.924050000000001</v>
      </c>
      <c r="KE118" s="17">
        <v>4.4141950000000003</v>
      </c>
      <c r="KG118" s="13" t="str">
        <f t="shared" si="75"/>
        <v>Rotterdam-Centrum-NL</v>
      </c>
      <c r="KH118" s="9" t="s">
        <v>669</v>
      </c>
      <c r="KI118" s="17">
        <v>51.924050000000001</v>
      </c>
      <c r="KJ118" s="17">
        <v>4.4141950000000003</v>
      </c>
    </row>
    <row r="119" spans="21:296" x14ac:dyDescent="0.2">
      <c r="U119" s="13" t="str">
        <f t="shared" si="84"/>
        <v>Ridderkerk-NL</v>
      </c>
      <c r="V119" s="9" t="s">
        <v>664</v>
      </c>
      <c r="W119" s="17">
        <v>51.878203999999997</v>
      </c>
      <c r="X119" s="17">
        <v>4.6084329999999998</v>
      </c>
      <c r="AK119" s="13" t="str">
        <f t="shared" si="70"/>
        <v>Rotterdam-Zuid-NL</v>
      </c>
      <c r="AL119" s="9" t="s">
        <v>670</v>
      </c>
      <c r="AM119" s="17">
        <v>51.894224000000001</v>
      </c>
      <c r="AN119" s="17">
        <v>4.5876299999999999</v>
      </c>
      <c r="IS119" s="13" t="str">
        <f t="shared" si="71"/>
        <v>Rotterdam-Zuid-NL</v>
      </c>
      <c r="IT119" s="9" t="s">
        <v>670</v>
      </c>
      <c r="IU119" s="17">
        <v>51.894224000000001</v>
      </c>
      <c r="IV119" s="17">
        <v>4.5876299999999999</v>
      </c>
      <c r="IX119" s="13" t="str">
        <f t="shared" si="87"/>
        <v>s-Hertogenbosch-NL</v>
      </c>
      <c r="IY119" s="9" t="s">
        <v>629</v>
      </c>
      <c r="IZ119" s="17">
        <v>51.752189000000001</v>
      </c>
      <c r="JA119" s="17">
        <v>5.2660489999999998</v>
      </c>
      <c r="JC119" s="13" t="str">
        <f t="shared" si="77"/>
        <v>Rotterdam-Centrum-NL</v>
      </c>
      <c r="JD119" s="9" t="s">
        <v>669</v>
      </c>
      <c r="JE119" s="17">
        <v>51.924050000000001</v>
      </c>
      <c r="JF119" s="17">
        <v>4.4141950000000003</v>
      </c>
      <c r="JH119" s="13" t="str">
        <f t="shared" si="82"/>
        <v>Dokkum-NL</v>
      </c>
      <c r="JI119" s="9" t="s">
        <v>582</v>
      </c>
      <c r="JJ119" s="17">
        <v>53.327897</v>
      </c>
      <c r="JK119" s="17">
        <v>5.9868160000000001</v>
      </c>
      <c r="JM119" s="13" t="str">
        <f t="shared" si="72"/>
        <v>Rotterdam-Zuid-NL</v>
      </c>
      <c r="JN119" s="9" t="s">
        <v>670</v>
      </c>
      <c r="JO119" s="17">
        <v>51.894224000000001</v>
      </c>
      <c r="JP119" s="17">
        <v>4.5876299999999999</v>
      </c>
      <c r="JR119" s="13" t="str">
        <f t="shared" si="73"/>
        <v>Rotterdam-Zuid-NL</v>
      </c>
      <c r="JS119" s="9" t="s">
        <v>670</v>
      </c>
      <c r="JT119" s="17">
        <v>51.894224000000001</v>
      </c>
      <c r="JU119" s="17">
        <v>4.5876299999999999</v>
      </c>
      <c r="JW119" s="13" t="str">
        <f t="shared" si="80"/>
        <v>Rosmalen-NL</v>
      </c>
      <c r="JX119" s="9" t="s">
        <v>668</v>
      </c>
      <c r="JY119" s="17">
        <v>51.7254</v>
      </c>
      <c r="JZ119" s="17">
        <v>5.3999819999999996</v>
      </c>
      <c r="KB119" s="13" t="str">
        <f t="shared" si="74"/>
        <v>Rotterdam-Zuid-NL</v>
      </c>
      <c r="KC119" s="9" t="s">
        <v>670</v>
      </c>
      <c r="KD119" s="17">
        <v>51.894224000000001</v>
      </c>
      <c r="KE119" s="17">
        <v>4.5876299999999999</v>
      </c>
      <c r="KG119" s="13" t="str">
        <f t="shared" si="75"/>
        <v>Rotterdam-Zuid-NL</v>
      </c>
      <c r="KH119" s="9" t="s">
        <v>670</v>
      </c>
      <c r="KI119" s="17">
        <v>51.894224000000001</v>
      </c>
      <c r="KJ119" s="17">
        <v>4.5876299999999999</v>
      </c>
    </row>
    <row r="120" spans="21:296" x14ac:dyDescent="0.2">
      <c r="U120" s="13" t="str">
        <f t="shared" si="84"/>
        <v>Rotterdam-Kralingen-NL</v>
      </c>
      <c r="V120" s="9" t="s">
        <v>665</v>
      </c>
      <c r="W120" s="17">
        <v>51.953798999999997</v>
      </c>
      <c r="X120" s="17">
        <v>4.5324390000000001</v>
      </c>
      <c r="AK120" s="13" t="str">
        <f t="shared" si="70"/>
        <v>Rijswijk-NL</v>
      </c>
      <c r="AL120" s="9" t="s">
        <v>671</v>
      </c>
      <c r="AM120" s="17">
        <v>52.016807999999997</v>
      </c>
      <c r="AN120" s="17">
        <v>4.2794109999999996</v>
      </c>
      <c r="IS120" s="13" t="str">
        <f t="shared" si="71"/>
        <v>Rijswijk-NL</v>
      </c>
      <c r="IT120" s="9" t="s">
        <v>671</v>
      </c>
      <c r="IU120" s="17">
        <v>52.016807999999997</v>
      </c>
      <c r="IV120" s="17">
        <v>4.2794109999999996</v>
      </c>
      <c r="IX120" s="13" t="str">
        <f t="shared" si="87"/>
        <v>Hoogeveen-NL</v>
      </c>
      <c r="IY120" s="9" t="s">
        <v>630</v>
      </c>
      <c r="IZ120" s="17">
        <v>52.734743000000002</v>
      </c>
      <c r="JA120" s="17">
        <v>6.497363</v>
      </c>
      <c r="JC120" s="13" t="str">
        <f t="shared" si="77"/>
        <v>Rotterdam-Zuid-NL</v>
      </c>
      <c r="JD120" s="9" t="s">
        <v>670</v>
      </c>
      <c r="JE120" s="17">
        <v>51.894224000000001</v>
      </c>
      <c r="JF120" s="17">
        <v>4.5876299999999999</v>
      </c>
      <c r="JH120" s="13" t="str">
        <f t="shared" si="82"/>
        <v>Dongen-NL</v>
      </c>
      <c r="JI120" s="9" t="s">
        <v>584</v>
      </c>
      <c r="JJ120" s="17">
        <v>51.614696000000002</v>
      </c>
      <c r="JK120" s="17">
        <v>4.9348989999999997</v>
      </c>
      <c r="JM120" s="13" t="str">
        <f t="shared" si="72"/>
        <v>Rijswijk-NL</v>
      </c>
      <c r="JN120" s="9" t="s">
        <v>671</v>
      </c>
      <c r="JO120" s="17">
        <v>52.016807999999997</v>
      </c>
      <c r="JP120" s="17">
        <v>4.2794109999999996</v>
      </c>
      <c r="JR120" s="13" t="str">
        <f t="shared" si="73"/>
        <v>Rijswijk-NL</v>
      </c>
      <c r="JS120" s="9" t="s">
        <v>671</v>
      </c>
      <c r="JT120" s="17">
        <v>52.016807999999997</v>
      </c>
      <c r="JU120" s="17">
        <v>4.2794109999999996</v>
      </c>
      <c r="JW120" s="13" t="str">
        <f t="shared" si="80"/>
        <v>Rotterdam-Centrum-NL</v>
      </c>
      <c r="JX120" s="9" t="s">
        <v>669</v>
      </c>
      <c r="JY120" s="17">
        <v>51.924050000000001</v>
      </c>
      <c r="JZ120" s="17">
        <v>4.4141950000000003</v>
      </c>
      <c r="KB120" s="13" t="str">
        <f t="shared" si="74"/>
        <v>Rijswijk-NL</v>
      </c>
      <c r="KC120" s="9" t="s">
        <v>671</v>
      </c>
      <c r="KD120" s="17">
        <v>52.016807999999997</v>
      </c>
      <c r="KE120" s="17">
        <v>4.2794109999999996</v>
      </c>
      <c r="KG120" s="13" t="str">
        <f t="shared" si="75"/>
        <v>Rijswijk-NL</v>
      </c>
      <c r="KH120" s="9" t="s">
        <v>671</v>
      </c>
      <c r="KI120" s="17">
        <v>52.016807999999997</v>
      </c>
      <c r="KJ120" s="17">
        <v>4.2794109999999996</v>
      </c>
    </row>
    <row r="121" spans="21:296" x14ac:dyDescent="0.2">
      <c r="U121" s="13" t="str">
        <f t="shared" si="84"/>
        <v>Rotterdam Noord-NL</v>
      </c>
      <c r="V121" s="9" t="s">
        <v>666</v>
      </c>
      <c r="W121" s="17">
        <v>51.943618000000001</v>
      </c>
      <c r="X121" s="17">
        <v>4.4953969999999996</v>
      </c>
      <c r="AK121" s="13" t="str">
        <f t="shared" si="70"/>
        <v>Schoondijke-NL</v>
      </c>
      <c r="AL121" s="9" t="s">
        <v>672</v>
      </c>
      <c r="AM121" s="17">
        <v>51.357844999999998</v>
      </c>
      <c r="AN121" s="17">
        <v>3.5521560000000001</v>
      </c>
      <c r="IS121" s="13" t="str">
        <f t="shared" si="71"/>
        <v>Schoondijke-NL</v>
      </c>
      <c r="IT121" s="9" t="s">
        <v>672</v>
      </c>
      <c r="IU121" s="17">
        <v>51.357844999999998</v>
      </c>
      <c r="IV121" s="17">
        <v>3.5521560000000001</v>
      </c>
      <c r="IX121" s="13" t="str">
        <f t="shared" si="87"/>
        <v>Hoofddorp-NL</v>
      </c>
      <c r="IY121" s="9" t="s">
        <v>631</v>
      </c>
      <c r="IZ121" s="17">
        <v>52.343349000000003</v>
      </c>
      <c r="JA121" s="17">
        <v>4.6680720000000004</v>
      </c>
      <c r="JC121" s="13" t="str">
        <f t="shared" si="77"/>
        <v>Rijswijk-NL</v>
      </c>
      <c r="JD121" s="9" t="s">
        <v>671</v>
      </c>
      <c r="JE121" s="17">
        <v>52.016807999999997</v>
      </c>
      <c r="JF121" s="17">
        <v>4.2794109999999996</v>
      </c>
      <c r="JH121" s="13" t="str">
        <f t="shared" si="82"/>
        <v>Doorn-NL</v>
      </c>
      <c r="JI121" s="9" t="s">
        <v>586</v>
      </c>
      <c r="JJ121" s="17">
        <v>52.042816000000002</v>
      </c>
      <c r="JK121" s="17">
        <v>5.3028339999999998</v>
      </c>
      <c r="JM121" s="13" t="str">
        <f t="shared" si="72"/>
        <v>Schoondijke-NL</v>
      </c>
      <c r="JN121" s="9" t="s">
        <v>672</v>
      </c>
      <c r="JO121" s="17">
        <v>51.357844999999998</v>
      </c>
      <c r="JP121" s="17">
        <v>3.5521560000000001</v>
      </c>
      <c r="JR121" s="13" t="str">
        <f t="shared" si="73"/>
        <v>Schoondijke-NL</v>
      </c>
      <c r="JS121" s="9" t="s">
        <v>672</v>
      </c>
      <c r="JT121" s="17">
        <v>51.357844999999998</v>
      </c>
      <c r="JU121" s="17">
        <v>3.5521560000000001</v>
      </c>
      <c r="JW121" s="13" t="str">
        <f t="shared" si="80"/>
        <v>Rotterdam-Zuid-NL</v>
      </c>
      <c r="JX121" s="9" t="s">
        <v>670</v>
      </c>
      <c r="JY121" s="17">
        <v>51.894224000000001</v>
      </c>
      <c r="JZ121" s="17">
        <v>4.5876299999999999</v>
      </c>
      <c r="KB121" s="13" t="str">
        <f t="shared" si="74"/>
        <v>Schoondijke-NL</v>
      </c>
      <c r="KC121" s="9" t="s">
        <v>672</v>
      </c>
      <c r="KD121" s="17">
        <v>51.357844999999998</v>
      </c>
      <c r="KE121" s="17">
        <v>3.5521560000000001</v>
      </c>
      <c r="KG121" s="13" t="str">
        <f t="shared" si="75"/>
        <v>Schoondijke-NL</v>
      </c>
      <c r="KH121" s="9" t="s">
        <v>672</v>
      </c>
      <c r="KI121" s="17">
        <v>51.357844999999998</v>
      </c>
      <c r="KJ121" s="17">
        <v>3.5521560000000001</v>
      </c>
    </row>
    <row r="122" spans="21:296" x14ac:dyDescent="0.2">
      <c r="U122" s="13" t="str">
        <f t="shared" si="84"/>
        <v>Rotterdam-Pendrecht-NL</v>
      </c>
      <c r="V122" s="9" t="s">
        <v>667</v>
      </c>
      <c r="W122" s="17">
        <v>51.875405999999998</v>
      </c>
      <c r="X122" s="17">
        <v>4.4529940000000003</v>
      </c>
      <c r="AK122" s="13" t="str">
        <f t="shared" si="70"/>
        <v>Schagen -NL</v>
      </c>
      <c r="AL122" s="9" t="s">
        <v>673</v>
      </c>
      <c r="AM122" s="17">
        <v>52.941304000000002</v>
      </c>
      <c r="AN122" s="17">
        <v>4.7807740000000001</v>
      </c>
      <c r="IS122" s="13" t="str">
        <f t="shared" si="71"/>
        <v>Schagen -NL</v>
      </c>
      <c r="IT122" s="9" t="s">
        <v>673</v>
      </c>
      <c r="IU122" s="17">
        <v>52.941304000000002</v>
      </c>
      <c r="IV122" s="17">
        <v>4.7807740000000001</v>
      </c>
      <c r="IX122" s="13" t="str">
        <f t="shared" si="87"/>
        <v>Heerhugowaard-NL</v>
      </c>
      <c r="IY122" s="9" t="s">
        <v>632</v>
      </c>
      <c r="IZ122" s="17">
        <v>52.686796999999999</v>
      </c>
      <c r="JA122" s="17">
        <v>4.8319460000000003</v>
      </c>
      <c r="JC122" s="13" t="str">
        <f t="shared" si="77"/>
        <v>Schoondijke-NL</v>
      </c>
      <c r="JD122" s="9" t="s">
        <v>672</v>
      </c>
      <c r="JE122" s="17">
        <v>51.357844999999998</v>
      </c>
      <c r="JF122" s="17">
        <v>3.5521560000000001</v>
      </c>
      <c r="JH122" s="13" t="str">
        <f t="shared" si="82"/>
        <v>Dordrecht-NL</v>
      </c>
      <c r="JI122" s="9" t="s">
        <v>588</v>
      </c>
      <c r="JJ122" s="17">
        <v>51.795347</v>
      </c>
      <c r="JK122" s="17">
        <v>4.6769119999999997</v>
      </c>
      <c r="JM122" s="13" t="str">
        <f t="shared" si="72"/>
        <v>Schagen -NL</v>
      </c>
      <c r="JN122" s="9" t="s">
        <v>673</v>
      </c>
      <c r="JO122" s="17">
        <v>52.941304000000002</v>
      </c>
      <c r="JP122" s="17">
        <v>4.7807740000000001</v>
      </c>
      <c r="JR122" s="13" t="str">
        <f t="shared" si="73"/>
        <v>Schagen -NL</v>
      </c>
      <c r="JS122" s="9" t="s">
        <v>673</v>
      </c>
      <c r="JT122" s="17">
        <v>52.941304000000002</v>
      </c>
      <c r="JU122" s="17">
        <v>4.7807740000000001</v>
      </c>
      <c r="JW122" s="13" t="str">
        <f t="shared" si="80"/>
        <v>Rijswijk-NL</v>
      </c>
      <c r="JX122" s="9" t="s">
        <v>671</v>
      </c>
      <c r="JY122" s="17">
        <v>52.016807999999997</v>
      </c>
      <c r="JZ122" s="17">
        <v>4.2794109999999996</v>
      </c>
      <c r="KB122" s="13" t="str">
        <f t="shared" si="74"/>
        <v>Schagen -NL</v>
      </c>
      <c r="KC122" s="9" t="s">
        <v>673</v>
      </c>
      <c r="KD122" s="17">
        <v>52.941304000000002</v>
      </c>
      <c r="KE122" s="17">
        <v>4.7807740000000001</v>
      </c>
      <c r="KG122" s="13" t="str">
        <f t="shared" si="75"/>
        <v>Schagen -NL</v>
      </c>
      <c r="KH122" s="9" t="s">
        <v>673</v>
      </c>
      <c r="KI122" s="17">
        <v>52.941304000000002</v>
      </c>
      <c r="KJ122" s="17">
        <v>4.7807740000000001</v>
      </c>
    </row>
    <row r="123" spans="21:296" x14ac:dyDescent="0.2">
      <c r="U123" s="13" t="str">
        <f t="shared" si="84"/>
        <v>Rosmalen-NL</v>
      </c>
      <c r="V123" s="9" t="s">
        <v>668</v>
      </c>
      <c r="W123" s="17">
        <v>51.7254</v>
      </c>
      <c r="X123" s="17">
        <v>5.3999819999999996</v>
      </c>
      <c r="AK123" s="13" t="str">
        <f t="shared" si="70"/>
        <v>Sittard-NL</v>
      </c>
      <c r="AL123" s="9" t="s">
        <v>674</v>
      </c>
      <c r="AM123" s="17">
        <v>51.016503</v>
      </c>
      <c r="AN123" s="17">
        <v>5.8696780000000004</v>
      </c>
      <c r="IS123" s="13" t="str">
        <f t="shared" si="71"/>
        <v>Sittard-NL</v>
      </c>
      <c r="IT123" s="9" t="s">
        <v>674</v>
      </c>
      <c r="IU123" s="17">
        <v>51.016503</v>
      </c>
      <c r="IV123" s="17">
        <v>5.8696780000000004</v>
      </c>
      <c r="IX123" s="13" t="str">
        <f t="shared" si="87"/>
        <v>Hilversum-NL</v>
      </c>
      <c r="IY123" s="9" t="s">
        <v>633</v>
      </c>
      <c r="IZ123" s="17">
        <v>52.301031000000002</v>
      </c>
      <c r="JA123" s="17">
        <v>5.1541899999999998</v>
      </c>
      <c r="JC123" s="13" t="str">
        <f t="shared" si="77"/>
        <v>Schagen -NL</v>
      </c>
      <c r="JD123" s="9" t="s">
        <v>673</v>
      </c>
      <c r="JE123" s="17">
        <v>52.941304000000002</v>
      </c>
      <c r="JF123" s="17">
        <v>4.7807740000000001</v>
      </c>
      <c r="JH123" s="13" t="str">
        <f t="shared" si="82"/>
        <v>Doesburg-NL</v>
      </c>
      <c r="JI123" s="9" t="s">
        <v>590</v>
      </c>
      <c r="JJ123" s="17">
        <v>51.972765000000003</v>
      </c>
      <c r="JK123" s="17">
        <v>6.2587460000000004</v>
      </c>
      <c r="JM123" s="13" t="str">
        <f t="shared" si="72"/>
        <v>Sittard-NL</v>
      </c>
      <c r="JN123" s="9" t="s">
        <v>674</v>
      </c>
      <c r="JO123" s="17">
        <v>51.016503</v>
      </c>
      <c r="JP123" s="17">
        <v>5.8696780000000004</v>
      </c>
      <c r="JR123" s="13" t="str">
        <f t="shared" si="73"/>
        <v>Sittard-NL</v>
      </c>
      <c r="JS123" s="9" t="s">
        <v>674</v>
      </c>
      <c r="JT123" s="17">
        <v>51.016503</v>
      </c>
      <c r="JU123" s="17">
        <v>5.8696780000000004</v>
      </c>
      <c r="JW123" s="13" t="str">
        <f t="shared" si="80"/>
        <v>Schoondijke-NL</v>
      </c>
      <c r="JX123" s="9" t="s">
        <v>672</v>
      </c>
      <c r="JY123" s="17">
        <v>51.357844999999998</v>
      </c>
      <c r="JZ123" s="17">
        <v>3.5521560000000001</v>
      </c>
      <c r="KB123" s="13" t="str">
        <f t="shared" si="74"/>
        <v>Sittard-NL</v>
      </c>
      <c r="KC123" s="9" t="s">
        <v>674</v>
      </c>
      <c r="KD123" s="17">
        <v>51.016503</v>
      </c>
      <c r="KE123" s="17">
        <v>5.8696780000000004</v>
      </c>
      <c r="KG123" s="13" t="str">
        <f t="shared" si="75"/>
        <v>Sittard-NL</v>
      </c>
      <c r="KH123" s="9" t="s">
        <v>674</v>
      </c>
      <c r="KI123" s="17">
        <v>51.016503</v>
      </c>
      <c r="KJ123" s="17">
        <v>5.8696780000000004</v>
      </c>
    </row>
    <row r="124" spans="21:296" x14ac:dyDescent="0.2">
      <c r="U124" s="13" t="str">
        <f t="shared" si="84"/>
        <v>Rotterdam-Centrum-NL</v>
      </c>
      <c r="V124" s="9" t="s">
        <v>669</v>
      </c>
      <c r="W124" s="17">
        <v>51.924050000000001</v>
      </c>
      <c r="X124" s="17">
        <v>4.4141950000000003</v>
      </c>
      <c r="AK124" s="13" t="str">
        <f t="shared" si="70"/>
        <v>Sliedrecht -NL</v>
      </c>
      <c r="AL124" s="9" t="s">
        <v>675</v>
      </c>
      <c r="AM124" s="17">
        <v>51.869377</v>
      </c>
      <c r="AN124" s="17">
        <v>4.7836150000000002</v>
      </c>
      <c r="IS124" s="13" t="str">
        <f t="shared" si="71"/>
        <v>Sliedrecht -NL</v>
      </c>
      <c r="IT124" s="9" t="s">
        <v>675</v>
      </c>
      <c r="IU124" s="17">
        <v>51.869377</v>
      </c>
      <c r="IV124" s="17">
        <v>4.7836150000000002</v>
      </c>
      <c r="IX124" s="13" t="str">
        <f t="shared" si="87"/>
        <v>Hellevoetsluis-NL</v>
      </c>
      <c r="IY124" s="9" t="s">
        <v>634</v>
      </c>
      <c r="IZ124" s="17">
        <v>51.837882999999998</v>
      </c>
      <c r="JA124" s="17">
        <v>4.1710029999999998</v>
      </c>
      <c r="JC124" s="13" t="str">
        <f t="shared" si="77"/>
        <v>Sittard-NL</v>
      </c>
      <c r="JD124" s="9" t="s">
        <v>674</v>
      </c>
      <c r="JE124" s="17">
        <v>51.016503</v>
      </c>
      <c r="JF124" s="17">
        <v>5.8696780000000004</v>
      </c>
      <c r="JH124" s="13" t="str">
        <f t="shared" si="82"/>
        <v>Drunen-NL</v>
      </c>
      <c r="JI124" s="9" t="s">
        <v>592</v>
      </c>
      <c r="JJ124" s="17">
        <v>51.687472999999997</v>
      </c>
      <c r="JK124" s="17">
        <v>5.1550549999999999</v>
      </c>
      <c r="JM124" s="13" t="str">
        <f t="shared" si="72"/>
        <v>Sliedrecht -NL</v>
      </c>
      <c r="JN124" s="9" t="s">
        <v>675</v>
      </c>
      <c r="JO124" s="17">
        <v>51.869377</v>
      </c>
      <c r="JP124" s="17">
        <v>4.7836150000000002</v>
      </c>
      <c r="JR124" s="13" t="str">
        <f t="shared" si="73"/>
        <v>Sliedrecht -NL</v>
      </c>
      <c r="JS124" s="9" t="s">
        <v>675</v>
      </c>
      <c r="JT124" s="17">
        <v>51.869377</v>
      </c>
      <c r="JU124" s="17">
        <v>4.7836150000000002</v>
      </c>
      <c r="JW124" s="13" t="str">
        <f t="shared" si="80"/>
        <v>Schagen -NL</v>
      </c>
      <c r="JX124" s="9" t="s">
        <v>673</v>
      </c>
      <c r="JY124" s="17">
        <v>52.941304000000002</v>
      </c>
      <c r="JZ124" s="17">
        <v>4.7807740000000001</v>
      </c>
      <c r="KB124" s="13" t="str">
        <f t="shared" si="74"/>
        <v>Sliedrecht -NL</v>
      </c>
      <c r="KC124" s="9" t="s">
        <v>675</v>
      </c>
      <c r="KD124" s="17">
        <v>51.869377</v>
      </c>
      <c r="KE124" s="17">
        <v>4.7836150000000002</v>
      </c>
      <c r="KG124" s="13" t="str">
        <f t="shared" si="75"/>
        <v>Sliedrecht -NL</v>
      </c>
      <c r="KH124" s="9" t="s">
        <v>675</v>
      </c>
      <c r="KI124" s="17">
        <v>51.869377</v>
      </c>
      <c r="KJ124" s="17">
        <v>4.7836150000000002</v>
      </c>
    </row>
    <row r="125" spans="21:296" x14ac:dyDescent="0.2">
      <c r="U125" s="13" t="str">
        <f t="shared" si="84"/>
        <v>Rotterdam-Zuid-NL</v>
      </c>
      <c r="V125" s="9" t="s">
        <v>670</v>
      </c>
      <c r="W125" s="17">
        <v>51.894224000000001</v>
      </c>
      <c r="X125" s="17">
        <v>4.5876299999999999</v>
      </c>
      <c r="AK125" s="13" t="str">
        <f t="shared" si="70"/>
        <v>Sneek-NL</v>
      </c>
      <c r="AL125" s="9" t="s">
        <v>676</v>
      </c>
      <c r="AM125" s="17">
        <v>53.036374000000002</v>
      </c>
      <c r="AN125" s="17">
        <v>5.6220829999999999</v>
      </c>
      <c r="IS125" s="13" t="str">
        <f t="shared" si="71"/>
        <v>Sneek-NL</v>
      </c>
      <c r="IT125" s="9" t="s">
        <v>676</v>
      </c>
      <c r="IU125" s="17">
        <v>53.036374000000002</v>
      </c>
      <c r="IV125" s="17">
        <v>5.6220829999999999</v>
      </c>
      <c r="IX125" s="13" t="str">
        <f t="shared" si="87"/>
        <v>Horn-NL</v>
      </c>
      <c r="IY125" s="9" t="s">
        <v>635</v>
      </c>
      <c r="IZ125" s="17">
        <v>51.209059000000003</v>
      </c>
      <c r="JA125" s="17">
        <v>5.9372299999999996</v>
      </c>
      <c r="JC125" s="13" t="str">
        <f t="shared" si="77"/>
        <v>Sliedrecht -NL</v>
      </c>
      <c r="JD125" s="9" t="s">
        <v>675</v>
      </c>
      <c r="JE125" s="17">
        <v>51.869377</v>
      </c>
      <c r="JF125" s="17">
        <v>4.7836150000000002</v>
      </c>
      <c r="JH125" s="13" t="str">
        <f t="shared" si="82"/>
        <v>Ede-Veenendaal-NL</v>
      </c>
      <c r="JI125" s="9" t="s">
        <v>594</v>
      </c>
      <c r="JJ125" s="17">
        <v>52.044794000000003</v>
      </c>
      <c r="JK125" s="17">
        <v>5.568975</v>
      </c>
      <c r="JM125" s="13" t="str">
        <f t="shared" si="72"/>
        <v>Sneek-NL</v>
      </c>
      <c r="JN125" s="9" t="s">
        <v>676</v>
      </c>
      <c r="JO125" s="17">
        <v>53.036374000000002</v>
      </c>
      <c r="JP125" s="17">
        <v>5.6220829999999999</v>
      </c>
      <c r="JR125" s="13" t="str">
        <f t="shared" si="73"/>
        <v>Sneek-NL</v>
      </c>
      <c r="JS125" s="9" t="s">
        <v>676</v>
      </c>
      <c r="JT125" s="17">
        <v>53.036374000000002</v>
      </c>
      <c r="JU125" s="17">
        <v>5.6220829999999999</v>
      </c>
      <c r="JW125" s="13" t="str">
        <f t="shared" si="80"/>
        <v>Sittard-NL</v>
      </c>
      <c r="JX125" s="9" t="s">
        <v>674</v>
      </c>
      <c r="JY125" s="17">
        <v>51.016503</v>
      </c>
      <c r="JZ125" s="17">
        <v>5.8696780000000004</v>
      </c>
      <c r="KB125" s="13" t="str">
        <f t="shared" si="74"/>
        <v>Sneek-NL</v>
      </c>
      <c r="KC125" s="9" t="s">
        <v>676</v>
      </c>
      <c r="KD125" s="17">
        <v>53.036374000000002</v>
      </c>
      <c r="KE125" s="17">
        <v>5.6220829999999999</v>
      </c>
      <c r="KG125" s="13" t="str">
        <f t="shared" si="75"/>
        <v>Sneek-NL</v>
      </c>
      <c r="KH125" s="9" t="s">
        <v>676</v>
      </c>
      <c r="KI125" s="17">
        <v>53.036374000000002</v>
      </c>
      <c r="KJ125" s="17">
        <v>5.6220829999999999</v>
      </c>
    </row>
    <row r="126" spans="21:296" x14ac:dyDescent="0.2">
      <c r="U126" s="13" t="str">
        <f t="shared" si="84"/>
        <v>Rijswijk-NL</v>
      </c>
      <c r="V126" s="9" t="s">
        <v>671</v>
      </c>
      <c r="W126" s="17">
        <v>52.016807999999997</v>
      </c>
      <c r="X126" s="17">
        <v>4.2794109999999996</v>
      </c>
      <c r="AK126" s="13" t="str">
        <f t="shared" si="70"/>
        <v>Soest-NL</v>
      </c>
      <c r="AL126" s="9" t="s">
        <v>677</v>
      </c>
      <c r="AM126" s="17">
        <v>52.175426999999999</v>
      </c>
      <c r="AN126" s="17">
        <v>5.2790650000000001</v>
      </c>
      <c r="IS126" s="13" t="str">
        <f t="shared" si="71"/>
        <v>Soest-NL</v>
      </c>
      <c r="IT126" s="9" t="s">
        <v>677</v>
      </c>
      <c r="IU126" s="17">
        <v>52.175426999999999</v>
      </c>
      <c r="IV126" s="17">
        <v>5.2790650000000001</v>
      </c>
      <c r="IX126" s="13" t="str">
        <f t="shared" si="87"/>
        <v>Houten-NL</v>
      </c>
      <c r="IY126" s="9" t="s">
        <v>636</v>
      </c>
      <c r="IZ126" s="17">
        <v>52.020189999999999</v>
      </c>
      <c r="JA126" s="17">
        <v>5.1714719999999996</v>
      </c>
      <c r="JC126" s="13" t="str">
        <f t="shared" si="77"/>
        <v>Sneek-NL</v>
      </c>
      <c r="JD126" s="9" t="s">
        <v>676</v>
      </c>
      <c r="JE126" s="17">
        <v>53.036374000000002</v>
      </c>
      <c r="JF126" s="17">
        <v>5.6220829999999999</v>
      </c>
      <c r="JH126" s="13" t="str">
        <f t="shared" si="82"/>
        <v>Eersel-NL</v>
      </c>
      <c r="JI126" s="9" t="s">
        <v>596</v>
      </c>
      <c r="JJ126" s="17">
        <v>51.339367000000003</v>
      </c>
      <c r="JK126" s="17">
        <v>5.3404879999999997</v>
      </c>
      <c r="JM126" s="13" t="str">
        <f t="shared" si="72"/>
        <v>Soest-NL</v>
      </c>
      <c r="JN126" s="9" t="s">
        <v>677</v>
      </c>
      <c r="JO126" s="17">
        <v>52.175426999999999</v>
      </c>
      <c r="JP126" s="17">
        <v>5.2790650000000001</v>
      </c>
      <c r="JR126" s="13" t="str">
        <f t="shared" si="73"/>
        <v>Soest-NL</v>
      </c>
      <c r="JS126" s="9" t="s">
        <v>677</v>
      </c>
      <c r="JT126" s="17">
        <v>52.175426999999999</v>
      </c>
      <c r="JU126" s="17">
        <v>5.2790650000000001</v>
      </c>
      <c r="JW126" s="13" t="str">
        <f t="shared" si="80"/>
        <v>Sliedrecht -NL</v>
      </c>
      <c r="JX126" s="9" t="s">
        <v>675</v>
      </c>
      <c r="JY126" s="17">
        <v>51.869377</v>
      </c>
      <c r="JZ126" s="17">
        <v>4.7836150000000002</v>
      </c>
      <c r="KB126" s="13" t="str">
        <f t="shared" si="74"/>
        <v>Soest-NL</v>
      </c>
      <c r="KC126" s="9" t="s">
        <v>677</v>
      </c>
      <c r="KD126" s="17">
        <v>52.175426999999999</v>
      </c>
      <c r="KE126" s="17">
        <v>5.2790650000000001</v>
      </c>
      <c r="KG126" s="13" t="str">
        <f t="shared" si="75"/>
        <v>Soest-NL</v>
      </c>
      <c r="KH126" s="9" t="s">
        <v>677</v>
      </c>
      <c r="KI126" s="17">
        <v>52.175426999999999</v>
      </c>
      <c r="KJ126" s="17">
        <v>5.2790650000000001</v>
      </c>
    </row>
    <row r="127" spans="21:296" x14ac:dyDescent="0.2">
      <c r="U127" s="13" t="str">
        <f t="shared" si="84"/>
        <v>Schoondijke-NL</v>
      </c>
      <c r="V127" s="9" t="s">
        <v>672</v>
      </c>
      <c r="W127" s="17">
        <v>51.357844999999998</v>
      </c>
      <c r="X127" s="17">
        <v>3.5521560000000001</v>
      </c>
      <c r="AK127" s="13" t="str">
        <f t="shared" si="70"/>
        <v>Spijkenisse-NL</v>
      </c>
      <c r="AL127" s="9" t="s">
        <v>678</v>
      </c>
      <c r="AM127" s="17">
        <v>51.851086000000002</v>
      </c>
      <c r="AN127" s="17">
        <v>4.3028199999999996</v>
      </c>
      <c r="IS127" s="13" t="str">
        <f t="shared" si="71"/>
        <v>Spijkenisse-NL</v>
      </c>
      <c r="IT127" s="9" t="s">
        <v>678</v>
      </c>
      <c r="IU127" s="17">
        <v>51.851086000000002</v>
      </c>
      <c r="IV127" s="17">
        <v>4.3028199999999996</v>
      </c>
      <c r="IX127" s="13" t="str">
        <f t="shared" si="87"/>
        <v>Heerenveen-NL</v>
      </c>
      <c r="IY127" s="9" t="s">
        <v>637</v>
      </c>
      <c r="IZ127" s="17">
        <v>52.970024000000002</v>
      </c>
      <c r="JA127" s="17">
        <v>5.9365170000000003</v>
      </c>
      <c r="JC127" s="13" t="str">
        <f t="shared" si="77"/>
        <v>Soest-NL</v>
      </c>
      <c r="JD127" s="9" t="s">
        <v>677</v>
      </c>
      <c r="JE127" s="17">
        <v>52.175426999999999</v>
      </c>
      <c r="JF127" s="17">
        <v>5.2790650000000001</v>
      </c>
      <c r="JH127" s="13" t="str">
        <f t="shared" si="82"/>
        <v>Eindhoven-Noord-NL</v>
      </c>
      <c r="JI127" s="9" t="s">
        <v>598</v>
      </c>
      <c r="JJ127" s="17">
        <v>51.503855999999999</v>
      </c>
      <c r="JK127" s="17">
        <v>5.4685569999999997</v>
      </c>
      <c r="JM127" s="13" t="str">
        <f t="shared" si="72"/>
        <v>Spijkenisse-NL</v>
      </c>
      <c r="JN127" s="9" t="s">
        <v>678</v>
      </c>
      <c r="JO127" s="17">
        <v>51.851086000000002</v>
      </c>
      <c r="JP127" s="17">
        <v>4.3028199999999996</v>
      </c>
      <c r="JR127" s="13" t="str">
        <f t="shared" si="73"/>
        <v>Spijkenisse-NL</v>
      </c>
      <c r="JS127" s="9" t="s">
        <v>678</v>
      </c>
      <c r="JT127" s="17">
        <v>51.851086000000002</v>
      </c>
      <c r="JU127" s="17">
        <v>4.3028199999999996</v>
      </c>
      <c r="JW127" s="13" t="str">
        <f t="shared" si="80"/>
        <v>Sneek-NL</v>
      </c>
      <c r="JX127" s="9" t="s">
        <v>676</v>
      </c>
      <c r="JY127" s="17">
        <v>53.036374000000002</v>
      </c>
      <c r="JZ127" s="17">
        <v>5.6220829999999999</v>
      </c>
      <c r="KB127" s="13" t="str">
        <f t="shared" si="74"/>
        <v>Spijkenisse-NL</v>
      </c>
      <c r="KC127" s="9" t="s">
        <v>678</v>
      </c>
      <c r="KD127" s="17">
        <v>51.851086000000002</v>
      </c>
      <c r="KE127" s="17">
        <v>4.3028199999999996</v>
      </c>
      <c r="KG127" s="13" t="str">
        <f t="shared" si="75"/>
        <v>Spijkenisse-NL</v>
      </c>
      <c r="KH127" s="9" t="s">
        <v>678</v>
      </c>
      <c r="KI127" s="17">
        <v>51.851086000000002</v>
      </c>
      <c r="KJ127" s="17">
        <v>4.3028199999999996</v>
      </c>
    </row>
    <row r="128" spans="21:296" x14ac:dyDescent="0.2">
      <c r="U128" s="13" t="str">
        <f t="shared" si="84"/>
        <v>Schagen -NL</v>
      </c>
      <c r="V128" s="9" t="s">
        <v>673</v>
      </c>
      <c r="W128" s="17">
        <v>52.941304000000002</v>
      </c>
      <c r="X128" s="17">
        <v>4.7807740000000001</v>
      </c>
      <c r="AK128" s="13" t="str">
        <f t="shared" si="70"/>
        <v>Stadskanaal-NL</v>
      </c>
      <c r="AL128" s="9" t="s">
        <v>679</v>
      </c>
      <c r="AM128" s="17">
        <v>52.978226999999997</v>
      </c>
      <c r="AN128" s="17">
        <v>6.9715829999999999</v>
      </c>
      <c r="IS128" s="13" t="str">
        <f t="shared" si="71"/>
        <v>Stadskanaal-NL</v>
      </c>
      <c r="IT128" s="9" t="s">
        <v>679</v>
      </c>
      <c r="IU128" s="17">
        <v>52.978226999999997</v>
      </c>
      <c r="IV128" s="17">
        <v>6.9715829999999999</v>
      </c>
      <c r="IX128" s="13" t="str">
        <f t="shared" si="87"/>
        <v>Kampen-NL</v>
      </c>
      <c r="IY128" s="9" t="s">
        <v>638</v>
      </c>
      <c r="IZ128" s="17">
        <v>52.567127999999997</v>
      </c>
      <c r="JA128" s="17">
        <v>5.901179</v>
      </c>
      <c r="JC128" s="13" t="str">
        <f t="shared" si="77"/>
        <v>Spijkenisse-NL</v>
      </c>
      <c r="JD128" s="9" t="s">
        <v>678</v>
      </c>
      <c r="JE128" s="17">
        <v>51.851086000000002</v>
      </c>
      <c r="JF128" s="17">
        <v>4.3028199999999996</v>
      </c>
      <c r="JH128" s="13" t="str">
        <f t="shared" si="82"/>
        <v>Eindhoven-Zuid-NL</v>
      </c>
      <c r="JI128" s="9" t="s">
        <v>600</v>
      </c>
      <c r="JJ128" s="17">
        <v>51.407989999999998</v>
      </c>
      <c r="JK128" s="17">
        <v>5.4228880000000004</v>
      </c>
      <c r="JM128" s="13" t="str">
        <f t="shared" si="72"/>
        <v>Stadskanaal-NL</v>
      </c>
      <c r="JN128" s="9" t="s">
        <v>679</v>
      </c>
      <c r="JO128" s="17">
        <v>52.978226999999997</v>
      </c>
      <c r="JP128" s="17">
        <v>6.9715829999999999</v>
      </c>
      <c r="JR128" s="13" t="str">
        <f t="shared" si="73"/>
        <v>Stadskanaal-NL</v>
      </c>
      <c r="JS128" s="9" t="s">
        <v>679</v>
      </c>
      <c r="JT128" s="17">
        <v>52.978226999999997</v>
      </c>
      <c r="JU128" s="17">
        <v>6.9715829999999999</v>
      </c>
      <c r="JW128" s="13" t="str">
        <f t="shared" si="80"/>
        <v>Soest-NL</v>
      </c>
      <c r="JX128" s="9" t="s">
        <v>677</v>
      </c>
      <c r="JY128" s="17">
        <v>52.175426999999999</v>
      </c>
      <c r="JZ128" s="17">
        <v>5.2790650000000001</v>
      </c>
      <c r="KB128" s="13" t="str">
        <f t="shared" si="74"/>
        <v>Stadskanaal-NL</v>
      </c>
      <c r="KC128" s="9" t="s">
        <v>679</v>
      </c>
      <c r="KD128" s="17">
        <v>52.978226999999997</v>
      </c>
      <c r="KE128" s="17">
        <v>6.9715829999999999</v>
      </c>
      <c r="KG128" s="13" t="str">
        <f t="shared" si="75"/>
        <v>Stadskanaal-NL</v>
      </c>
      <c r="KH128" s="9" t="s">
        <v>679</v>
      </c>
      <c r="KI128" s="17">
        <v>52.978226999999997</v>
      </c>
      <c r="KJ128" s="17">
        <v>6.9715829999999999</v>
      </c>
    </row>
    <row r="129" spans="21:296" x14ac:dyDescent="0.2">
      <c r="U129" s="13" t="str">
        <f t="shared" si="84"/>
        <v>Sittard-NL</v>
      </c>
      <c r="V129" s="9" t="s">
        <v>674</v>
      </c>
      <c r="W129" s="17">
        <v>51.016503</v>
      </c>
      <c r="X129" s="17">
        <v>5.8696780000000004</v>
      </c>
      <c r="AK129" s="13" t="str">
        <f t="shared" si="70"/>
        <v>Steenwijk-NL</v>
      </c>
      <c r="AL129" s="9" t="s">
        <v>680</v>
      </c>
      <c r="AM129" s="17">
        <v>52.777613000000002</v>
      </c>
      <c r="AN129" s="17">
        <v>6.0974050000000002</v>
      </c>
      <c r="IS129" s="13" t="str">
        <f t="shared" si="71"/>
        <v>Steenwijk-NL</v>
      </c>
      <c r="IT129" s="9" t="s">
        <v>680</v>
      </c>
      <c r="IU129" s="17">
        <v>52.777613000000002</v>
      </c>
      <c r="IV129" s="17">
        <v>6.0974050000000002</v>
      </c>
      <c r="IX129" s="13" t="str">
        <f t="shared" si="87"/>
        <v>Kerkrade-NL</v>
      </c>
      <c r="IY129" s="9" t="s">
        <v>639</v>
      </c>
      <c r="IZ129" s="17">
        <v>50.920147999999998</v>
      </c>
      <c r="JA129" s="17">
        <v>6.0255919999999996</v>
      </c>
      <c r="JC129" s="13" t="str">
        <f t="shared" si="77"/>
        <v>Stadskanaal-NL</v>
      </c>
      <c r="JD129" s="9" t="s">
        <v>679</v>
      </c>
      <c r="JE129" s="17">
        <v>52.978226999999997</v>
      </c>
      <c r="JF129" s="17">
        <v>6.9715829999999999</v>
      </c>
      <c r="JH129" s="13" t="str">
        <f t="shared" si="82"/>
        <v>Emmeloord-NL</v>
      </c>
      <c r="JI129" s="9" t="s">
        <v>602</v>
      </c>
      <c r="JJ129" s="17">
        <v>52.710816999999999</v>
      </c>
      <c r="JK129" s="17">
        <v>5.7583760000000002</v>
      </c>
      <c r="JM129" s="13" t="str">
        <f t="shared" si="72"/>
        <v>Steenwijk-NL</v>
      </c>
      <c r="JN129" s="9" t="s">
        <v>680</v>
      </c>
      <c r="JO129" s="17">
        <v>52.777613000000002</v>
      </c>
      <c r="JP129" s="17">
        <v>6.0974050000000002</v>
      </c>
      <c r="JR129" s="13" t="str">
        <f t="shared" si="73"/>
        <v>Steenwijk-NL</v>
      </c>
      <c r="JS129" s="9" t="s">
        <v>680</v>
      </c>
      <c r="JT129" s="17">
        <v>52.777613000000002</v>
      </c>
      <c r="JU129" s="17">
        <v>6.0974050000000002</v>
      </c>
      <c r="JW129" s="13" t="str">
        <f t="shared" si="80"/>
        <v>Spijkenisse-NL</v>
      </c>
      <c r="JX129" s="9" t="s">
        <v>678</v>
      </c>
      <c r="JY129" s="17">
        <v>51.851086000000002</v>
      </c>
      <c r="JZ129" s="17">
        <v>4.3028199999999996</v>
      </c>
      <c r="KB129" s="13" t="str">
        <f t="shared" si="74"/>
        <v>Steenwijk-NL</v>
      </c>
      <c r="KC129" s="9" t="s">
        <v>680</v>
      </c>
      <c r="KD129" s="17">
        <v>52.777613000000002</v>
      </c>
      <c r="KE129" s="17">
        <v>6.0974050000000002</v>
      </c>
      <c r="KG129" s="13" t="str">
        <f t="shared" si="75"/>
        <v>Steenwijk-NL</v>
      </c>
      <c r="KH129" s="9" t="s">
        <v>680</v>
      </c>
      <c r="KI129" s="17">
        <v>52.777613000000002</v>
      </c>
      <c r="KJ129" s="17">
        <v>6.0974050000000002</v>
      </c>
    </row>
    <row r="130" spans="21:296" x14ac:dyDescent="0.2">
      <c r="U130" s="13" t="str">
        <f t="shared" si="84"/>
        <v>Sliedrecht -NL</v>
      </c>
      <c r="V130" s="9" t="s">
        <v>675</v>
      </c>
      <c r="W130" s="17">
        <v>51.869377</v>
      </c>
      <c r="X130" s="17">
        <v>4.7836150000000002</v>
      </c>
      <c r="AK130" s="13" t="str">
        <f t="shared" si="70"/>
        <v>Terneuzen-NL</v>
      </c>
      <c r="AL130" s="9" t="s">
        <v>681</v>
      </c>
      <c r="AM130" s="17">
        <v>51.310718000000001</v>
      </c>
      <c r="AN130" s="17">
        <v>3.842876</v>
      </c>
      <c r="IS130" s="13" t="str">
        <f t="shared" si="71"/>
        <v>Terneuzen-NL</v>
      </c>
      <c r="IT130" s="9" t="s">
        <v>681</v>
      </c>
      <c r="IU130" s="17">
        <v>51.310718000000001</v>
      </c>
      <c r="IV130" s="17">
        <v>3.842876</v>
      </c>
      <c r="IX130" s="13" t="str">
        <f t="shared" si="87"/>
        <v>Krimpen aan de Lek-NL</v>
      </c>
      <c r="IY130" s="9" t="s">
        <v>640</v>
      </c>
      <c r="IZ130" s="17">
        <v>51.904561999999999</v>
      </c>
      <c r="JA130" s="17">
        <v>4.5970800000000001</v>
      </c>
      <c r="JC130" s="13" t="str">
        <f t="shared" si="77"/>
        <v>Steenwijk-NL</v>
      </c>
      <c r="JD130" s="9" t="s">
        <v>680</v>
      </c>
      <c r="JE130" s="17">
        <v>52.777613000000002</v>
      </c>
      <c r="JF130" s="17">
        <v>6.0974050000000002</v>
      </c>
      <c r="JH130" s="13" t="str">
        <f t="shared" si="82"/>
        <v>Emmen-NL</v>
      </c>
      <c r="JI130" s="9" t="s">
        <v>604</v>
      </c>
      <c r="JJ130" s="17">
        <v>52.74776</v>
      </c>
      <c r="JK130" s="17">
        <v>6.9549960000000004</v>
      </c>
      <c r="JM130" s="13" t="str">
        <f t="shared" si="72"/>
        <v>Terneuzen-NL</v>
      </c>
      <c r="JN130" s="9" t="s">
        <v>681</v>
      </c>
      <c r="JO130" s="17">
        <v>51.310718000000001</v>
      </c>
      <c r="JP130" s="17">
        <v>3.842876</v>
      </c>
      <c r="JR130" s="13" t="str">
        <f t="shared" si="73"/>
        <v>Terneuzen-NL</v>
      </c>
      <c r="JS130" s="9" t="s">
        <v>681</v>
      </c>
      <c r="JT130" s="17">
        <v>51.310718000000001</v>
      </c>
      <c r="JU130" s="17">
        <v>3.842876</v>
      </c>
      <c r="JW130" s="13" t="str">
        <f t="shared" si="80"/>
        <v>Stadskanaal-NL</v>
      </c>
      <c r="JX130" s="9" t="s">
        <v>679</v>
      </c>
      <c r="JY130" s="17">
        <v>52.978226999999997</v>
      </c>
      <c r="JZ130" s="17">
        <v>6.9715829999999999</v>
      </c>
      <c r="KB130" s="13" t="str">
        <f t="shared" si="74"/>
        <v>Terneuzen-NL</v>
      </c>
      <c r="KC130" s="9" t="s">
        <v>681</v>
      </c>
      <c r="KD130" s="17">
        <v>51.310718000000001</v>
      </c>
      <c r="KE130" s="17">
        <v>3.842876</v>
      </c>
      <c r="KG130" s="13" t="str">
        <f t="shared" si="75"/>
        <v>Terneuzen-NL</v>
      </c>
      <c r="KH130" s="9" t="s">
        <v>681</v>
      </c>
      <c r="KI130" s="17">
        <v>51.310718000000001</v>
      </c>
      <c r="KJ130" s="17">
        <v>3.842876</v>
      </c>
    </row>
    <row r="131" spans="21:296" x14ac:dyDescent="0.2">
      <c r="U131" s="13" t="str">
        <f t="shared" si="84"/>
        <v>Sneek-NL</v>
      </c>
      <c r="V131" s="9" t="s">
        <v>676</v>
      </c>
      <c r="W131" s="17">
        <v>53.036374000000002</v>
      </c>
      <c r="X131" s="17">
        <v>5.6220829999999999</v>
      </c>
      <c r="AK131" s="13" t="str">
        <f t="shared" si="70"/>
        <v>Texel-NL</v>
      </c>
      <c r="AL131" s="9" t="s">
        <v>682</v>
      </c>
      <c r="AM131" s="17">
        <v>53.054409</v>
      </c>
      <c r="AN131" s="17">
        <v>4.8364130000000003</v>
      </c>
      <c r="IS131" s="13" t="str">
        <f t="shared" si="71"/>
        <v>Texel-NL</v>
      </c>
      <c r="IT131" s="9" t="s">
        <v>682</v>
      </c>
      <c r="IU131" s="17">
        <v>53.054409</v>
      </c>
      <c r="IV131" s="17">
        <v>4.8364130000000003</v>
      </c>
      <c r="IX131" s="13" t="str">
        <f t="shared" si="87"/>
        <v>Krommenie-NL</v>
      </c>
      <c r="IY131" s="9" t="s">
        <v>641</v>
      </c>
      <c r="IZ131" s="17">
        <v>52.515279999999997</v>
      </c>
      <c r="JA131" s="17">
        <v>4.7780189999999996</v>
      </c>
      <c r="JC131" s="13" t="str">
        <f t="shared" si="77"/>
        <v>Terneuzen-NL</v>
      </c>
      <c r="JD131" s="9" t="s">
        <v>681</v>
      </c>
      <c r="JE131" s="17">
        <v>51.310718000000001</v>
      </c>
      <c r="JF131" s="17">
        <v>3.842876</v>
      </c>
      <c r="JH131" s="13" t="str">
        <f t="shared" si="82"/>
        <v>Enschede-NL</v>
      </c>
      <c r="JI131" s="9" t="s">
        <v>606</v>
      </c>
      <c r="JJ131" s="17">
        <v>52.224245000000003</v>
      </c>
      <c r="JK131" s="17">
        <v>6.9486629999999998</v>
      </c>
      <c r="JM131" s="13" t="str">
        <f t="shared" si="72"/>
        <v>Texel-NL</v>
      </c>
      <c r="JN131" s="9" t="s">
        <v>682</v>
      </c>
      <c r="JO131" s="17">
        <v>53.054409</v>
      </c>
      <c r="JP131" s="17">
        <v>4.8364130000000003</v>
      </c>
      <c r="JR131" s="13" t="str">
        <f t="shared" si="73"/>
        <v>Texel-NL</v>
      </c>
      <c r="JS131" s="9" t="s">
        <v>682</v>
      </c>
      <c r="JT131" s="17">
        <v>53.054409</v>
      </c>
      <c r="JU131" s="17">
        <v>4.8364130000000003</v>
      </c>
      <c r="JW131" s="13" t="str">
        <f t="shared" si="80"/>
        <v>Steenwijk-NL</v>
      </c>
      <c r="JX131" s="9" t="s">
        <v>680</v>
      </c>
      <c r="JY131" s="17">
        <v>52.777613000000002</v>
      </c>
      <c r="JZ131" s="17">
        <v>6.0974050000000002</v>
      </c>
      <c r="KB131" s="13" t="str">
        <f t="shared" si="74"/>
        <v>Texel-NL</v>
      </c>
      <c r="KC131" s="9" t="s">
        <v>682</v>
      </c>
      <c r="KD131" s="17">
        <v>53.054409</v>
      </c>
      <c r="KE131" s="17">
        <v>4.8364130000000003</v>
      </c>
      <c r="KG131" s="13" t="str">
        <f t="shared" si="75"/>
        <v>Texel-NL</v>
      </c>
      <c r="KH131" s="9" t="s">
        <v>682</v>
      </c>
      <c r="KI131" s="17">
        <v>53.054409</v>
      </c>
      <c r="KJ131" s="17">
        <v>4.8364130000000003</v>
      </c>
    </row>
    <row r="132" spans="21:296" x14ac:dyDescent="0.2">
      <c r="U132" s="13" t="str">
        <f t="shared" si="84"/>
        <v>Soest-NL</v>
      </c>
      <c r="V132" s="9" t="s">
        <v>677</v>
      </c>
      <c r="W132" s="17">
        <v>52.175426999999999</v>
      </c>
      <c r="X132" s="17">
        <v>5.2790650000000001</v>
      </c>
      <c r="AK132" s="13" t="str">
        <f t="shared" ref="AK132:AK161" si="88">AL132&amp;"-"&amp;"NL"</f>
        <v>Tiel-NL</v>
      </c>
      <c r="AL132" s="9" t="s">
        <v>683</v>
      </c>
      <c r="AM132" s="17">
        <v>51.903418000000002</v>
      </c>
      <c r="AN132" s="17">
        <v>5.4468509999999997</v>
      </c>
      <c r="IS132" s="13" t="str">
        <f t="shared" ref="IS132:IS154" si="89">IT132&amp;"-"&amp;"NL"</f>
        <v>Tiel-NL</v>
      </c>
      <c r="IT132" s="9" t="s">
        <v>683</v>
      </c>
      <c r="IU132" s="17">
        <v>51.903418000000002</v>
      </c>
      <c r="IV132" s="17">
        <v>5.4468509999999997</v>
      </c>
      <c r="IX132" s="13" t="str">
        <f t="shared" si="87"/>
        <v>Leeuwarden-NL</v>
      </c>
      <c r="IY132" s="9" t="s">
        <v>642</v>
      </c>
      <c r="IZ132" s="17">
        <v>53.196235999999999</v>
      </c>
      <c r="JA132" s="17">
        <v>5.8384309999999999</v>
      </c>
      <c r="JC132" s="13" t="str">
        <f t="shared" si="77"/>
        <v>Texel-NL</v>
      </c>
      <c r="JD132" s="9" t="s">
        <v>682</v>
      </c>
      <c r="JE132" s="17">
        <v>53.054409</v>
      </c>
      <c r="JF132" s="17">
        <v>4.8364130000000003</v>
      </c>
      <c r="JH132" s="13" t="str">
        <f t="shared" si="82"/>
        <v>Epe-NL</v>
      </c>
      <c r="JI132" s="9" t="s">
        <v>608</v>
      </c>
      <c r="JJ132" s="17">
        <v>52.344214000000001</v>
      </c>
      <c r="JK132" s="17">
        <v>5.9949070000000004</v>
      </c>
      <c r="JM132" s="13" t="str">
        <f t="shared" ref="JM132:JM154" si="90">JN132&amp;"-"&amp;"NL"</f>
        <v>Tiel-NL</v>
      </c>
      <c r="JN132" s="9" t="s">
        <v>683</v>
      </c>
      <c r="JO132" s="17">
        <v>51.903418000000002</v>
      </c>
      <c r="JP132" s="17">
        <v>5.4468509999999997</v>
      </c>
      <c r="JR132" s="13" t="str">
        <f t="shared" ref="JR132:JR154" si="91">JS132&amp;"-"&amp;"NL"</f>
        <v>Tiel-NL</v>
      </c>
      <c r="JS132" s="9" t="s">
        <v>683</v>
      </c>
      <c r="JT132" s="17">
        <v>51.903418000000002</v>
      </c>
      <c r="JU132" s="17">
        <v>5.4468509999999997</v>
      </c>
      <c r="JW132" s="13" t="str">
        <f t="shared" si="80"/>
        <v>Terneuzen-NL</v>
      </c>
      <c r="JX132" s="9" t="s">
        <v>681</v>
      </c>
      <c r="JY132" s="17">
        <v>51.310718000000001</v>
      </c>
      <c r="JZ132" s="17">
        <v>3.842876</v>
      </c>
      <c r="KB132" s="13" t="str">
        <f t="shared" ref="KB132:KB154" si="92">KC132&amp;"-"&amp;"NL"</f>
        <v>Tiel-NL</v>
      </c>
      <c r="KC132" s="9" t="s">
        <v>683</v>
      </c>
      <c r="KD132" s="17">
        <v>51.903418000000002</v>
      </c>
      <c r="KE132" s="17">
        <v>5.4468509999999997</v>
      </c>
      <c r="KG132" s="13" t="str">
        <f t="shared" ref="KG132:KG154" si="93">KH132&amp;"-"&amp;"NL"</f>
        <v>Tiel-NL</v>
      </c>
      <c r="KH132" s="9" t="s">
        <v>683</v>
      </c>
      <c r="KI132" s="17">
        <v>51.903418000000002</v>
      </c>
      <c r="KJ132" s="17">
        <v>5.4468509999999997</v>
      </c>
    </row>
    <row r="133" spans="21:296" x14ac:dyDescent="0.2">
      <c r="U133" s="13" t="str">
        <f t="shared" si="84"/>
        <v>Spijkenisse-NL</v>
      </c>
      <c r="V133" s="9" t="s">
        <v>678</v>
      </c>
      <c r="W133" s="17">
        <v>51.851086000000002</v>
      </c>
      <c r="X133" s="17">
        <v>4.3028199999999996</v>
      </c>
      <c r="AK133" s="13" t="str">
        <f t="shared" si="88"/>
        <v>Tilburg-Noord-NL</v>
      </c>
      <c r="AL133" s="9" t="s">
        <v>684</v>
      </c>
      <c r="AM133" s="17">
        <v>51.574236999999997</v>
      </c>
      <c r="AN133" s="17">
        <v>5.0953140000000001</v>
      </c>
      <c r="IS133" s="13" t="str">
        <f t="shared" si="89"/>
        <v>Tilburg-Noord-NL</v>
      </c>
      <c r="IT133" s="9" t="s">
        <v>684</v>
      </c>
      <c r="IU133" s="17">
        <v>51.574236999999997</v>
      </c>
      <c r="IV133" s="17">
        <v>5.0953140000000001</v>
      </c>
      <c r="IX133" s="13" t="str">
        <f t="shared" si="87"/>
        <v>Leiden-NL</v>
      </c>
      <c r="IY133" s="9" t="s">
        <v>643</v>
      </c>
      <c r="IZ133" s="17">
        <v>52.157133000000002</v>
      </c>
      <c r="JA133" s="17">
        <v>4.5134930000000004</v>
      </c>
      <c r="JC133" s="13" t="str">
        <f t="shared" ref="JC133:JC155" si="94">JD133&amp;"-"&amp;"NL"</f>
        <v>Tiel-NL</v>
      </c>
      <c r="JD133" s="9" t="s">
        <v>683</v>
      </c>
      <c r="JE133" s="17">
        <v>51.903418000000002</v>
      </c>
      <c r="JF133" s="17">
        <v>5.4468509999999997</v>
      </c>
      <c r="JH133" s="13" t="str">
        <f t="shared" si="82"/>
        <v>Ermelo -NL</v>
      </c>
      <c r="JI133" s="9" t="s">
        <v>610</v>
      </c>
      <c r="JJ133" s="17">
        <v>52.286402000000002</v>
      </c>
      <c r="JK133" s="17">
        <v>5.589086</v>
      </c>
      <c r="JM133" s="13" t="str">
        <f t="shared" si="90"/>
        <v>Tilburg-Noord-NL</v>
      </c>
      <c r="JN133" s="9" t="s">
        <v>684</v>
      </c>
      <c r="JO133" s="17">
        <v>51.574236999999997</v>
      </c>
      <c r="JP133" s="17">
        <v>5.0953140000000001</v>
      </c>
      <c r="JR133" s="13" t="str">
        <f t="shared" si="91"/>
        <v>Tilburg-Noord-NL</v>
      </c>
      <c r="JS133" s="9" t="s">
        <v>684</v>
      </c>
      <c r="JT133" s="17">
        <v>51.574236999999997</v>
      </c>
      <c r="JU133" s="17">
        <v>5.0953140000000001</v>
      </c>
      <c r="JW133" s="13" t="str">
        <f t="shared" si="80"/>
        <v>Texel-NL</v>
      </c>
      <c r="JX133" s="9" t="s">
        <v>682</v>
      </c>
      <c r="JY133" s="17">
        <v>53.054409</v>
      </c>
      <c r="JZ133" s="17">
        <v>4.8364130000000003</v>
      </c>
      <c r="KB133" s="13" t="str">
        <f t="shared" si="92"/>
        <v>Tilburg-Noord-NL</v>
      </c>
      <c r="KC133" s="9" t="s">
        <v>684</v>
      </c>
      <c r="KD133" s="17">
        <v>51.574236999999997</v>
      </c>
      <c r="KE133" s="17">
        <v>5.0953140000000001</v>
      </c>
      <c r="KG133" s="13" t="str">
        <f t="shared" si="93"/>
        <v>Tilburg-Noord-NL</v>
      </c>
      <c r="KH133" s="9" t="s">
        <v>684</v>
      </c>
      <c r="KI133" s="17">
        <v>51.574236999999997</v>
      </c>
      <c r="KJ133" s="17">
        <v>5.0953140000000001</v>
      </c>
    </row>
    <row r="134" spans="21:296" x14ac:dyDescent="0.2">
      <c r="U134" s="13" t="str">
        <f t="shared" si="84"/>
        <v>Stadskanaal-NL</v>
      </c>
      <c r="V134" s="9" t="s">
        <v>679</v>
      </c>
      <c r="W134" s="17">
        <v>52.978226999999997</v>
      </c>
      <c r="X134" s="17">
        <v>6.9715829999999999</v>
      </c>
      <c r="AK134" s="13" t="str">
        <f t="shared" si="88"/>
        <v>Tilburg-Zuid-NL</v>
      </c>
      <c r="AL134" s="9" t="s">
        <v>685</v>
      </c>
      <c r="AM134" s="17">
        <v>51.540886</v>
      </c>
      <c r="AN134" s="17">
        <v>5.0615030000000001</v>
      </c>
      <c r="IS134" s="13" t="str">
        <f t="shared" si="89"/>
        <v>Tilburg-Zuid-NL</v>
      </c>
      <c r="IT134" s="9" t="s">
        <v>685</v>
      </c>
      <c r="IU134" s="17">
        <v>51.540886</v>
      </c>
      <c r="IV134" s="17">
        <v>5.0615030000000001</v>
      </c>
      <c r="IX134" s="13" t="str">
        <f t="shared" si="87"/>
        <v>Lelystad-NL</v>
      </c>
      <c r="IY134" s="9" t="s">
        <v>644</v>
      </c>
      <c r="IZ134" s="17">
        <v>52.498156000000002</v>
      </c>
      <c r="JA134" s="17">
        <v>5.4471540000000003</v>
      </c>
      <c r="JC134" s="13" t="str">
        <f t="shared" si="94"/>
        <v>Tilburg-Noord-NL</v>
      </c>
      <c r="JD134" s="9" t="s">
        <v>684</v>
      </c>
      <c r="JE134" s="17">
        <v>51.574236999999997</v>
      </c>
      <c r="JF134" s="17">
        <v>5.0953140000000001</v>
      </c>
      <c r="JH134" s="13" t="str">
        <f t="shared" si="82"/>
        <v>Doetinchem-Etten-NL</v>
      </c>
      <c r="JI134" s="9" t="s">
        <v>612</v>
      </c>
      <c r="JJ134" s="17">
        <v>51.972765000000003</v>
      </c>
      <c r="JK134" s="17">
        <v>6.2587460000000004</v>
      </c>
      <c r="JM134" s="13" t="str">
        <f t="shared" si="90"/>
        <v>Tilburg-Zuid-NL</v>
      </c>
      <c r="JN134" s="9" t="s">
        <v>685</v>
      </c>
      <c r="JO134" s="17">
        <v>51.540886</v>
      </c>
      <c r="JP134" s="17">
        <v>5.0615030000000001</v>
      </c>
      <c r="JR134" s="13" t="str">
        <f t="shared" si="91"/>
        <v>Tilburg-Zuid-NL</v>
      </c>
      <c r="JS134" s="9" t="s">
        <v>685</v>
      </c>
      <c r="JT134" s="17">
        <v>51.540886</v>
      </c>
      <c r="JU134" s="17">
        <v>5.0615030000000001</v>
      </c>
      <c r="JW134" s="13" t="str">
        <f t="shared" ref="JW134:JW156" si="95">JX134&amp;"-"&amp;"NL"</f>
        <v>Tiel-NL</v>
      </c>
      <c r="JX134" s="9" t="s">
        <v>683</v>
      </c>
      <c r="JY134" s="17">
        <v>51.903418000000002</v>
      </c>
      <c r="JZ134" s="17">
        <v>5.4468509999999997</v>
      </c>
      <c r="KB134" s="13" t="str">
        <f t="shared" si="92"/>
        <v>Tilburg-Zuid-NL</v>
      </c>
      <c r="KC134" s="9" t="s">
        <v>685</v>
      </c>
      <c r="KD134" s="17">
        <v>51.540886</v>
      </c>
      <c r="KE134" s="17">
        <v>5.0615030000000001</v>
      </c>
      <c r="KG134" s="13" t="str">
        <f t="shared" si="93"/>
        <v>Tilburg-Zuid-NL</v>
      </c>
      <c r="KH134" s="9" t="s">
        <v>685</v>
      </c>
      <c r="KI134" s="17">
        <v>51.540886</v>
      </c>
      <c r="KJ134" s="17">
        <v>5.0615030000000001</v>
      </c>
    </row>
    <row r="135" spans="21:296" x14ac:dyDescent="0.2">
      <c r="U135" s="13" t="str">
        <f t="shared" si="84"/>
        <v>Steenwijk-NL</v>
      </c>
      <c r="V135" s="9" t="s">
        <v>680</v>
      </c>
      <c r="W135" s="17">
        <v>52.777613000000002</v>
      </c>
      <c r="X135" s="17">
        <v>6.0974050000000002</v>
      </c>
      <c r="AK135" s="13" t="str">
        <f t="shared" si="88"/>
        <v>Tolbert-NL</v>
      </c>
      <c r="AL135" s="9" t="s">
        <v>686</v>
      </c>
      <c r="AM135" s="17">
        <v>53.153008999999997</v>
      </c>
      <c r="AN135" s="17">
        <v>6.3663210000000001</v>
      </c>
      <c r="IS135" s="13" t="str">
        <f t="shared" si="89"/>
        <v>Tolbert-NL</v>
      </c>
      <c r="IT135" s="9" t="s">
        <v>686</v>
      </c>
      <c r="IU135" s="17">
        <v>53.153008999999997</v>
      </c>
      <c r="IV135" s="17">
        <v>6.3663210000000001</v>
      </c>
      <c r="IX135" s="13" t="str">
        <f t="shared" si="87"/>
        <v>Leusden-NL</v>
      </c>
      <c r="IY135" s="9" t="s">
        <v>645</v>
      </c>
      <c r="IZ135" s="17">
        <v>52.176287000000002</v>
      </c>
      <c r="JA135" s="17">
        <v>5.4699220000000004</v>
      </c>
      <c r="JC135" s="13" t="str">
        <f t="shared" si="94"/>
        <v>Tilburg-Zuid-NL</v>
      </c>
      <c r="JD135" s="9" t="s">
        <v>685</v>
      </c>
      <c r="JE135" s="17">
        <v>51.540886</v>
      </c>
      <c r="JF135" s="17">
        <v>5.0615030000000001</v>
      </c>
      <c r="JH135" s="13" t="str">
        <f t="shared" si="82"/>
        <v>Goes-NL</v>
      </c>
      <c r="JI135" s="9" t="s">
        <v>614</v>
      </c>
      <c r="JJ135" s="17">
        <v>51.495212000000002</v>
      </c>
      <c r="JK135" s="17">
        <v>3.8780760000000001</v>
      </c>
      <c r="JM135" s="13" t="str">
        <f t="shared" si="90"/>
        <v>Tolbert-NL</v>
      </c>
      <c r="JN135" s="9" t="s">
        <v>686</v>
      </c>
      <c r="JO135" s="17">
        <v>53.153008999999997</v>
      </c>
      <c r="JP135" s="17">
        <v>6.3663210000000001</v>
      </c>
      <c r="JR135" s="13" t="str">
        <f t="shared" si="91"/>
        <v>Tolbert-NL</v>
      </c>
      <c r="JS135" s="9" t="s">
        <v>686</v>
      </c>
      <c r="JT135" s="17">
        <v>53.153008999999997</v>
      </c>
      <c r="JU135" s="17">
        <v>6.3663210000000001</v>
      </c>
      <c r="JW135" s="13" t="str">
        <f t="shared" si="95"/>
        <v>Tilburg-Noord-NL</v>
      </c>
      <c r="JX135" s="9" t="s">
        <v>684</v>
      </c>
      <c r="JY135" s="17">
        <v>51.574236999999997</v>
      </c>
      <c r="JZ135" s="17">
        <v>5.0953140000000001</v>
      </c>
      <c r="KB135" s="13" t="str">
        <f t="shared" si="92"/>
        <v>Tolbert-NL</v>
      </c>
      <c r="KC135" s="9" t="s">
        <v>686</v>
      </c>
      <c r="KD135" s="17">
        <v>53.153008999999997</v>
      </c>
      <c r="KE135" s="17">
        <v>6.3663210000000001</v>
      </c>
      <c r="KG135" s="13" t="str">
        <f t="shared" si="93"/>
        <v>Tolbert-NL</v>
      </c>
      <c r="KH135" s="9" t="s">
        <v>686</v>
      </c>
      <c r="KI135" s="17">
        <v>53.153008999999997</v>
      </c>
      <c r="KJ135" s="17">
        <v>6.3663210000000001</v>
      </c>
    </row>
    <row r="136" spans="21:296" x14ac:dyDescent="0.2">
      <c r="U136" s="13" t="str">
        <f t="shared" si="84"/>
        <v>Terneuzen-NL</v>
      </c>
      <c r="V136" s="9" t="s">
        <v>681</v>
      </c>
      <c r="W136" s="17">
        <v>51.310718000000001</v>
      </c>
      <c r="X136" s="17">
        <v>3.842876</v>
      </c>
      <c r="AK136" s="13" t="str">
        <f t="shared" si="88"/>
        <v>Uden-NL</v>
      </c>
      <c r="AL136" s="9" t="s">
        <v>687</v>
      </c>
      <c r="AM136" s="17">
        <v>51.647652000000001</v>
      </c>
      <c r="AN136" s="17">
        <v>5.6458019999999998</v>
      </c>
      <c r="IS136" s="13" t="str">
        <f t="shared" si="89"/>
        <v>Uden-NL</v>
      </c>
      <c r="IT136" s="9" t="s">
        <v>687</v>
      </c>
      <c r="IU136" s="17">
        <v>51.647652000000001</v>
      </c>
      <c r="IV136" s="17">
        <v>5.6458019999999998</v>
      </c>
      <c r="IX136" s="13" t="str">
        <f t="shared" si="87"/>
        <v>Lichtenvoorde-NL</v>
      </c>
      <c r="IY136" s="9" t="s">
        <v>646</v>
      </c>
      <c r="IZ136" s="17">
        <v>51.992375000000003</v>
      </c>
      <c r="JA136" s="17">
        <v>6.5840579999999997</v>
      </c>
      <c r="JC136" s="13" t="str">
        <f t="shared" si="94"/>
        <v>Tolbert-NL</v>
      </c>
      <c r="JD136" s="9" t="s">
        <v>686</v>
      </c>
      <c r="JE136" s="17">
        <v>53.153008999999997</v>
      </c>
      <c r="JF136" s="17">
        <v>6.3663210000000001</v>
      </c>
      <c r="JH136" s="13" t="str">
        <f t="shared" ref="JH136:JH199" si="96">JI136&amp;"-"&amp;"NL"</f>
        <v>Goor-NL</v>
      </c>
      <c r="JI136" s="9" t="s">
        <v>616</v>
      </c>
      <c r="JJ136" s="17">
        <v>52.238205000000001</v>
      </c>
      <c r="JK136" s="17">
        <v>6.4839760000000002</v>
      </c>
      <c r="JM136" s="13" t="str">
        <f t="shared" si="90"/>
        <v>Uden-NL</v>
      </c>
      <c r="JN136" s="9" t="s">
        <v>687</v>
      </c>
      <c r="JO136" s="17">
        <v>51.647652000000001</v>
      </c>
      <c r="JP136" s="17">
        <v>5.6458019999999998</v>
      </c>
      <c r="JR136" s="13" t="str">
        <f t="shared" si="91"/>
        <v>Uden-NL</v>
      </c>
      <c r="JS136" s="9" t="s">
        <v>687</v>
      </c>
      <c r="JT136" s="17">
        <v>51.647652000000001</v>
      </c>
      <c r="JU136" s="17">
        <v>5.6458019999999998</v>
      </c>
      <c r="JW136" s="13" t="str">
        <f t="shared" si="95"/>
        <v>Tilburg-Zuid-NL</v>
      </c>
      <c r="JX136" s="9" t="s">
        <v>685</v>
      </c>
      <c r="JY136" s="17">
        <v>51.540886</v>
      </c>
      <c r="JZ136" s="17">
        <v>5.0615030000000001</v>
      </c>
      <c r="KB136" s="13" t="str">
        <f t="shared" si="92"/>
        <v>Uden-NL</v>
      </c>
      <c r="KC136" s="9" t="s">
        <v>687</v>
      </c>
      <c r="KD136" s="17">
        <v>51.647652000000001</v>
      </c>
      <c r="KE136" s="17">
        <v>5.6458019999999998</v>
      </c>
      <c r="KG136" s="13" t="str">
        <f t="shared" si="93"/>
        <v>Uden-NL</v>
      </c>
      <c r="KH136" s="9" t="s">
        <v>687</v>
      </c>
      <c r="KI136" s="17">
        <v>51.647652000000001</v>
      </c>
      <c r="KJ136" s="17">
        <v>5.6458019999999998</v>
      </c>
    </row>
    <row r="137" spans="21:296" x14ac:dyDescent="0.2">
      <c r="U137" s="13" t="str">
        <f t="shared" si="84"/>
        <v>Texel-NL</v>
      </c>
      <c r="V137" s="9" t="s">
        <v>682</v>
      </c>
      <c r="W137" s="17">
        <v>53.054409</v>
      </c>
      <c r="X137" s="17">
        <v>4.8364130000000003</v>
      </c>
      <c r="AK137" s="13" t="str">
        <f t="shared" si="88"/>
        <v>Uithoorn-NL</v>
      </c>
      <c r="AL137" s="9" t="s">
        <v>688</v>
      </c>
      <c r="AM137" s="17">
        <v>52.230528999999997</v>
      </c>
      <c r="AN137" s="17">
        <v>4.7831469999999996</v>
      </c>
      <c r="IS137" s="13" t="str">
        <f t="shared" si="89"/>
        <v>Uithoorn-NL</v>
      </c>
      <c r="IT137" s="9" t="s">
        <v>688</v>
      </c>
      <c r="IU137" s="17">
        <v>52.230528999999997</v>
      </c>
      <c r="IV137" s="17">
        <v>4.7831469999999996</v>
      </c>
      <c r="IX137" s="13" t="str">
        <f t="shared" si="87"/>
        <v>Lisse -NL</v>
      </c>
      <c r="IY137" s="9" t="s">
        <v>647</v>
      </c>
      <c r="IZ137" s="17">
        <v>52.246834</v>
      </c>
      <c r="JA137" s="17">
        <v>4.4962989999999996</v>
      </c>
      <c r="JC137" s="13" t="str">
        <f t="shared" si="94"/>
        <v>Uden-NL</v>
      </c>
      <c r="JD137" s="9" t="s">
        <v>687</v>
      </c>
      <c r="JE137" s="17">
        <v>51.647652000000001</v>
      </c>
      <c r="JF137" s="17">
        <v>5.6458019999999998</v>
      </c>
      <c r="JH137" s="13" t="str">
        <f t="shared" si="96"/>
        <v>Gravenhage Centrum-NL</v>
      </c>
      <c r="JI137" s="9" t="s">
        <v>618</v>
      </c>
      <c r="JJ137" s="17">
        <v>52.101871000000003</v>
      </c>
      <c r="JK137" s="17">
        <v>4.2706140000000001</v>
      </c>
      <c r="JM137" s="13" t="str">
        <f t="shared" si="90"/>
        <v>Uithoorn-NL</v>
      </c>
      <c r="JN137" s="9" t="s">
        <v>688</v>
      </c>
      <c r="JO137" s="17">
        <v>52.230528999999997</v>
      </c>
      <c r="JP137" s="17">
        <v>4.7831469999999996</v>
      </c>
      <c r="JR137" s="13" t="str">
        <f t="shared" si="91"/>
        <v>Uithoorn-NL</v>
      </c>
      <c r="JS137" s="9" t="s">
        <v>688</v>
      </c>
      <c r="JT137" s="17">
        <v>52.230528999999997</v>
      </c>
      <c r="JU137" s="17">
        <v>4.7831469999999996</v>
      </c>
      <c r="JW137" s="13" t="str">
        <f t="shared" si="95"/>
        <v>Tolbert-NL</v>
      </c>
      <c r="JX137" s="9" t="s">
        <v>686</v>
      </c>
      <c r="JY137" s="17">
        <v>53.153008999999997</v>
      </c>
      <c r="JZ137" s="17">
        <v>6.3663210000000001</v>
      </c>
      <c r="KB137" s="13" t="str">
        <f t="shared" si="92"/>
        <v>Uithoorn-NL</v>
      </c>
      <c r="KC137" s="9" t="s">
        <v>688</v>
      </c>
      <c r="KD137" s="17">
        <v>52.230528999999997</v>
      </c>
      <c r="KE137" s="17">
        <v>4.7831469999999996</v>
      </c>
      <c r="KG137" s="13" t="str">
        <f t="shared" si="93"/>
        <v>Uithoorn-NL</v>
      </c>
      <c r="KH137" s="9" t="s">
        <v>688</v>
      </c>
      <c r="KI137" s="17">
        <v>52.230528999999997</v>
      </c>
      <c r="KJ137" s="17">
        <v>4.7831469999999996</v>
      </c>
    </row>
    <row r="138" spans="21:296" x14ac:dyDescent="0.2">
      <c r="U138" s="13" t="str">
        <f t="shared" ref="U138:U160" si="97">V138&amp;"-"&amp;"NL"</f>
        <v>Tiel-NL</v>
      </c>
      <c r="V138" s="9" t="s">
        <v>683</v>
      </c>
      <c r="W138" s="17">
        <v>51.903418000000002</v>
      </c>
      <c r="X138" s="17">
        <v>5.4468509999999997</v>
      </c>
      <c r="AK138" s="13" t="str">
        <f t="shared" si="88"/>
        <v>Utrecht-West + Centrum-NL</v>
      </c>
      <c r="AL138" s="9" t="s">
        <v>689</v>
      </c>
      <c r="AM138" s="17">
        <v>52.033929999999998</v>
      </c>
      <c r="AN138" s="17">
        <v>5.0983799999999997</v>
      </c>
      <c r="IS138" s="13" t="str">
        <f t="shared" si="89"/>
        <v>Utrecht-West + Centrum-NL</v>
      </c>
      <c r="IT138" s="9" t="s">
        <v>689</v>
      </c>
      <c r="IU138" s="17">
        <v>52.033929999999998</v>
      </c>
      <c r="IV138" s="17">
        <v>5.0983799999999997</v>
      </c>
      <c r="IX138" s="13" t="str">
        <f t="shared" si="87"/>
        <v>Loosdrecht-NL</v>
      </c>
      <c r="IY138" s="9" t="s">
        <v>648</v>
      </c>
      <c r="IZ138" s="17">
        <v>52.222096999999998</v>
      </c>
      <c r="JA138" s="17">
        <v>5.1398419999999998</v>
      </c>
      <c r="JC138" s="13" t="str">
        <f t="shared" si="94"/>
        <v>Uithoorn-NL</v>
      </c>
      <c r="JD138" s="9" t="s">
        <v>688</v>
      </c>
      <c r="JE138" s="17">
        <v>52.230528999999997</v>
      </c>
      <c r="JF138" s="17">
        <v>4.7831469999999996</v>
      </c>
      <c r="JH138" s="13" t="str">
        <f t="shared" si="96"/>
        <v>Groningen-NL</v>
      </c>
      <c r="JI138" s="9" t="s">
        <v>620</v>
      </c>
      <c r="JJ138" s="17">
        <v>53.227589999999999</v>
      </c>
      <c r="JK138" s="17">
        <v>6.608943</v>
      </c>
      <c r="JM138" s="13" t="str">
        <f t="shared" si="90"/>
        <v>Utrecht-West + Centrum-NL</v>
      </c>
      <c r="JN138" s="9" t="s">
        <v>689</v>
      </c>
      <c r="JO138" s="17">
        <v>52.033929999999998</v>
      </c>
      <c r="JP138" s="17">
        <v>5.0983799999999997</v>
      </c>
      <c r="JR138" s="13" t="str">
        <f t="shared" si="91"/>
        <v>Utrecht-West + Centrum-NL</v>
      </c>
      <c r="JS138" s="9" t="s">
        <v>689</v>
      </c>
      <c r="JT138" s="17">
        <v>52.033929999999998</v>
      </c>
      <c r="JU138" s="17">
        <v>5.0983799999999997</v>
      </c>
      <c r="JW138" s="13" t="str">
        <f t="shared" si="95"/>
        <v>Uden-NL</v>
      </c>
      <c r="JX138" s="9" t="s">
        <v>687</v>
      </c>
      <c r="JY138" s="17">
        <v>51.647652000000001</v>
      </c>
      <c r="JZ138" s="17">
        <v>5.6458019999999998</v>
      </c>
      <c r="KB138" s="13" t="str">
        <f t="shared" si="92"/>
        <v>Utrecht-West + Centrum-NL</v>
      </c>
      <c r="KC138" s="9" t="s">
        <v>689</v>
      </c>
      <c r="KD138" s="17">
        <v>52.033929999999998</v>
      </c>
      <c r="KE138" s="17">
        <v>5.0983799999999997</v>
      </c>
      <c r="KG138" s="13" t="str">
        <f t="shared" si="93"/>
        <v>Utrecht-West + Centrum-NL</v>
      </c>
      <c r="KH138" s="9" t="s">
        <v>689</v>
      </c>
      <c r="KI138" s="17">
        <v>52.033929999999998</v>
      </c>
      <c r="KJ138" s="17">
        <v>5.0983799999999997</v>
      </c>
    </row>
    <row r="139" spans="21:296" x14ac:dyDescent="0.2">
      <c r="U139" s="13" t="str">
        <f t="shared" si="97"/>
        <v>Tilburg-Noord-NL</v>
      </c>
      <c r="V139" s="9" t="s">
        <v>684</v>
      </c>
      <c r="W139" s="17">
        <v>51.574236999999997</v>
      </c>
      <c r="X139" s="17">
        <v>5.0953140000000001</v>
      </c>
      <c r="AK139" s="13" t="str">
        <f t="shared" si="88"/>
        <v>Veendam-NL</v>
      </c>
      <c r="AL139" s="9" t="s">
        <v>690</v>
      </c>
      <c r="AM139" s="17">
        <v>53.099943000000003</v>
      </c>
      <c r="AN139" s="17">
        <v>6.8806510000000003</v>
      </c>
      <c r="IS139" s="13" t="str">
        <f t="shared" si="89"/>
        <v>Veendam-NL</v>
      </c>
      <c r="IT139" s="9" t="s">
        <v>690</v>
      </c>
      <c r="IU139" s="17">
        <v>53.099943000000003</v>
      </c>
      <c r="IV139" s="17">
        <v>6.8806510000000003</v>
      </c>
      <c r="IX139" s="13" t="str">
        <f t="shared" si="87"/>
        <v>Maastricht-Centrum-NL</v>
      </c>
      <c r="IY139" s="9" t="s">
        <v>649</v>
      </c>
      <c r="IZ139" s="17">
        <v>50.875523000000001</v>
      </c>
      <c r="JA139" s="17">
        <v>5.7176970000000003</v>
      </c>
      <c r="JC139" s="13" t="str">
        <f t="shared" si="94"/>
        <v>Utrecht-West + Centrum-NL</v>
      </c>
      <c r="JD139" s="9" t="s">
        <v>689</v>
      </c>
      <c r="JE139" s="17">
        <v>52.033929999999998</v>
      </c>
      <c r="JF139" s="17">
        <v>5.0983799999999997</v>
      </c>
      <c r="JH139" s="13" t="str">
        <f t="shared" si="96"/>
        <v>Grave-NL</v>
      </c>
      <c r="JI139" s="9" t="s">
        <v>622</v>
      </c>
      <c r="JJ139" s="17">
        <v>51.740668999999997</v>
      </c>
      <c r="JK139" s="17">
        <v>5.7496239999999998</v>
      </c>
      <c r="JM139" s="13" t="str">
        <f t="shared" si="90"/>
        <v>Veendam-NL</v>
      </c>
      <c r="JN139" s="9" t="s">
        <v>690</v>
      </c>
      <c r="JO139" s="17">
        <v>53.099943000000003</v>
      </c>
      <c r="JP139" s="17">
        <v>6.8806510000000003</v>
      </c>
      <c r="JR139" s="13" t="str">
        <f t="shared" si="91"/>
        <v>Veendam-NL</v>
      </c>
      <c r="JS139" s="9" t="s">
        <v>690</v>
      </c>
      <c r="JT139" s="17">
        <v>53.099943000000003</v>
      </c>
      <c r="JU139" s="17">
        <v>6.8806510000000003</v>
      </c>
      <c r="JW139" s="13" t="str">
        <f t="shared" si="95"/>
        <v>Uithoorn-NL</v>
      </c>
      <c r="JX139" s="9" t="s">
        <v>688</v>
      </c>
      <c r="JY139" s="17">
        <v>52.230528999999997</v>
      </c>
      <c r="JZ139" s="17">
        <v>4.7831469999999996</v>
      </c>
      <c r="KB139" s="13" t="str">
        <f t="shared" si="92"/>
        <v>Veendam-NL</v>
      </c>
      <c r="KC139" s="9" t="s">
        <v>690</v>
      </c>
      <c r="KD139" s="17">
        <v>53.099943000000003</v>
      </c>
      <c r="KE139" s="17">
        <v>6.8806510000000003</v>
      </c>
      <c r="KG139" s="13" t="str">
        <f t="shared" si="93"/>
        <v>Veendam-NL</v>
      </c>
      <c r="KH139" s="9" t="s">
        <v>690</v>
      </c>
      <c r="KI139" s="17">
        <v>53.099943000000003</v>
      </c>
      <c r="KJ139" s="17">
        <v>6.8806510000000003</v>
      </c>
    </row>
    <row r="140" spans="21:296" x14ac:dyDescent="0.2">
      <c r="U140" s="13" t="str">
        <f t="shared" si="97"/>
        <v>Tilburg-Zuid-NL</v>
      </c>
      <c r="V140" s="9" t="s">
        <v>685</v>
      </c>
      <c r="W140" s="17">
        <v>51.540886</v>
      </c>
      <c r="X140" s="17">
        <v>5.0615030000000001</v>
      </c>
      <c r="AK140" s="13" t="str">
        <f t="shared" si="88"/>
        <v>Vianen-NL</v>
      </c>
      <c r="AL140" s="9" t="s">
        <v>691</v>
      </c>
      <c r="AM140" s="17">
        <v>51.899245999999998</v>
      </c>
      <c r="AN140" s="17">
        <v>5.1005380000000002</v>
      </c>
      <c r="IS140" s="13" t="str">
        <f t="shared" si="89"/>
        <v>Vianen-NL</v>
      </c>
      <c r="IT140" s="9" t="s">
        <v>691</v>
      </c>
      <c r="IU140" s="17">
        <v>51.899245999999998</v>
      </c>
      <c r="IV140" s="17">
        <v>5.1005380000000002</v>
      </c>
      <c r="IX140" s="13" t="str">
        <f t="shared" si="87"/>
        <v>Maastricht-NL</v>
      </c>
      <c r="IY140" s="9" t="s">
        <v>650</v>
      </c>
      <c r="IZ140" s="17">
        <v>50.820934000000001</v>
      </c>
      <c r="JA140" s="17">
        <v>5.7143990000000002</v>
      </c>
      <c r="JC140" s="13" t="str">
        <f t="shared" si="94"/>
        <v>Veendam-NL</v>
      </c>
      <c r="JD140" s="9" t="s">
        <v>690</v>
      </c>
      <c r="JE140" s="17">
        <v>53.099943000000003</v>
      </c>
      <c r="JF140" s="17">
        <v>6.8806510000000003</v>
      </c>
      <c r="JH140" s="13" t="str">
        <f t="shared" si="96"/>
        <v>Groningen-West-NL</v>
      </c>
      <c r="JI140" s="9" t="s">
        <v>623</v>
      </c>
      <c r="JJ140" s="17">
        <v>53.238733000000003</v>
      </c>
      <c r="JK140" s="17">
        <v>6.563078</v>
      </c>
      <c r="JM140" s="13" t="str">
        <f t="shared" si="90"/>
        <v>Vianen-NL</v>
      </c>
      <c r="JN140" s="9" t="s">
        <v>691</v>
      </c>
      <c r="JO140" s="17">
        <v>51.899245999999998</v>
      </c>
      <c r="JP140" s="17">
        <v>5.1005380000000002</v>
      </c>
      <c r="JR140" s="13" t="str">
        <f t="shared" si="91"/>
        <v>Vianen-NL</v>
      </c>
      <c r="JS140" s="9" t="s">
        <v>691</v>
      </c>
      <c r="JT140" s="17">
        <v>51.899245999999998</v>
      </c>
      <c r="JU140" s="17">
        <v>5.1005380000000002</v>
      </c>
      <c r="JW140" s="13" t="str">
        <f t="shared" si="95"/>
        <v>Utrecht-West + Centrum-NL</v>
      </c>
      <c r="JX140" s="9" t="s">
        <v>689</v>
      </c>
      <c r="JY140" s="17">
        <v>52.033929999999998</v>
      </c>
      <c r="JZ140" s="17">
        <v>5.0983799999999997</v>
      </c>
      <c r="KB140" s="13" t="str">
        <f t="shared" si="92"/>
        <v>Vianen-NL</v>
      </c>
      <c r="KC140" s="9" t="s">
        <v>691</v>
      </c>
      <c r="KD140" s="17">
        <v>51.899245999999998</v>
      </c>
      <c r="KE140" s="17">
        <v>5.1005380000000002</v>
      </c>
      <c r="KG140" s="13" t="str">
        <f t="shared" si="93"/>
        <v>Vianen-NL</v>
      </c>
      <c r="KH140" s="9" t="s">
        <v>691</v>
      </c>
      <c r="KI140" s="17">
        <v>51.899245999999998</v>
      </c>
      <c r="KJ140" s="17">
        <v>5.1005380000000002</v>
      </c>
    </row>
    <row r="141" spans="21:296" x14ac:dyDescent="0.2">
      <c r="U141" s="13" t="str">
        <f t="shared" si="97"/>
        <v>Tolbert-NL</v>
      </c>
      <c r="V141" s="9" t="s">
        <v>686</v>
      </c>
      <c r="W141" s="17">
        <v>53.153008999999997</v>
      </c>
      <c r="X141" s="17">
        <v>6.3663210000000001</v>
      </c>
      <c r="AK141" s="13" t="str">
        <f t="shared" si="88"/>
        <v>Vlaardingen-NL</v>
      </c>
      <c r="AL141" s="9" t="s">
        <v>692</v>
      </c>
      <c r="AM141" s="17">
        <v>51.902729000000001</v>
      </c>
      <c r="AN141" s="17">
        <v>4.3296650000000003</v>
      </c>
      <c r="IS141" s="13" t="str">
        <f t="shared" si="89"/>
        <v>Vlaardingen-NL</v>
      </c>
      <c r="IT141" s="9" t="s">
        <v>692</v>
      </c>
      <c r="IU141" s="17">
        <v>51.902729000000001</v>
      </c>
      <c r="IV141" s="17">
        <v>4.3296650000000003</v>
      </c>
      <c r="IX141" s="13" t="str">
        <f t="shared" si="87"/>
        <v>Maarssen-NL</v>
      </c>
      <c r="IY141" s="9" t="s">
        <v>651</v>
      </c>
      <c r="IZ141" s="17">
        <v>52.119008000000001</v>
      </c>
      <c r="JA141" s="17">
        <v>5.0406829999999996</v>
      </c>
      <c r="JC141" s="13" t="str">
        <f t="shared" si="94"/>
        <v>Vianen-NL</v>
      </c>
      <c r="JD141" s="9" t="s">
        <v>691</v>
      </c>
      <c r="JE141" s="17">
        <v>51.899245999999998</v>
      </c>
      <c r="JF141" s="17">
        <v>5.1005380000000002</v>
      </c>
      <c r="JH141" s="13" t="str">
        <f t="shared" si="96"/>
        <v>Groesbeek-NL</v>
      </c>
      <c r="JI141" s="9" t="s">
        <v>624</v>
      </c>
      <c r="JJ141" s="17">
        <v>51.786554000000002</v>
      </c>
      <c r="JK141" s="17">
        <v>5.8427049999999996</v>
      </c>
      <c r="JM141" s="13" t="str">
        <f t="shared" si="90"/>
        <v>Vlaardingen-NL</v>
      </c>
      <c r="JN141" s="9" t="s">
        <v>692</v>
      </c>
      <c r="JO141" s="17">
        <v>51.902729000000001</v>
      </c>
      <c r="JP141" s="17">
        <v>4.3296650000000003</v>
      </c>
      <c r="JR141" s="13" t="str">
        <f t="shared" si="91"/>
        <v>Vlaardingen-NL</v>
      </c>
      <c r="JS141" s="9" t="s">
        <v>692</v>
      </c>
      <c r="JT141" s="17">
        <v>51.902729000000001</v>
      </c>
      <c r="JU141" s="17">
        <v>4.3296650000000003</v>
      </c>
      <c r="JW141" s="13" t="str">
        <f t="shared" si="95"/>
        <v>Veendam-NL</v>
      </c>
      <c r="JX141" s="9" t="s">
        <v>690</v>
      </c>
      <c r="JY141" s="17">
        <v>53.099943000000003</v>
      </c>
      <c r="JZ141" s="17">
        <v>6.8806510000000003</v>
      </c>
      <c r="KB141" s="13" t="str">
        <f t="shared" si="92"/>
        <v>Vlaardingen-NL</v>
      </c>
      <c r="KC141" s="9" t="s">
        <v>692</v>
      </c>
      <c r="KD141" s="17">
        <v>51.902729000000001</v>
      </c>
      <c r="KE141" s="17">
        <v>4.3296650000000003</v>
      </c>
      <c r="KG141" s="13" t="str">
        <f t="shared" si="93"/>
        <v>Vlaardingen-NL</v>
      </c>
      <c r="KH141" s="9" t="s">
        <v>692</v>
      </c>
      <c r="KI141" s="17">
        <v>51.902729000000001</v>
      </c>
      <c r="KJ141" s="17">
        <v>4.3296650000000003</v>
      </c>
    </row>
    <row r="142" spans="21:296" x14ac:dyDescent="0.2">
      <c r="U142" s="13" t="str">
        <f t="shared" si="97"/>
        <v>Uden-NL</v>
      </c>
      <c r="V142" s="9" t="s">
        <v>687</v>
      </c>
      <c r="W142" s="17">
        <v>51.647652000000001</v>
      </c>
      <c r="X142" s="17">
        <v>5.6458019999999998</v>
      </c>
      <c r="AK142" s="13" t="str">
        <f t="shared" si="88"/>
        <v>Voorburg-NL</v>
      </c>
      <c r="AL142" s="9" t="s">
        <v>693</v>
      </c>
      <c r="AM142" s="17">
        <v>52.064945000000002</v>
      </c>
      <c r="AN142" s="17">
        <v>4.3677330000000003</v>
      </c>
      <c r="IS142" s="13" t="str">
        <f t="shared" si="89"/>
        <v>Voorburg-NL</v>
      </c>
      <c r="IT142" s="9" t="s">
        <v>693</v>
      </c>
      <c r="IU142" s="17">
        <v>52.064945000000002</v>
      </c>
      <c r="IV142" s="17">
        <v>4.3677330000000003</v>
      </c>
      <c r="IX142" s="13" t="str">
        <f t="shared" si="87"/>
        <v>Middelburg-NL</v>
      </c>
      <c r="IY142" s="9" t="s">
        <v>652</v>
      </c>
      <c r="IZ142" s="17">
        <v>51.495835999999997</v>
      </c>
      <c r="JA142" s="17">
        <v>3.6366550000000002</v>
      </c>
      <c r="JC142" s="13" t="str">
        <f t="shared" si="94"/>
        <v>Vlaardingen-NL</v>
      </c>
      <c r="JD142" s="9" t="s">
        <v>692</v>
      </c>
      <c r="JE142" s="17">
        <v>51.902729000000001</v>
      </c>
      <c r="JF142" s="17">
        <v>4.3296650000000003</v>
      </c>
      <c r="JH142" s="13" t="str">
        <f t="shared" si="96"/>
        <v>Gravenhage-Zuid-NL</v>
      </c>
      <c r="JI142" s="9" t="s">
        <v>625</v>
      </c>
      <c r="JJ142" s="17">
        <v>52.048108999999997</v>
      </c>
      <c r="JK142" s="17">
        <v>4.2508889999999999</v>
      </c>
      <c r="JM142" s="13" t="str">
        <f t="shared" si="90"/>
        <v>Voorburg-NL</v>
      </c>
      <c r="JN142" s="9" t="s">
        <v>693</v>
      </c>
      <c r="JO142" s="17">
        <v>52.064945000000002</v>
      </c>
      <c r="JP142" s="17">
        <v>4.3677330000000003</v>
      </c>
      <c r="JR142" s="13" t="str">
        <f t="shared" si="91"/>
        <v>Voorburg-NL</v>
      </c>
      <c r="JS142" s="9" t="s">
        <v>693</v>
      </c>
      <c r="JT142" s="17">
        <v>52.064945000000002</v>
      </c>
      <c r="JU142" s="17">
        <v>4.3677330000000003</v>
      </c>
      <c r="JW142" s="13" t="str">
        <f t="shared" si="95"/>
        <v>Vianen-NL</v>
      </c>
      <c r="JX142" s="9" t="s">
        <v>691</v>
      </c>
      <c r="JY142" s="17">
        <v>51.899245999999998</v>
      </c>
      <c r="JZ142" s="17">
        <v>5.1005380000000002</v>
      </c>
      <c r="KB142" s="13" t="str">
        <f t="shared" si="92"/>
        <v>Voorburg-NL</v>
      </c>
      <c r="KC142" s="9" t="s">
        <v>693</v>
      </c>
      <c r="KD142" s="17">
        <v>52.064945000000002</v>
      </c>
      <c r="KE142" s="17">
        <v>4.3677330000000003</v>
      </c>
      <c r="KG142" s="13" t="str">
        <f t="shared" si="93"/>
        <v>Voorburg-NL</v>
      </c>
      <c r="KH142" s="9" t="s">
        <v>693</v>
      </c>
      <c r="KI142" s="17">
        <v>52.064945000000002</v>
      </c>
      <c r="KJ142" s="17">
        <v>4.3677330000000003</v>
      </c>
    </row>
    <row r="143" spans="21:296" x14ac:dyDescent="0.2">
      <c r="U143" s="13" t="str">
        <f t="shared" si="97"/>
        <v>Uithoorn-NL</v>
      </c>
      <c r="V143" s="9" t="s">
        <v>688</v>
      </c>
      <c r="W143" s="17">
        <v>52.230528999999997</v>
      </c>
      <c r="X143" s="17">
        <v>4.7831469999999996</v>
      </c>
      <c r="AK143" s="13" t="str">
        <f t="shared" si="88"/>
        <v>Voorschoten-NL</v>
      </c>
      <c r="AL143" s="9" t="s">
        <v>694</v>
      </c>
      <c r="AM143" s="17">
        <v>52.129764000000002</v>
      </c>
      <c r="AN143" s="17">
        <v>4.433414</v>
      </c>
      <c r="IS143" s="13" t="str">
        <f t="shared" si="89"/>
        <v>Voorschoten-NL</v>
      </c>
      <c r="IT143" s="9" t="s">
        <v>694</v>
      </c>
      <c r="IU143" s="17">
        <v>52.129764000000002</v>
      </c>
      <c r="IV143" s="17">
        <v>4.433414</v>
      </c>
      <c r="IX143" s="13" t="str">
        <f t="shared" si="87"/>
        <v>Middelharnis-NL</v>
      </c>
      <c r="IY143" s="9" t="s">
        <v>653</v>
      </c>
      <c r="IZ143" s="17">
        <v>51.761251999999999</v>
      </c>
      <c r="JA143" s="17">
        <v>4.188326</v>
      </c>
      <c r="JC143" s="13" t="str">
        <f t="shared" si="94"/>
        <v>Voorburg-NL</v>
      </c>
      <c r="JD143" s="9" t="s">
        <v>693</v>
      </c>
      <c r="JE143" s="17">
        <v>52.064945000000002</v>
      </c>
      <c r="JF143" s="17">
        <v>4.3677330000000003</v>
      </c>
      <c r="JH143" s="13" t="str">
        <f t="shared" si="96"/>
        <v>Harlingen-NL</v>
      </c>
      <c r="JI143" s="9" t="s">
        <v>626</v>
      </c>
      <c r="JJ143" s="17">
        <v>53.171610999999999</v>
      </c>
      <c r="JK143" s="17">
        <v>5.4391449999999999</v>
      </c>
      <c r="JM143" s="13" t="str">
        <f t="shared" si="90"/>
        <v>Voorschoten-NL</v>
      </c>
      <c r="JN143" s="9" t="s">
        <v>694</v>
      </c>
      <c r="JO143" s="17">
        <v>52.129764000000002</v>
      </c>
      <c r="JP143" s="17">
        <v>4.433414</v>
      </c>
      <c r="JR143" s="13" t="str">
        <f t="shared" si="91"/>
        <v>Voorschoten-NL</v>
      </c>
      <c r="JS143" s="9" t="s">
        <v>694</v>
      </c>
      <c r="JT143" s="17">
        <v>52.129764000000002</v>
      </c>
      <c r="JU143" s="17">
        <v>4.433414</v>
      </c>
      <c r="JW143" s="13" t="str">
        <f t="shared" si="95"/>
        <v>Vlaardingen-NL</v>
      </c>
      <c r="JX143" s="9" t="s">
        <v>692</v>
      </c>
      <c r="JY143" s="17">
        <v>51.902729000000001</v>
      </c>
      <c r="JZ143" s="17">
        <v>4.3296650000000003</v>
      </c>
      <c r="KB143" s="13" t="str">
        <f t="shared" si="92"/>
        <v>Voorschoten-NL</v>
      </c>
      <c r="KC143" s="9" t="s">
        <v>694</v>
      </c>
      <c r="KD143" s="17">
        <v>52.129764000000002</v>
      </c>
      <c r="KE143" s="17">
        <v>4.433414</v>
      </c>
      <c r="KG143" s="13" t="str">
        <f t="shared" si="93"/>
        <v>Voorschoten-NL</v>
      </c>
      <c r="KH143" s="9" t="s">
        <v>694</v>
      </c>
      <c r="KI143" s="17">
        <v>52.129764000000002</v>
      </c>
      <c r="KJ143" s="17">
        <v>4.433414</v>
      </c>
    </row>
    <row r="144" spans="21:296" x14ac:dyDescent="0.2">
      <c r="U144" s="13" t="str">
        <f t="shared" si="97"/>
        <v>Utrecht-West + Centrum-NL</v>
      </c>
      <c r="V144" s="9" t="s">
        <v>689</v>
      </c>
      <c r="W144" s="17">
        <v>52.033929999999998</v>
      </c>
      <c r="X144" s="17">
        <v>5.0983799999999997</v>
      </c>
      <c r="AK144" s="13" t="str">
        <f t="shared" si="88"/>
        <v>Vught-NL</v>
      </c>
      <c r="AL144" s="9" t="s">
        <v>695</v>
      </c>
      <c r="AM144" s="17">
        <v>51.645010999999997</v>
      </c>
      <c r="AN144" s="17">
        <v>5.2901939999999996</v>
      </c>
      <c r="IS144" s="13" t="str">
        <f t="shared" si="89"/>
        <v>Vught-NL</v>
      </c>
      <c r="IT144" s="9" t="s">
        <v>695</v>
      </c>
      <c r="IU144" s="17">
        <v>51.645010999999997</v>
      </c>
      <c r="IV144" s="17">
        <v>5.2901939999999996</v>
      </c>
      <c r="IX144" s="13" t="str">
        <f t="shared" si="87"/>
        <v>Mijnsheerenland-NL</v>
      </c>
      <c r="IY144" s="9" t="s">
        <v>654</v>
      </c>
      <c r="IZ144" s="17">
        <v>51.767335000000003</v>
      </c>
      <c r="JA144" s="17">
        <v>4.4492149999999997</v>
      </c>
      <c r="JC144" s="13" t="str">
        <f t="shared" si="94"/>
        <v>Voorschoten-NL</v>
      </c>
      <c r="JD144" s="9" t="s">
        <v>694</v>
      </c>
      <c r="JE144" s="17">
        <v>52.129764000000002</v>
      </c>
      <c r="JF144" s="17">
        <v>4.433414</v>
      </c>
      <c r="JH144" s="13" t="str">
        <f t="shared" si="96"/>
        <v>Haarlem-Noord-NL</v>
      </c>
      <c r="JI144" s="9" t="s">
        <v>627</v>
      </c>
      <c r="JJ144" s="17">
        <v>52.389234000000002</v>
      </c>
      <c r="JK144" s="17">
        <v>4.6660209999999998</v>
      </c>
      <c r="JM144" s="13" t="str">
        <f t="shared" si="90"/>
        <v>Vught-NL</v>
      </c>
      <c r="JN144" s="9" t="s">
        <v>695</v>
      </c>
      <c r="JO144" s="17">
        <v>51.645010999999997</v>
      </c>
      <c r="JP144" s="17">
        <v>5.2901939999999996</v>
      </c>
      <c r="JR144" s="13" t="str">
        <f t="shared" si="91"/>
        <v>Vught-NL</v>
      </c>
      <c r="JS144" s="9" t="s">
        <v>695</v>
      </c>
      <c r="JT144" s="17">
        <v>51.645010999999997</v>
      </c>
      <c r="JU144" s="17">
        <v>5.2901939999999996</v>
      </c>
      <c r="JW144" s="13" t="str">
        <f t="shared" si="95"/>
        <v>Voorburg-NL</v>
      </c>
      <c r="JX144" s="9" t="s">
        <v>693</v>
      </c>
      <c r="JY144" s="17">
        <v>52.064945000000002</v>
      </c>
      <c r="JZ144" s="17">
        <v>4.3677330000000003</v>
      </c>
      <c r="KB144" s="13" t="str">
        <f t="shared" si="92"/>
        <v>Vught-NL</v>
      </c>
      <c r="KC144" s="9" t="s">
        <v>695</v>
      </c>
      <c r="KD144" s="17">
        <v>51.645010999999997</v>
      </c>
      <c r="KE144" s="17">
        <v>5.2901939999999996</v>
      </c>
      <c r="KG144" s="13" t="str">
        <f t="shared" si="93"/>
        <v>Vught-NL</v>
      </c>
      <c r="KH144" s="9" t="s">
        <v>695</v>
      </c>
      <c r="KI144" s="17">
        <v>51.645010999999997</v>
      </c>
      <c r="KJ144" s="17">
        <v>5.2901939999999996</v>
      </c>
    </row>
    <row r="145" spans="21:296" x14ac:dyDescent="0.2">
      <c r="U145" s="13" t="str">
        <f t="shared" si="97"/>
        <v>Veendam-NL</v>
      </c>
      <c r="V145" s="9" t="s">
        <v>690</v>
      </c>
      <c r="W145" s="17">
        <v>53.099943000000003</v>
      </c>
      <c r="X145" s="17">
        <v>6.8806510000000003</v>
      </c>
      <c r="AK145" s="13" t="str">
        <f t="shared" si="88"/>
        <v>Wageningen-NL</v>
      </c>
      <c r="AL145" s="9" t="s">
        <v>696</v>
      </c>
      <c r="AM145" s="17">
        <v>51.963763999999998</v>
      </c>
      <c r="AN145" s="17">
        <v>5.6549040000000002</v>
      </c>
      <c r="IS145" s="13" t="str">
        <f t="shared" si="89"/>
        <v>Wageningen-NL</v>
      </c>
      <c r="IT145" s="9" t="s">
        <v>696</v>
      </c>
      <c r="IU145" s="17">
        <v>51.963763999999998</v>
      </c>
      <c r="IV145" s="17">
        <v>5.6549040000000002</v>
      </c>
      <c r="IX145" s="13" t="str">
        <f t="shared" si="87"/>
        <v>Naaldwijk-NL</v>
      </c>
      <c r="IY145" s="9" t="s">
        <v>655</v>
      </c>
      <c r="IZ145" s="17">
        <v>52.018296999999997</v>
      </c>
      <c r="JA145" s="17">
        <v>4.1670579999999999</v>
      </c>
      <c r="JC145" s="13" t="str">
        <f t="shared" si="94"/>
        <v>Vught-NL</v>
      </c>
      <c r="JD145" s="9" t="s">
        <v>695</v>
      </c>
      <c r="JE145" s="17">
        <v>51.645010999999997</v>
      </c>
      <c r="JF145" s="17">
        <v>5.2901939999999996</v>
      </c>
      <c r="JH145" s="13" t="str">
        <f t="shared" si="96"/>
        <v>Hardenberg -NL</v>
      </c>
      <c r="JI145" s="9" t="s">
        <v>628</v>
      </c>
      <c r="JJ145" s="17">
        <v>52.606321000000001</v>
      </c>
      <c r="JK145" s="17">
        <v>6.4537469999999999</v>
      </c>
      <c r="JM145" s="13" t="str">
        <f t="shared" si="90"/>
        <v>Wageningen-NL</v>
      </c>
      <c r="JN145" s="9" t="s">
        <v>696</v>
      </c>
      <c r="JO145" s="17">
        <v>51.963763999999998</v>
      </c>
      <c r="JP145" s="17">
        <v>5.6549040000000002</v>
      </c>
      <c r="JR145" s="13" t="str">
        <f t="shared" si="91"/>
        <v>Wageningen-NL</v>
      </c>
      <c r="JS145" s="9" t="s">
        <v>696</v>
      </c>
      <c r="JT145" s="17">
        <v>51.963763999999998</v>
      </c>
      <c r="JU145" s="17">
        <v>5.6549040000000002</v>
      </c>
      <c r="JW145" s="13" t="str">
        <f t="shared" si="95"/>
        <v>Voorschoten-NL</v>
      </c>
      <c r="JX145" s="9" t="s">
        <v>694</v>
      </c>
      <c r="JY145" s="17">
        <v>52.129764000000002</v>
      </c>
      <c r="JZ145" s="17">
        <v>4.433414</v>
      </c>
      <c r="KB145" s="13" t="str">
        <f t="shared" si="92"/>
        <v>Wageningen-NL</v>
      </c>
      <c r="KC145" s="9" t="s">
        <v>696</v>
      </c>
      <c r="KD145" s="17">
        <v>51.963763999999998</v>
      </c>
      <c r="KE145" s="17">
        <v>5.6549040000000002</v>
      </c>
      <c r="KG145" s="13" t="str">
        <f t="shared" si="93"/>
        <v>Wageningen-NL</v>
      </c>
      <c r="KH145" s="9" t="s">
        <v>696</v>
      </c>
      <c r="KI145" s="17">
        <v>51.963763999999998</v>
      </c>
      <c r="KJ145" s="17">
        <v>5.6549040000000002</v>
      </c>
    </row>
    <row r="146" spans="21:296" x14ac:dyDescent="0.2">
      <c r="U146" s="13" t="str">
        <f t="shared" si="97"/>
        <v>Vianen-NL</v>
      </c>
      <c r="V146" s="9" t="s">
        <v>691</v>
      </c>
      <c r="W146" s="17">
        <v>51.899245999999998</v>
      </c>
      <c r="X146" s="17">
        <v>5.1005380000000002</v>
      </c>
      <c r="AK146" s="13" t="str">
        <f t="shared" si="88"/>
        <v>Weert -NL</v>
      </c>
      <c r="AL146" s="9" t="s">
        <v>697</v>
      </c>
      <c r="AM146" s="17">
        <v>51.264870000000002</v>
      </c>
      <c r="AN146" s="17">
        <v>5.7286289999999997</v>
      </c>
      <c r="IS146" s="13" t="str">
        <f t="shared" si="89"/>
        <v>Weert -NL</v>
      </c>
      <c r="IT146" s="9" t="s">
        <v>697</v>
      </c>
      <c r="IU146" s="17">
        <v>51.264870000000002</v>
      </c>
      <c r="IV146" s="17">
        <v>5.7286289999999997</v>
      </c>
      <c r="IX146" s="13" t="str">
        <f t="shared" si="87"/>
        <v>Nuenen-NL</v>
      </c>
      <c r="IY146" s="9" t="s">
        <v>656</v>
      </c>
      <c r="IZ146" s="17">
        <v>51.476937999999997</v>
      </c>
      <c r="JA146" s="17">
        <v>5.6210810000000002</v>
      </c>
      <c r="JC146" s="13" t="str">
        <f t="shared" si="94"/>
        <v>Wageningen-NL</v>
      </c>
      <c r="JD146" s="9" t="s">
        <v>696</v>
      </c>
      <c r="JE146" s="17">
        <v>51.963763999999998</v>
      </c>
      <c r="JF146" s="17">
        <v>5.6549040000000002</v>
      </c>
      <c r="JH146" s="13" t="str">
        <f t="shared" si="96"/>
        <v>s-Hertogenbosch-NL</v>
      </c>
      <c r="JI146" s="9" t="s">
        <v>629</v>
      </c>
      <c r="JJ146" s="17">
        <v>51.752189000000001</v>
      </c>
      <c r="JK146" s="17">
        <v>5.2660489999999998</v>
      </c>
      <c r="JM146" s="13" t="str">
        <f t="shared" si="90"/>
        <v>Weert -NL</v>
      </c>
      <c r="JN146" s="9" t="s">
        <v>697</v>
      </c>
      <c r="JO146" s="17">
        <v>51.264870000000002</v>
      </c>
      <c r="JP146" s="17">
        <v>5.7286289999999997</v>
      </c>
      <c r="JR146" s="13" t="str">
        <f t="shared" si="91"/>
        <v>Weert -NL</v>
      </c>
      <c r="JS146" s="9" t="s">
        <v>697</v>
      </c>
      <c r="JT146" s="17">
        <v>51.264870000000002</v>
      </c>
      <c r="JU146" s="17">
        <v>5.7286289999999997</v>
      </c>
      <c r="JW146" s="13" t="str">
        <f t="shared" si="95"/>
        <v>Vught-NL</v>
      </c>
      <c r="JX146" s="9" t="s">
        <v>695</v>
      </c>
      <c r="JY146" s="17">
        <v>51.645010999999997</v>
      </c>
      <c r="JZ146" s="17">
        <v>5.2901939999999996</v>
      </c>
      <c r="KB146" s="13" t="str">
        <f t="shared" si="92"/>
        <v>Weert -NL</v>
      </c>
      <c r="KC146" s="9" t="s">
        <v>697</v>
      </c>
      <c r="KD146" s="17">
        <v>51.264870000000002</v>
      </c>
      <c r="KE146" s="17">
        <v>5.7286289999999997</v>
      </c>
      <c r="KG146" s="13" t="str">
        <f t="shared" si="93"/>
        <v>Weert -NL</v>
      </c>
      <c r="KH146" s="9" t="s">
        <v>697</v>
      </c>
      <c r="KI146" s="17">
        <v>51.264870000000002</v>
      </c>
      <c r="KJ146" s="17">
        <v>5.7286289999999997</v>
      </c>
    </row>
    <row r="147" spans="21:296" x14ac:dyDescent="0.2">
      <c r="U147" s="13" t="str">
        <f t="shared" si="97"/>
        <v>Vlaardingen-NL</v>
      </c>
      <c r="V147" s="9" t="s">
        <v>692</v>
      </c>
      <c r="W147" s="17">
        <v>51.902729000000001</v>
      </c>
      <c r="X147" s="17">
        <v>4.3296650000000003</v>
      </c>
      <c r="AK147" s="13" t="str">
        <f t="shared" si="88"/>
        <v>Winschoten-NL</v>
      </c>
      <c r="AL147" s="9" t="s">
        <v>698</v>
      </c>
      <c r="AM147" s="17">
        <v>53.145184</v>
      </c>
      <c r="AN147" s="17">
        <v>7.0514239999999999</v>
      </c>
      <c r="IS147" s="13" t="str">
        <f t="shared" si="89"/>
        <v>Winschoten-NL</v>
      </c>
      <c r="IT147" s="9" t="s">
        <v>698</v>
      </c>
      <c r="IU147" s="17">
        <v>53.145184</v>
      </c>
      <c r="IV147" s="17">
        <v>7.0514239999999999</v>
      </c>
      <c r="IX147" s="13" t="str">
        <f t="shared" si="87"/>
        <v>Nijmegen-NL</v>
      </c>
      <c r="IY147" s="9" t="s">
        <v>657</v>
      </c>
      <c r="IZ147" s="17">
        <v>51.856327999999998</v>
      </c>
      <c r="JA147" s="17">
        <v>5.7303030000000001</v>
      </c>
      <c r="JC147" s="13" t="str">
        <f t="shared" si="94"/>
        <v>Weert -NL</v>
      </c>
      <c r="JD147" s="9" t="s">
        <v>697</v>
      </c>
      <c r="JE147" s="17">
        <v>51.264870000000002</v>
      </c>
      <c r="JF147" s="17">
        <v>5.7286289999999997</v>
      </c>
      <c r="JH147" s="13" t="str">
        <f t="shared" si="96"/>
        <v>Hoogeveen-NL</v>
      </c>
      <c r="JI147" s="9" t="s">
        <v>630</v>
      </c>
      <c r="JJ147" s="17">
        <v>52.734743000000002</v>
      </c>
      <c r="JK147" s="17">
        <v>6.497363</v>
      </c>
      <c r="JM147" s="13" t="str">
        <f t="shared" si="90"/>
        <v>Winschoten-NL</v>
      </c>
      <c r="JN147" s="9" t="s">
        <v>698</v>
      </c>
      <c r="JO147" s="17">
        <v>53.145184</v>
      </c>
      <c r="JP147" s="17">
        <v>7.0514239999999999</v>
      </c>
      <c r="JR147" s="13" t="str">
        <f t="shared" si="91"/>
        <v>Winschoten-NL</v>
      </c>
      <c r="JS147" s="9" t="s">
        <v>698</v>
      </c>
      <c r="JT147" s="17">
        <v>53.145184</v>
      </c>
      <c r="JU147" s="17">
        <v>7.0514239999999999</v>
      </c>
      <c r="JW147" s="13" t="str">
        <f t="shared" si="95"/>
        <v>Wageningen-NL</v>
      </c>
      <c r="JX147" s="9" t="s">
        <v>696</v>
      </c>
      <c r="JY147" s="17">
        <v>51.963763999999998</v>
      </c>
      <c r="JZ147" s="17">
        <v>5.6549040000000002</v>
      </c>
      <c r="KB147" s="13" t="str">
        <f t="shared" si="92"/>
        <v>Winschoten-NL</v>
      </c>
      <c r="KC147" s="9" t="s">
        <v>698</v>
      </c>
      <c r="KD147" s="17">
        <v>53.145184</v>
      </c>
      <c r="KE147" s="17">
        <v>7.0514239999999999</v>
      </c>
      <c r="KG147" s="13" t="str">
        <f t="shared" si="93"/>
        <v>Winschoten-NL</v>
      </c>
      <c r="KH147" s="9" t="s">
        <v>698</v>
      </c>
      <c r="KI147" s="17">
        <v>53.145184</v>
      </c>
      <c r="KJ147" s="17">
        <v>7.0514239999999999</v>
      </c>
    </row>
    <row r="148" spans="21:296" x14ac:dyDescent="0.2">
      <c r="U148" s="13" t="str">
        <f t="shared" si="97"/>
        <v>Voorburg-NL</v>
      </c>
      <c r="V148" s="9" t="s">
        <v>693</v>
      </c>
      <c r="W148" s="17">
        <v>52.064945000000002</v>
      </c>
      <c r="X148" s="17">
        <v>4.3677330000000003</v>
      </c>
      <c r="AK148" s="13" t="str">
        <f t="shared" si="88"/>
        <v>Woerden-NL</v>
      </c>
      <c r="AL148" s="9" t="s">
        <v>699</v>
      </c>
      <c r="AM148" s="17">
        <v>52.077461999999997</v>
      </c>
      <c r="AN148" s="17">
        <v>4.9076069999999996</v>
      </c>
      <c r="IS148" s="13" t="str">
        <f t="shared" si="89"/>
        <v>Woerden-NL</v>
      </c>
      <c r="IT148" s="9" t="s">
        <v>699</v>
      </c>
      <c r="IU148" s="17">
        <v>52.077461999999997</v>
      </c>
      <c r="IV148" s="17">
        <v>4.9076069999999996</v>
      </c>
      <c r="IX148" s="13" t="str">
        <f t="shared" si="87"/>
        <v>Opperdoes -NL</v>
      </c>
      <c r="IY148" s="9" t="s">
        <v>658</v>
      </c>
      <c r="IZ148" s="17">
        <v>52.702530000000003</v>
      </c>
      <c r="JA148" s="17">
        <v>5.1490600000000004</v>
      </c>
      <c r="JC148" s="13" t="str">
        <f t="shared" si="94"/>
        <v>Winschoten-NL</v>
      </c>
      <c r="JD148" s="9" t="s">
        <v>698</v>
      </c>
      <c r="JE148" s="17">
        <v>53.145184</v>
      </c>
      <c r="JF148" s="17">
        <v>7.0514239999999999</v>
      </c>
      <c r="JH148" s="13" t="str">
        <f t="shared" si="96"/>
        <v>Hoofddorp-NL</v>
      </c>
      <c r="JI148" s="9" t="s">
        <v>631</v>
      </c>
      <c r="JJ148" s="17">
        <v>52.343349000000003</v>
      </c>
      <c r="JK148" s="17">
        <v>4.6680720000000004</v>
      </c>
      <c r="JM148" s="13" t="str">
        <f t="shared" si="90"/>
        <v>Woerden-NL</v>
      </c>
      <c r="JN148" s="9" t="s">
        <v>699</v>
      </c>
      <c r="JO148" s="17">
        <v>52.077461999999997</v>
      </c>
      <c r="JP148" s="17">
        <v>4.9076069999999996</v>
      </c>
      <c r="JR148" s="13" t="str">
        <f t="shared" si="91"/>
        <v>Woerden-NL</v>
      </c>
      <c r="JS148" s="9" t="s">
        <v>699</v>
      </c>
      <c r="JT148" s="17">
        <v>52.077461999999997</v>
      </c>
      <c r="JU148" s="17">
        <v>4.9076069999999996</v>
      </c>
      <c r="JW148" s="13" t="str">
        <f t="shared" si="95"/>
        <v>Weert -NL</v>
      </c>
      <c r="JX148" s="9" t="s">
        <v>697</v>
      </c>
      <c r="JY148" s="17">
        <v>51.264870000000002</v>
      </c>
      <c r="JZ148" s="17">
        <v>5.7286289999999997</v>
      </c>
      <c r="KB148" s="13" t="str">
        <f t="shared" si="92"/>
        <v>Woerden-NL</v>
      </c>
      <c r="KC148" s="9" t="s">
        <v>699</v>
      </c>
      <c r="KD148" s="17">
        <v>52.077461999999997</v>
      </c>
      <c r="KE148" s="17">
        <v>4.9076069999999996</v>
      </c>
      <c r="KG148" s="13" t="str">
        <f t="shared" si="93"/>
        <v>Woerden-NL</v>
      </c>
      <c r="KH148" s="9" t="s">
        <v>699</v>
      </c>
      <c r="KI148" s="17">
        <v>52.077461999999997</v>
      </c>
      <c r="KJ148" s="17">
        <v>4.9076069999999996</v>
      </c>
    </row>
    <row r="149" spans="21:296" x14ac:dyDescent="0.2">
      <c r="U149" s="13" t="str">
        <f t="shared" si="97"/>
        <v>Voorschoten-NL</v>
      </c>
      <c r="V149" s="9" t="s">
        <v>694</v>
      </c>
      <c r="W149" s="17">
        <v>52.129764000000002</v>
      </c>
      <c r="X149" s="17">
        <v>4.433414</v>
      </c>
      <c r="AK149" s="13" t="str">
        <f t="shared" si="88"/>
        <v>IJsselstein-NL</v>
      </c>
      <c r="AL149" s="9" t="s">
        <v>700</v>
      </c>
      <c r="AM149" s="17">
        <v>52.016319000000003</v>
      </c>
      <c r="AN149" s="17">
        <v>5.0529999999999999</v>
      </c>
      <c r="IS149" s="13" t="str">
        <f t="shared" si="89"/>
        <v>IJsselstein-NL</v>
      </c>
      <c r="IT149" s="9" t="s">
        <v>700</v>
      </c>
      <c r="IU149" s="17">
        <v>52.016319000000003</v>
      </c>
      <c r="IV149" s="17">
        <v>5.0529999999999999</v>
      </c>
      <c r="IX149" s="13" t="str">
        <f t="shared" si="87"/>
        <v>Oss-NL</v>
      </c>
      <c r="IY149" s="9" t="s">
        <v>659</v>
      </c>
      <c r="IZ149" s="17">
        <v>51.714354</v>
      </c>
      <c r="JA149" s="17">
        <v>5.5168379999999999</v>
      </c>
      <c r="JC149" s="13" t="str">
        <f t="shared" si="94"/>
        <v>Woerden-NL</v>
      </c>
      <c r="JD149" s="9" t="s">
        <v>699</v>
      </c>
      <c r="JE149" s="17">
        <v>52.077461999999997</v>
      </c>
      <c r="JF149" s="17">
        <v>4.9076069999999996</v>
      </c>
      <c r="JH149" s="13" t="str">
        <f t="shared" si="96"/>
        <v>Heerhugowaard-NL</v>
      </c>
      <c r="JI149" s="9" t="s">
        <v>632</v>
      </c>
      <c r="JJ149" s="17">
        <v>52.686796999999999</v>
      </c>
      <c r="JK149" s="17">
        <v>4.8319460000000003</v>
      </c>
      <c r="JM149" s="13" t="str">
        <f t="shared" si="90"/>
        <v>IJsselstein-NL</v>
      </c>
      <c r="JN149" s="9" t="s">
        <v>700</v>
      </c>
      <c r="JO149" s="17">
        <v>52.016319000000003</v>
      </c>
      <c r="JP149" s="17">
        <v>5.0529999999999999</v>
      </c>
      <c r="JR149" s="13" t="str">
        <f t="shared" si="91"/>
        <v>IJsselstein-NL</v>
      </c>
      <c r="JS149" s="9" t="s">
        <v>700</v>
      </c>
      <c r="JT149" s="17">
        <v>52.016319000000003</v>
      </c>
      <c r="JU149" s="17">
        <v>5.0529999999999999</v>
      </c>
      <c r="JW149" s="13" t="str">
        <f t="shared" si="95"/>
        <v>Winschoten-NL</v>
      </c>
      <c r="JX149" s="9" t="s">
        <v>698</v>
      </c>
      <c r="JY149" s="17">
        <v>53.145184</v>
      </c>
      <c r="JZ149" s="17">
        <v>7.0514239999999999</v>
      </c>
      <c r="KB149" s="13" t="str">
        <f t="shared" si="92"/>
        <v>IJsselstein-NL</v>
      </c>
      <c r="KC149" s="9" t="s">
        <v>700</v>
      </c>
      <c r="KD149" s="17">
        <v>52.016319000000003</v>
      </c>
      <c r="KE149" s="17">
        <v>5.0529999999999999</v>
      </c>
      <c r="KG149" s="13" t="str">
        <f t="shared" si="93"/>
        <v>IJsselstein-NL</v>
      </c>
      <c r="KH149" s="9" t="s">
        <v>700</v>
      </c>
      <c r="KI149" s="17">
        <v>52.016319000000003</v>
      </c>
      <c r="KJ149" s="17">
        <v>5.0529999999999999</v>
      </c>
    </row>
    <row r="150" spans="21:296" x14ac:dyDescent="0.2">
      <c r="U150" s="13" t="str">
        <f t="shared" si="97"/>
        <v>Vught-NL</v>
      </c>
      <c r="V150" s="9" t="s">
        <v>695</v>
      </c>
      <c r="W150" s="17">
        <v>51.645010999999997</v>
      </c>
      <c r="X150" s="17">
        <v>5.2901939999999996</v>
      </c>
      <c r="AK150" s="13" t="str">
        <f t="shared" si="88"/>
        <v>Zevenhuizen-NL</v>
      </c>
      <c r="AL150" s="9" t="s">
        <v>701</v>
      </c>
      <c r="AM150" s="17">
        <v>51.979013000000002</v>
      </c>
      <c r="AN150" s="17">
        <v>4.6130469999999999</v>
      </c>
      <c r="IS150" s="13" t="str">
        <f t="shared" si="89"/>
        <v>Zevenhuizen-NL</v>
      </c>
      <c r="IT150" s="9" t="s">
        <v>701</v>
      </c>
      <c r="IU150" s="17">
        <v>51.979013000000002</v>
      </c>
      <c r="IV150" s="17">
        <v>4.6130469999999999</v>
      </c>
      <c r="IX150" s="13" t="str">
        <f t="shared" si="87"/>
        <v>Zevenbergen-NL</v>
      </c>
      <c r="IY150" s="9" t="s">
        <v>660</v>
      </c>
      <c r="IZ150" s="17">
        <v>51.640230000000003</v>
      </c>
      <c r="JA150" s="17">
        <v>4.6120960000000002</v>
      </c>
      <c r="JC150" s="13" t="str">
        <f t="shared" si="94"/>
        <v>IJsselstein-NL</v>
      </c>
      <c r="JD150" s="9" t="s">
        <v>700</v>
      </c>
      <c r="JE150" s="17">
        <v>52.016319000000003</v>
      </c>
      <c r="JF150" s="17">
        <v>5.0529999999999999</v>
      </c>
      <c r="JH150" s="13" t="str">
        <f t="shared" si="96"/>
        <v>Hilversum-NL</v>
      </c>
      <c r="JI150" s="9" t="s">
        <v>633</v>
      </c>
      <c r="JJ150" s="17">
        <v>52.301031000000002</v>
      </c>
      <c r="JK150" s="17">
        <v>5.1541899999999998</v>
      </c>
      <c r="JM150" s="13" t="str">
        <f t="shared" si="90"/>
        <v>Zevenhuizen-NL</v>
      </c>
      <c r="JN150" s="9" t="s">
        <v>701</v>
      </c>
      <c r="JO150" s="17">
        <v>51.979013000000002</v>
      </c>
      <c r="JP150" s="17">
        <v>4.6130469999999999</v>
      </c>
      <c r="JR150" s="13" t="str">
        <f t="shared" si="91"/>
        <v>Zevenhuizen-NL</v>
      </c>
      <c r="JS150" s="9" t="s">
        <v>701</v>
      </c>
      <c r="JT150" s="17">
        <v>51.979013000000002</v>
      </c>
      <c r="JU150" s="17">
        <v>4.6130469999999999</v>
      </c>
      <c r="JW150" s="13" t="str">
        <f t="shared" si="95"/>
        <v>Woerden-NL</v>
      </c>
      <c r="JX150" s="9" t="s">
        <v>699</v>
      </c>
      <c r="JY150" s="17">
        <v>52.077461999999997</v>
      </c>
      <c r="JZ150" s="17">
        <v>4.9076069999999996</v>
      </c>
      <c r="KB150" s="13" t="str">
        <f t="shared" si="92"/>
        <v>Zevenhuizen-NL</v>
      </c>
      <c r="KC150" s="9" t="s">
        <v>701</v>
      </c>
      <c r="KD150" s="17">
        <v>51.979013000000002</v>
      </c>
      <c r="KE150" s="17">
        <v>4.6130469999999999</v>
      </c>
      <c r="KG150" s="13" t="str">
        <f t="shared" si="93"/>
        <v>Zevenhuizen-NL</v>
      </c>
      <c r="KH150" s="9" t="s">
        <v>701</v>
      </c>
      <c r="KI150" s="17">
        <v>51.979013000000002</v>
      </c>
      <c r="KJ150" s="17">
        <v>4.6130469999999999</v>
      </c>
    </row>
    <row r="151" spans="21:296" x14ac:dyDescent="0.2">
      <c r="U151" s="13" t="str">
        <f t="shared" si="97"/>
        <v>Wageningen-NL</v>
      </c>
      <c r="V151" s="9" t="s">
        <v>696</v>
      </c>
      <c r="W151" s="17">
        <v>51.963763999999998</v>
      </c>
      <c r="X151" s="17">
        <v>5.6549040000000002</v>
      </c>
      <c r="AK151" s="13" t="str">
        <f t="shared" si="88"/>
        <v>Zoetermeer-NL</v>
      </c>
      <c r="AL151" s="9" t="s">
        <v>702</v>
      </c>
      <c r="AM151" s="17">
        <v>52.044725999999997</v>
      </c>
      <c r="AN151" s="17">
        <v>4.540165</v>
      </c>
      <c r="IS151" s="13" t="str">
        <f t="shared" si="89"/>
        <v>Zoetermeer-NL</v>
      </c>
      <c r="IT151" s="9" t="s">
        <v>702</v>
      </c>
      <c r="IU151" s="17">
        <v>52.044725999999997</v>
      </c>
      <c r="IV151" s="17">
        <v>4.540165</v>
      </c>
      <c r="IX151" s="13" t="str">
        <f t="shared" si="87"/>
        <v>Purmerend-NL</v>
      </c>
      <c r="IY151" s="9" t="s">
        <v>661</v>
      </c>
      <c r="IZ151" s="17">
        <v>52.517409999999998</v>
      </c>
      <c r="JA151" s="17">
        <v>4.984496</v>
      </c>
      <c r="JC151" s="13" t="str">
        <f t="shared" si="94"/>
        <v>Zevenhuizen-NL</v>
      </c>
      <c r="JD151" s="9" t="s">
        <v>701</v>
      </c>
      <c r="JE151" s="17">
        <v>51.979013000000002</v>
      </c>
      <c r="JF151" s="17">
        <v>4.6130469999999999</v>
      </c>
      <c r="JH151" s="13" t="str">
        <f t="shared" si="96"/>
        <v>Hellevoetsluis-NL</v>
      </c>
      <c r="JI151" s="9" t="s">
        <v>634</v>
      </c>
      <c r="JJ151" s="17">
        <v>51.837882999999998</v>
      </c>
      <c r="JK151" s="17">
        <v>4.1710029999999998</v>
      </c>
      <c r="JM151" s="13" t="str">
        <f t="shared" si="90"/>
        <v>Zoetermeer-NL</v>
      </c>
      <c r="JN151" s="9" t="s">
        <v>702</v>
      </c>
      <c r="JO151" s="17">
        <v>52.044725999999997</v>
      </c>
      <c r="JP151" s="17">
        <v>4.540165</v>
      </c>
      <c r="JR151" s="13" t="str">
        <f t="shared" si="91"/>
        <v>Zoetermeer-NL</v>
      </c>
      <c r="JS151" s="9" t="s">
        <v>702</v>
      </c>
      <c r="JT151" s="17">
        <v>52.044725999999997</v>
      </c>
      <c r="JU151" s="17">
        <v>4.540165</v>
      </c>
      <c r="JW151" s="13" t="str">
        <f t="shared" si="95"/>
        <v>IJsselstein-NL</v>
      </c>
      <c r="JX151" s="9" t="s">
        <v>700</v>
      </c>
      <c r="JY151" s="17">
        <v>52.016319000000003</v>
      </c>
      <c r="JZ151" s="17">
        <v>5.0529999999999999</v>
      </c>
      <c r="KB151" s="13" t="str">
        <f t="shared" si="92"/>
        <v>Zoetermeer-NL</v>
      </c>
      <c r="KC151" s="9" t="s">
        <v>702</v>
      </c>
      <c r="KD151" s="17">
        <v>52.044725999999997</v>
      </c>
      <c r="KE151" s="17">
        <v>4.540165</v>
      </c>
      <c r="KG151" s="13" t="str">
        <f t="shared" si="93"/>
        <v>Zoetermeer-NL</v>
      </c>
      <c r="KH151" s="9" t="s">
        <v>702</v>
      </c>
      <c r="KI151" s="17">
        <v>52.044725999999997</v>
      </c>
      <c r="KJ151" s="17">
        <v>4.540165</v>
      </c>
    </row>
    <row r="152" spans="21:296" x14ac:dyDescent="0.2">
      <c r="U152" s="13" t="str">
        <f t="shared" si="97"/>
        <v>Weert -NL</v>
      </c>
      <c r="V152" s="9" t="s">
        <v>697</v>
      </c>
      <c r="W152" s="17">
        <v>51.264870000000002</v>
      </c>
      <c r="X152" s="17">
        <v>5.7286289999999997</v>
      </c>
      <c r="AK152" s="13" t="str">
        <f t="shared" si="88"/>
        <v>Zutphen-NL</v>
      </c>
      <c r="AL152" s="9" t="s">
        <v>703</v>
      </c>
      <c r="AM152" s="17">
        <v>52.155321999999998</v>
      </c>
      <c r="AN152" s="17">
        <v>6.1968719999999999</v>
      </c>
      <c r="IS152" s="13" t="str">
        <f t="shared" si="89"/>
        <v>Zutphen-NL</v>
      </c>
      <c r="IT152" s="9" t="s">
        <v>703</v>
      </c>
      <c r="IU152" s="17">
        <v>52.155321999999998</v>
      </c>
      <c r="IV152" s="17">
        <v>6.1968719999999999</v>
      </c>
      <c r="IX152" s="13" t="str">
        <f t="shared" si="87"/>
        <v>Raalte-NL</v>
      </c>
      <c r="IY152" s="9" t="s">
        <v>662</v>
      </c>
      <c r="IZ152" s="17">
        <v>52.375067999999999</v>
      </c>
      <c r="JA152" s="17">
        <v>6.2935800000000004</v>
      </c>
      <c r="JC152" s="13" t="str">
        <f t="shared" si="94"/>
        <v>Zoetermeer-NL</v>
      </c>
      <c r="JD152" s="9" t="s">
        <v>702</v>
      </c>
      <c r="JE152" s="17">
        <v>52.044725999999997</v>
      </c>
      <c r="JF152" s="17">
        <v>4.540165</v>
      </c>
      <c r="JH152" s="13" t="str">
        <f t="shared" si="96"/>
        <v>Horn-NL</v>
      </c>
      <c r="JI152" s="9" t="s">
        <v>635</v>
      </c>
      <c r="JJ152" s="17">
        <v>51.209059000000003</v>
      </c>
      <c r="JK152" s="17">
        <v>5.9372299999999996</v>
      </c>
      <c r="JM152" s="13" t="str">
        <f t="shared" si="90"/>
        <v>Zutphen-NL</v>
      </c>
      <c r="JN152" s="9" t="s">
        <v>703</v>
      </c>
      <c r="JO152" s="17">
        <v>52.155321999999998</v>
      </c>
      <c r="JP152" s="17">
        <v>6.1968719999999999</v>
      </c>
      <c r="JR152" s="13" t="str">
        <f t="shared" si="91"/>
        <v>Zutphen-NL</v>
      </c>
      <c r="JS152" s="9" t="s">
        <v>703</v>
      </c>
      <c r="JT152" s="17">
        <v>52.155321999999998</v>
      </c>
      <c r="JU152" s="17">
        <v>6.1968719999999999</v>
      </c>
      <c r="JW152" s="13" t="str">
        <f t="shared" si="95"/>
        <v>Zevenhuizen-NL</v>
      </c>
      <c r="JX152" s="9" t="s">
        <v>701</v>
      </c>
      <c r="JY152" s="17">
        <v>51.979013000000002</v>
      </c>
      <c r="JZ152" s="17">
        <v>4.6130469999999999</v>
      </c>
      <c r="KB152" s="13" t="str">
        <f t="shared" si="92"/>
        <v>Zutphen-NL</v>
      </c>
      <c r="KC152" s="9" t="s">
        <v>703</v>
      </c>
      <c r="KD152" s="17">
        <v>52.155321999999998</v>
      </c>
      <c r="KE152" s="17">
        <v>6.1968719999999999</v>
      </c>
      <c r="KG152" s="13" t="str">
        <f t="shared" si="93"/>
        <v>Zutphen-NL</v>
      </c>
      <c r="KH152" s="9" t="s">
        <v>703</v>
      </c>
      <c r="KI152" s="17">
        <v>52.155321999999998</v>
      </c>
      <c r="KJ152" s="17">
        <v>6.1968719999999999</v>
      </c>
    </row>
    <row r="153" spans="21:296" x14ac:dyDescent="0.2">
      <c r="U153" s="13" t="str">
        <f t="shared" si="97"/>
        <v>Winschoten-NL</v>
      </c>
      <c r="V153" s="9" t="s">
        <v>698</v>
      </c>
      <c r="W153" s="17">
        <v>53.145184</v>
      </c>
      <c r="X153" s="17">
        <v>7.0514239999999999</v>
      </c>
      <c r="AK153" s="13" t="str">
        <f t="shared" si="88"/>
        <v>Zwanenburg-NL</v>
      </c>
      <c r="AL153" s="9" t="s">
        <v>704</v>
      </c>
      <c r="AM153" s="17">
        <v>52.381275000000002</v>
      </c>
      <c r="AN153" s="17">
        <v>4.7391620000000003</v>
      </c>
      <c r="IS153" s="13" t="str">
        <f t="shared" si="89"/>
        <v>Zwanenburg-NL</v>
      </c>
      <c r="IT153" s="9" t="s">
        <v>704</v>
      </c>
      <c r="IU153" s="17">
        <v>52.381275000000002</v>
      </c>
      <c r="IV153" s="17">
        <v>4.7391620000000003</v>
      </c>
      <c r="IX153" s="13" t="str">
        <f t="shared" si="87"/>
        <v>Venray-NL</v>
      </c>
      <c r="IY153" s="9" t="s">
        <v>663</v>
      </c>
      <c r="IZ153" s="17">
        <v>51.528655000000001</v>
      </c>
      <c r="JA153" s="17">
        <v>6.0374759999999998</v>
      </c>
      <c r="JC153" s="13" t="str">
        <f t="shared" si="94"/>
        <v>Zutphen-NL</v>
      </c>
      <c r="JD153" s="9" t="s">
        <v>703</v>
      </c>
      <c r="JE153" s="17">
        <v>52.155321999999998</v>
      </c>
      <c r="JF153" s="17">
        <v>6.1968719999999999</v>
      </c>
      <c r="JH153" s="13" t="str">
        <f t="shared" si="96"/>
        <v>Houten-NL</v>
      </c>
      <c r="JI153" s="9" t="s">
        <v>636</v>
      </c>
      <c r="JJ153" s="17">
        <v>52.020189999999999</v>
      </c>
      <c r="JK153" s="17">
        <v>5.1714719999999996</v>
      </c>
      <c r="JM153" s="13" t="str">
        <f t="shared" si="90"/>
        <v>Zwanenburg-NL</v>
      </c>
      <c r="JN153" s="9" t="s">
        <v>704</v>
      </c>
      <c r="JO153" s="17">
        <v>52.381275000000002</v>
      </c>
      <c r="JP153" s="17">
        <v>4.7391620000000003</v>
      </c>
      <c r="JR153" s="13" t="str">
        <f t="shared" si="91"/>
        <v>Zwanenburg-NL</v>
      </c>
      <c r="JS153" s="9" t="s">
        <v>704</v>
      </c>
      <c r="JT153" s="17">
        <v>52.381275000000002</v>
      </c>
      <c r="JU153" s="17">
        <v>4.7391620000000003</v>
      </c>
      <c r="JW153" s="13" t="str">
        <f t="shared" si="95"/>
        <v>Zoetermeer-NL</v>
      </c>
      <c r="JX153" s="9" t="s">
        <v>702</v>
      </c>
      <c r="JY153" s="17">
        <v>52.044725999999997</v>
      </c>
      <c r="JZ153" s="17">
        <v>4.540165</v>
      </c>
      <c r="KB153" s="13" t="str">
        <f t="shared" si="92"/>
        <v>Zwanenburg-NL</v>
      </c>
      <c r="KC153" s="9" t="s">
        <v>704</v>
      </c>
      <c r="KD153" s="17">
        <v>52.381275000000002</v>
      </c>
      <c r="KE153" s="17">
        <v>4.7391620000000003</v>
      </c>
      <c r="KG153" s="13" t="str">
        <f t="shared" si="93"/>
        <v>Zwanenburg-NL</v>
      </c>
      <c r="KH153" s="9" t="s">
        <v>704</v>
      </c>
      <c r="KI153" s="17">
        <v>52.381275000000002</v>
      </c>
      <c r="KJ153" s="17">
        <v>4.7391620000000003</v>
      </c>
    </row>
    <row r="154" spans="21:296" ht="16" thickBot="1" x14ac:dyDescent="0.25">
      <c r="U154" s="13" t="str">
        <f t="shared" si="97"/>
        <v>Woerden-NL</v>
      </c>
      <c r="V154" s="9" t="s">
        <v>699</v>
      </c>
      <c r="W154" s="17">
        <v>52.077461999999997</v>
      </c>
      <c r="X154" s="17">
        <v>4.9076069999999996</v>
      </c>
      <c r="AK154" s="56" t="str">
        <f t="shared" si="88"/>
        <v>Zaltbommel-NL</v>
      </c>
      <c r="AL154" s="74" t="s">
        <v>705</v>
      </c>
      <c r="AM154" s="24">
        <v>51.804508209228516</v>
      </c>
      <c r="AN154" s="24">
        <v>5.2495818138122559</v>
      </c>
      <c r="IS154" s="56" t="str">
        <f t="shared" si="89"/>
        <v>Zaltbommel-NL</v>
      </c>
      <c r="IT154" s="74" t="s">
        <v>705</v>
      </c>
      <c r="IU154" s="24">
        <v>51.804508209228516</v>
      </c>
      <c r="IV154" s="24">
        <v>5.2495818138122559</v>
      </c>
      <c r="IX154" s="13" t="str">
        <f t="shared" si="87"/>
        <v>Ridderkerk-NL</v>
      </c>
      <c r="IY154" s="9" t="s">
        <v>664</v>
      </c>
      <c r="IZ154" s="17">
        <v>51.878203999999997</v>
      </c>
      <c r="JA154" s="17">
        <v>4.6084329999999998</v>
      </c>
      <c r="JC154" s="13" t="str">
        <f t="shared" si="94"/>
        <v>Zwanenburg-NL</v>
      </c>
      <c r="JD154" s="9" t="s">
        <v>704</v>
      </c>
      <c r="JE154" s="17">
        <v>52.381275000000002</v>
      </c>
      <c r="JF154" s="17">
        <v>4.7391620000000003</v>
      </c>
      <c r="JH154" s="13" t="str">
        <f t="shared" si="96"/>
        <v>Heerenveen-NL</v>
      </c>
      <c r="JI154" s="9" t="s">
        <v>637</v>
      </c>
      <c r="JJ154" s="17">
        <v>52.970024000000002</v>
      </c>
      <c r="JK154" s="17">
        <v>5.9365170000000003</v>
      </c>
      <c r="JM154" s="56" t="str">
        <f t="shared" si="90"/>
        <v>Zaltbommel-NL</v>
      </c>
      <c r="JN154" s="74" t="s">
        <v>705</v>
      </c>
      <c r="JO154" s="24">
        <v>51.804508209228516</v>
      </c>
      <c r="JP154" s="24">
        <v>5.2495818138122559</v>
      </c>
      <c r="JR154" s="56" t="str">
        <f t="shared" si="91"/>
        <v>Zaltbommel-NL</v>
      </c>
      <c r="JS154" s="74" t="s">
        <v>705</v>
      </c>
      <c r="JT154" s="24">
        <v>51.804508209228516</v>
      </c>
      <c r="JU154" s="24">
        <v>5.2495818138122559</v>
      </c>
      <c r="JW154" s="13" t="str">
        <f t="shared" si="95"/>
        <v>Zutphen-NL</v>
      </c>
      <c r="JX154" s="9" t="s">
        <v>703</v>
      </c>
      <c r="JY154" s="17">
        <v>52.155321999999998</v>
      </c>
      <c r="JZ154" s="17">
        <v>6.1968719999999999</v>
      </c>
      <c r="KB154" s="56" t="str">
        <f t="shared" si="92"/>
        <v>Zaltbommel-NL</v>
      </c>
      <c r="KC154" s="74" t="s">
        <v>705</v>
      </c>
      <c r="KD154" s="24">
        <v>51.804508209228516</v>
      </c>
      <c r="KE154" s="24">
        <v>5.2495818138122559</v>
      </c>
      <c r="KG154" s="56" t="str">
        <f t="shared" si="93"/>
        <v>Zaltbommel-NL</v>
      </c>
      <c r="KH154" s="74" t="s">
        <v>705</v>
      </c>
      <c r="KI154" s="24">
        <v>51.804508209228516</v>
      </c>
      <c r="KJ154" s="24">
        <v>5.2495818138122559</v>
      </c>
    </row>
    <row r="155" spans="21:296" x14ac:dyDescent="0.2">
      <c r="U155" s="13" t="str">
        <f t="shared" si="97"/>
        <v>IJsselstein-NL</v>
      </c>
      <c r="V155" s="9" t="s">
        <v>700</v>
      </c>
      <c r="W155" s="17">
        <v>52.016319000000003</v>
      </c>
      <c r="X155" s="17">
        <v>5.0529999999999999</v>
      </c>
      <c r="AK155" t="str">
        <f>AL155&amp;"-"&amp;"DE"</f>
        <v>PZ 01 (Ottendorf-Okrilla)-DE</v>
      </c>
      <c r="AL155" t="s">
        <v>40</v>
      </c>
      <c r="AM155" s="22">
        <v>51.179870000000001</v>
      </c>
      <c r="AN155" s="22">
        <v>13.840704000000001</v>
      </c>
      <c r="IS155" t="str">
        <f>IT155&amp;"-"&amp;"CZ"</f>
        <v>Ricany - Jazlovice-CZ</v>
      </c>
      <c r="IT155" s="10" t="s">
        <v>33</v>
      </c>
      <c r="IU155" s="11">
        <v>49.959579699999999</v>
      </c>
      <c r="IV155" s="12">
        <v>14.6194881</v>
      </c>
      <c r="IX155" s="13" t="str">
        <f t="shared" si="87"/>
        <v>Rotterdam-Kralingen-NL</v>
      </c>
      <c r="IY155" s="9" t="s">
        <v>665</v>
      </c>
      <c r="IZ155" s="17">
        <v>51.953798999999997</v>
      </c>
      <c r="JA155" s="17">
        <v>4.5324390000000001</v>
      </c>
      <c r="JC155" s="56" t="str">
        <f t="shared" si="94"/>
        <v>Zaltbommel-NL</v>
      </c>
      <c r="JD155" s="74" t="s">
        <v>705</v>
      </c>
      <c r="JE155" s="24">
        <v>51.804508209228516</v>
      </c>
      <c r="JF155" s="24">
        <v>5.2495818138122559</v>
      </c>
      <c r="JH155" s="13" t="str">
        <f t="shared" si="96"/>
        <v>Kampen-NL</v>
      </c>
      <c r="JI155" s="9" t="s">
        <v>638</v>
      </c>
      <c r="JJ155" s="17">
        <v>52.567127999999997</v>
      </c>
      <c r="JK155" s="17">
        <v>5.901179</v>
      </c>
      <c r="JM155" t="str">
        <f>JN155&amp;"-"&amp;"FR"</f>
        <v>Combs la ville-FR</v>
      </c>
      <c r="JN155" s="3" t="s">
        <v>41</v>
      </c>
      <c r="JO155" s="4">
        <v>48.648353999999998</v>
      </c>
      <c r="JP155" s="16">
        <v>2.5530360000000001</v>
      </c>
      <c r="JR155" t="str">
        <f>JS155&amp;"-"&amp;"GB"</f>
        <v>Ryton Gateway-GB</v>
      </c>
      <c r="JS155" t="s">
        <v>42</v>
      </c>
      <c r="JT155" s="22">
        <v>54.972850799560547</v>
      </c>
      <c r="JU155" s="22">
        <v>-1.7613099813461304</v>
      </c>
      <c r="JW155" s="13" t="str">
        <f t="shared" si="95"/>
        <v>Zwanenburg-NL</v>
      </c>
      <c r="JX155" s="9" t="s">
        <v>704</v>
      </c>
      <c r="JY155" s="17">
        <v>52.381275000000002</v>
      </c>
      <c r="JZ155" s="17">
        <v>4.7391620000000003</v>
      </c>
      <c r="KB155" s="31" t="s">
        <v>55</v>
      </c>
      <c r="KC155" s="32" t="s">
        <v>37</v>
      </c>
      <c r="KD155" s="33" t="s">
        <v>56</v>
      </c>
      <c r="KE155" s="34" t="s">
        <v>57</v>
      </c>
      <c r="KG155" s="75" t="s">
        <v>706</v>
      </c>
      <c r="KH155" s="75" t="s">
        <v>59</v>
      </c>
      <c r="KI155" s="76">
        <v>45.056598700000002</v>
      </c>
      <c r="KJ155" s="76">
        <v>9.7017602899999993</v>
      </c>
    </row>
    <row r="156" spans="21:296" x14ac:dyDescent="0.2">
      <c r="U156" s="13" t="str">
        <f t="shared" si="97"/>
        <v>Zevenhuizen-NL</v>
      </c>
      <c r="V156" s="9" t="s">
        <v>701</v>
      </c>
      <c r="W156" s="17">
        <v>51.979013000000002</v>
      </c>
      <c r="X156" s="17">
        <v>4.6130469999999999</v>
      </c>
      <c r="AK156" t="str">
        <f t="shared" ref="AK156:AK190" si="98">AL156&amp;"-"&amp;"DE"</f>
        <v>PZ 04 (Radefeld/Leipzig)-DE</v>
      </c>
      <c r="AL156" t="s">
        <v>76</v>
      </c>
      <c r="AM156" s="22">
        <v>51.413752000000002</v>
      </c>
      <c r="AN156" s="22">
        <v>12.292598</v>
      </c>
      <c r="IS156" t="str">
        <f t="shared" ref="IS156:IS186" si="99">IT156&amp;"-"&amp;"CZ"</f>
        <v>Ceske Budejovice-CZ</v>
      </c>
      <c r="IT156" s="9" t="s">
        <v>70</v>
      </c>
      <c r="IU156" s="17">
        <v>48.979606699999998</v>
      </c>
      <c r="IV156" s="18">
        <v>14.506034700000001</v>
      </c>
      <c r="IX156" s="13" t="str">
        <f t="shared" si="87"/>
        <v>Rotterdam Noord-NL</v>
      </c>
      <c r="IY156" s="9" t="s">
        <v>666</v>
      </c>
      <c r="IZ156" s="17">
        <v>51.943618000000001</v>
      </c>
      <c r="JA156" s="17">
        <v>4.4953969999999996</v>
      </c>
      <c r="JH156" s="13" t="str">
        <f t="shared" si="96"/>
        <v>Kerkrade-NL</v>
      </c>
      <c r="JI156" s="9" t="s">
        <v>639</v>
      </c>
      <c r="JJ156" s="17">
        <v>50.920147999999998</v>
      </c>
      <c r="JK156" s="17">
        <v>6.0255919999999996</v>
      </c>
      <c r="JM156" t="str">
        <f t="shared" ref="JM156:JM185" si="100">JN156&amp;"-"&amp;"FR"</f>
        <v>BRIE COMTE ROBERT-FR</v>
      </c>
      <c r="JN156" s="43" t="s">
        <v>77</v>
      </c>
      <c r="JO156" s="44">
        <v>48.703429</v>
      </c>
      <c r="JP156" s="44">
        <v>2.616914</v>
      </c>
      <c r="JR156" t="str">
        <f>JS156&amp;"-"&amp;"GB"</f>
        <v>Slough-GB</v>
      </c>
      <c r="JS156" t="s">
        <v>78</v>
      </c>
      <c r="JT156" s="22">
        <v>51.507999420166016</v>
      </c>
      <c r="JU156" s="22">
        <v>-0.59634000062942505</v>
      </c>
      <c r="JW156" s="56" t="str">
        <f t="shared" si="95"/>
        <v>Zaltbommel-NL</v>
      </c>
      <c r="JX156" s="74" t="s">
        <v>705</v>
      </c>
      <c r="JY156" s="24">
        <v>51.804508209228516</v>
      </c>
      <c r="JZ156" s="24">
        <v>5.2495818138122559</v>
      </c>
      <c r="KB156" s="31" t="s">
        <v>86</v>
      </c>
      <c r="KC156" s="45" t="s">
        <v>74</v>
      </c>
      <c r="KD156" s="46" t="s">
        <v>87</v>
      </c>
      <c r="KE156" s="47" t="s">
        <v>88</v>
      </c>
      <c r="KG156" s="75" t="s">
        <v>707</v>
      </c>
      <c r="KH156" s="75" t="s">
        <v>89</v>
      </c>
      <c r="KI156" s="76">
        <v>45.467960400000003</v>
      </c>
      <c r="KJ156" s="76">
        <v>9.1817798600000007</v>
      </c>
    </row>
    <row r="157" spans="21:296" x14ac:dyDescent="0.2">
      <c r="U157" s="13" t="str">
        <f t="shared" si="97"/>
        <v>Zoetermeer-NL</v>
      </c>
      <c r="V157" s="9" t="s">
        <v>702</v>
      </c>
      <c r="W157" s="17">
        <v>52.044725999999997</v>
      </c>
      <c r="X157" s="17">
        <v>4.540165</v>
      </c>
      <c r="AK157" t="str">
        <f t="shared" si="98"/>
        <v>PZ 08 (Neumark)-DE</v>
      </c>
      <c r="AL157" t="s">
        <v>102</v>
      </c>
      <c r="AM157" s="22">
        <v>50.667144</v>
      </c>
      <c r="AN157" s="22">
        <v>12.361216000000001</v>
      </c>
      <c r="IS157" t="str">
        <f t="shared" si="99"/>
        <v>Pilsen-CZ</v>
      </c>
      <c r="IT157" s="9" t="s">
        <v>96</v>
      </c>
      <c r="IU157" s="17">
        <v>49.7290803</v>
      </c>
      <c r="IV157" s="18">
        <v>13.317824399999999</v>
      </c>
      <c r="IX157" s="13" t="str">
        <f t="shared" si="87"/>
        <v>Rotterdam-Pendrecht-NL</v>
      </c>
      <c r="IY157" s="9" t="s">
        <v>667</v>
      </c>
      <c r="IZ157" s="17">
        <v>51.875405999999998</v>
      </c>
      <c r="JA157" s="17">
        <v>4.4529940000000003</v>
      </c>
      <c r="JH157" s="13" t="str">
        <f t="shared" si="96"/>
        <v>Krimpen aan de Lek-NL</v>
      </c>
      <c r="JI157" s="9" t="s">
        <v>640</v>
      </c>
      <c r="JJ157" s="17">
        <v>51.904561999999999</v>
      </c>
      <c r="JK157" s="17">
        <v>4.5970800000000001</v>
      </c>
      <c r="JM157" t="str">
        <f t="shared" si="100"/>
        <v>REIMS-FR</v>
      </c>
      <c r="JN157" s="9" t="s">
        <v>103</v>
      </c>
      <c r="JO157" s="49">
        <v>49.298927999999997</v>
      </c>
      <c r="JP157" s="49">
        <v>4.1280109999999999</v>
      </c>
      <c r="KB157" s="31" t="s">
        <v>108</v>
      </c>
      <c r="KC157" s="45" t="s">
        <v>100</v>
      </c>
      <c r="KD157" s="46" t="s">
        <v>109</v>
      </c>
      <c r="KE157" s="47" t="s">
        <v>110</v>
      </c>
      <c r="KG157" s="75" t="s">
        <v>708</v>
      </c>
      <c r="KH157" s="75" t="s">
        <v>111</v>
      </c>
      <c r="KI157" s="76">
        <v>45.4383087</v>
      </c>
      <c r="KJ157" s="76">
        <v>10.991709699999999</v>
      </c>
    </row>
    <row r="158" spans="21:296" x14ac:dyDescent="0.2">
      <c r="U158" s="13" t="str">
        <f t="shared" si="97"/>
        <v>Zutphen-NL</v>
      </c>
      <c r="V158" s="9" t="s">
        <v>703</v>
      </c>
      <c r="W158" s="17">
        <v>52.155321999999998</v>
      </c>
      <c r="X158" s="17">
        <v>6.1968719999999999</v>
      </c>
      <c r="AK158" t="str">
        <f t="shared" si="98"/>
        <v>PZ 14 (Börnicke)-DE</v>
      </c>
      <c r="AL158" t="s">
        <v>123</v>
      </c>
      <c r="AM158" s="22">
        <v>52.677110999999996</v>
      </c>
      <c r="AN158" s="22">
        <v>12.927426000000001</v>
      </c>
      <c r="IS158" t="str">
        <f t="shared" si="99"/>
        <v>Teplice-CZ</v>
      </c>
      <c r="IT158" s="9" t="s">
        <v>117</v>
      </c>
      <c r="IU158" s="17">
        <v>50.6610297</v>
      </c>
      <c r="IV158" s="18">
        <v>13.8816442</v>
      </c>
      <c r="IX158" s="13" t="str">
        <f t="shared" si="87"/>
        <v>Rosmalen-NL</v>
      </c>
      <c r="IY158" s="9" t="s">
        <v>668</v>
      </c>
      <c r="IZ158" s="17">
        <v>51.7254</v>
      </c>
      <c r="JA158" s="17">
        <v>5.3999819999999996</v>
      </c>
      <c r="JH158" s="13" t="str">
        <f t="shared" si="96"/>
        <v>Krommenie-NL</v>
      </c>
      <c r="JI158" s="9" t="s">
        <v>641</v>
      </c>
      <c r="JJ158" s="17">
        <v>52.515279999999997</v>
      </c>
      <c r="JK158" s="17">
        <v>4.7780189999999996</v>
      </c>
      <c r="JM158" t="str">
        <f t="shared" si="100"/>
        <v>ST OUEN-FR</v>
      </c>
      <c r="JN158" s="9" t="s">
        <v>124</v>
      </c>
      <c r="JO158" s="49">
        <v>49.026162999999997</v>
      </c>
      <c r="JP158" s="49">
        <v>2.1255000000000002</v>
      </c>
      <c r="KB158" s="31" t="s">
        <v>129</v>
      </c>
      <c r="KC158" s="45" t="s">
        <v>121</v>
      </c>
      <c r="KD158" s="46" t="s">
        <v>130</v>
      </c>
      <c r="KE158" s="47" t="s">
        <v>131</v>
      </c>
      <c r="KG158" s="75" t="s">
        <v>709</v>
      </c>
      <c r="KH158" s="75" t="s">
        <v>132</v>
      </c>
      <c r="KI158" s="76">
        <v>40.840141299999999</v>
      </c>
      <c r="KJ158" s="76">
        <v>14.2522602</v>
      </c>
    </row>
    <row r="159" spans="21:296" x14ac:dyDescent="0.2">
      <c r="U159" s="13" t="str">
        <f t="shared" si="97"/>
        <v>Zwanenburg-NL</v>
      </c>
      <c r="V159" s="9" t="s">
        <v>704</v>
      </c>
      <c r="W159" s="17">
        <v>52.381275000000002</v>
      </c>
      <c r="X159" s="17">
        <v>4.7391620000000003</v>
      </c>
      <c r="AK159" t="str">
        <f t="shared" si="98"/>
        <v>PZ 15 (Rüdersdorf)-DE</v>
      </c>
      <c r="AL159" t="s">
        <v>144</v>
      </c>
      <c r="AM159" s="22">
        <v>52.484594000000001</v>
      </c>
      <c r="AN159" s="22">
        <v>13.775442999999999</v>
      </c>
      <c r="IS159" t="str">
        <f t="shared" si="99"/>
        <v>Hradec Kralove-CZ</v>
      </c>
      <c r="IT159" s="9" t="s">
        <v>138</v>
      </c>
      <c r="IU159" s="17">
        <v>50.178344699999997</v>
      </c>
      <c r="IV159" s="18">
        <v>15.7972144</v>
      </c>
      <c r="IX159" s="13" t="str">
        <f t="shared" si="87"/>
        <v>Rotterdam-Centrum-NL</v>
      </c>
      <c r="IY159" s="9" t="s">
        <v>669</v>
      </c>
      <c r="IZ159" s="17">
        <v>51.924050000000001</v>
      </c>
      <c r="JA159" s="17">
        <v>4.4141950000000003</v>
      </c>
      <c r="JH159" s="13" t="str">
        <f t="shared" si="96"/>
        <v>Leeuwarden-NL</v>
      </c>
      <c r="JI159" s="9" t="s">
        <v>642</v>
      </c>
      <c r="JJ159" s="17">
        <v>53.196235999999999</v>
      </c>
      <c r="JK159" s="17">
        <v>5.8384309999999999</v>
      </c>
      <c r="JM159" t="str">
        <f t="shared" si="100"/>
        <v>PLAISIR-FR</v>
      </c>
      <c r="JN159" s="9" t="s">
        <v>145</v>
      </c>
      <c r="JO159" s="49">
        <v>48.799343</v>
      </c>
      <c r="JP159" s="49">
        <v>1.9524250000000001</v>
      </c>
      <c r="KB159" s="31" t="s">
        <v>150</v>
      </c>
      <c r="KC159" s="45" t="s">
        <v>142</v>
      </c>
      <c r="KD159" s="46" t="s">
        <v>151</v>
      </c>
      <c r="KE159" s="47" t="s">
        <v>152</v>
      </c>
      <c r="KG159" s="75" t="s">
        <v>710</v>
      </c>
      <c r="KH159" s="75" t="s">
        <v>153</v>
      </c>
      <c r="KI159" s="76">
        <v>43.912609099999997</v>
      </c>
      <c r="KJ159" s="76">
        <v>12.905610100000001</v>
      </c>
    </row>
    <row r="160" spans="21:296" x14ac:dyDescent="0.2">
      <c r="U160" s="56" t="str">
        <f t="shared" si="97"/>
        <v>Zaltbommel-NL</v>
      </c>
      <c r="V160" s="74" t="s">
        <v>705</v>
      </c>
      <c r="W160" s="24">
        <v>51.804508209228516</v>
      </c>
      <c r="X160" s="24">
        <v>5.2495818138122559</v>
      </c>
      <c r="AK160" t="str">
        <f t="shared" si="98"/>
        <v>PZ 17 (Neustrelitz)-DE</v>
      </c>
      <c r="AL160" t="s">
        <v>164</v>
      </c>
      <c r="AM160" s="22">
        <v>53.336685000000003</v>
      </c>
      <c r="AN160" s="22">
        <v>13.055797</v>
      </c>
      <c r="IS160" t="str">
        <f t="shared" si="99"/>
        <v>Brno-CZ</v>
      </c>
      <c r="IT160" s="9" t="s">
        <v>158</v>
      </c>
      <c r="IU160" s="17">
        <v>49.199714700000001</v>
      </c>
      <c r="IV160" s="18">
        <v>16.688800799999999</v>
      </c>
      <c r="IX160" s="13" t="str">
        <f t="shared" si="87"/>
        <v>Rotterdam-Zuid-NL</v>
      </c>
      <c r="IY160" s="9" t="s">
        <v>670</v>
      </c>
      <c r="IZ160" s="17">
        <v>51.894224000000001</v>
      </c>
      <c r="JA160" s="17">
        <v>4.5876299999999999</v>
      </c>
      <c r="JH160" s="13" t="str">
        <f t="shared" si="96"/>
        <v>Leiden-NL</v>
      </c>
      <c r="JI160" s="9" t="s">
        <v>643</v>
      </c>
      <c r="JJ160" s="17">
        <v>52.157133000000002</v>
      </c>
      <c r="JK160" s="17">
        <v>4.5134930000000004</v>
      </c>
      <c r="JM160" t="str">
        <f t="shared" si="100"/>
        <v>MITRY-FR</v>
      </c>
      <c r="JN160" s="9" t="s">
        <v>165</v>
      </c>
      <c r="JO160" s="49">
        <v>48.983874</v>
      </c>
      <c r="JP160" s="49">
        <v>2.6430630000000002</v>
      </c>
      <c r="KB160" s="31" t="s">
        <v>170</v>
      </c>
      <c r="KC160" s="45" t="s">
        <v>162</v>
      </c>
      <c r="KD160" s="46" t="s">
        <v>171</v>
      </c>
      <c r="KE160" s="47" t="s">
        <v>172</v>
      </c>
    </row>
    <row r="161" spans="37:291" x14ac:dyDescent="0.2">
      <c r="AK161" t="str">
        <f t="shared" si="98"/>
        <v>PZ 21 (Hamburg)-DE</v>
      </c>
      <c r="AL161" t="s">
        <v>182</v>
      </c>
      <c r="AM161" s="22">
        <v>53.497011999999998</v>
      </c>
      <c r="AN161" s="22">
        <v>10.112660999999999</v>
      </c>
      <c r="IS161" t="str">
        <f t="shared" si="99"/>
        <v>Ostrava-CZ</v>
      </c>
      <c r="IT161" s="9" t="s">
        <v>176</v>
      </c>
      <c r="IU161" s="17">
        <v>49.817863299999999</v>
      </c>
      <c r="IV161" s="18">
        <v>18.211749999999999</v>
      </c>
      <c r="IX161" s="13" t="str">
        <f t="shared" si="87"/>
        <v>Rijswijk-NL</v>
      </c>
      <c r="IY161" s="9" t="s">
        <v>671</v>
      </c>
      <c r="IZ161" s="17">
        <v>52.016807999999997</v>
      </c>
      <c r="JA161" s="17">
        <v>4.2794109999999996</v>
      </c>
      <c r="JH161" s="13" t="str">
        <f t="shared" si="96"/>
        <v>Lelystad-NL</v>
      </c>
      <c r="JI161" s="9" t="s">
        <v>644</v>
      </c>
      <c r="JJ161" s="17">
        <v>52.498156000000002</v>
      </c>
      <c r="JK161" s="17">
        <v>5.4471540000000003</v>
      </c>
      <c r="JM161" t="str">
        <f t="shared" si="100"/>
        <v>METZ-FR</v>
      </c>
      <c r="JN161" s="9" t="s">
        <v>183</v>
      </c>
      <c r="JO161" s="49">
        <v>49.184477999999999</v>
      </c>
      <c r="JP161" s="49">
        <v>6.1473519999999997</v>
      </c>
      <c r="KB161" s="31" t="s">
        <v>185</v>
      </c>
      <c r="KC161" s="45" t="s">
        <v>180</v>
      </c>
      <c r="KD161" s="46" t="s">
        <v>186</v>
      </c>
      <c r="KE161" s="47" t="s">
        <v>187</v>
      </c>
    </row>
    <row r="162" spans="37:291" x14ac:dyDescent="0.2">
      <c r="AK162" t="str">
        <f t="shared" si="98"/>
        <v>PZ 24 (Neumünster)-DE</v>
      </c>
      <c r="AL162" t="s">
        <v>197</v>
      </c>
      <c r="AM162" s="22">
        <v>54.046281999999998</v>
      </c>
      <c r="AN162" s="22">
        <v>9.9987759999999994</v>
      </c>
      <c r="IS162" t="str">
        <f t="shared" si="99"/>
        <v>Zlin-CZ</v>
      </c>
      <c r="IT162" s="9" t="s">
        <v>191</v>
      </c>
      <c r="IU162" s="17">
        <v>49.210498299999998</v>
      </c>
      <c r="IV162" s="18">
        <v>17.589320000000001</v>
      </c>
      <c r="IX162" s="13" t="str">
        <f t="shared" si="87"/>
        <v>Schoondijke-NL</v>
      </c>
      <c r="IY162" s="9" t="s">
        <v>672</v>
      </c>
      <c r="IZ162" s="17">
        <v>51.357844999999998</v>
      </c>
      <c r="JA162" s="17">
        <v>3.5521560000000001</v>
      </c>
      <c r="JH162" s="13" t="str">
        <f t="shared" si="96"/>
        <v>Leusden-NL</v>
      </c>
      <c r="JI162" s="9" t="s">
        <v>645</v>
      </c>
      <c r="JJ162" s="17">
        <v>52.176287000000002</v>
      </c>
      <c r="JK162" s="17">
        <v>5.4699220000000004</v>
      </c>
      <c r="JM162" t="str">
        <f t="shared" si="100"/>
        <v>STRASBOURG-FR</v>
      </c>
      <c r="JN162" s="9" t="s">
        <v>198</v>
      </c>
      <c r="JO162" s="49">
        <v>48.541567999999998</v>
      </c>
      <c r="JP162" s="49">
        <v>7.7856399999999999</v>
      </c>
      <c r="KB162" s="31" t="s">
        <v>200</v>
      </c>
      <c r="KC162" s="45" t="s">
        <v>195</v>
      </c>
      <c r="KD162" s="46" t="s">
        <v>201</v>
      </c>
      <c r="KE162" s="47" t="s">
        <v>202</v>
      </c>
    </row>
    <row r="163" spans="37:291" x14ac:dyDescent="0.2">
      <c r="AK163" t="str">
        <f t="shared" si="98"/>
        <v>PZ 28 (Bremen GVZ)-DE</v>
      </c>
      <c r="AL163" t="s">
        <v>211</v>
      </c>
      <c r="AM163" s="22">
        <v>53.098984999999999</v>
      </c>
      <c r="AN163" s="22">
        <v>8.7036320000000007</v>
      </c>
      <c r="IS163" t="str">
        <f t="shared" si="99"/>
        <v>Olomouc-CZ</v>
      </c>
      <c r="IT163" s="9" t="s">
        <v>206</v>
      </c>
      <c r="IU163" s="17">
        <v>49.5600053</v>
      </c>
      <c r="IV163" s="18">
        <v>17.258878599999999</v>
      </c>
      <c r="IX163" s="13" t="str">
        <f t="shared" si="87"/>
        <v>Schagen -NL</v>
      </c>
      <c r="IY163" s="9" t="s">
        <v>673</v>
      </c>
      <c r="IZ163" s="17">
        <v>52.941304000000002</v>
      </c>
      <c r="JA163" s="17">
        <v>4.7807740000000001</v>
      </c>
      <c r="JH163" s="13" t="str">
        <f t="shared" si="96"/>
        <v>Lichtenvoorde-NL</v>
      </c>
      <c r="JI163" s="9" t="s">
        <v>646</v>
      </c>
      <c r="JJ163" s="17">
        <v>51.992375000000003</v>
      </c>
      <c r="JK163" s="17">
        <v>6.5840579999999997</v>
      </c>
      <c r="JM163" t="str">
        <f t="shared" si="100"/>
        <v>BESANCON-FR</v>
      </c>
      <c r="JN163" s="9" t="s">
        <v>212</v>
      </c>
      <c r="JO163" s="49">
        <v>47.196499000000003</v>
      </c>
      <c r="JP163" s="49">
        <v>5.8722050000000001</v>
      </c>
      <c r="KB163" s="31" t="s">
        <v>214</v>
      </c>
      <c r="KC163" s="45" t="s">
        <v>210</v>
      </c>
      <c r="KD163" s="46" t="s">
        <v>215</v>
      </c>
      <c r="KE163" s="47" t="s">
        <v>216</v>
      </c>
    </row>
    <row r="164" spans="37:291" x14ac:dyDescent="0.2">
      <c r="AK164" t="str">
        <f t="shared" si="98"/>
        <v>PZ 28 (Bremen)-DE</v>
      </c>
      <c r="AL164" t="s">
        <v>225</v>
      </c>
      <c r="AM164" s="22">
        <v>53.030436000000002</v>
      </c>
      <c r="AN164" s="22">
        <v>8.8834250000000008</v>
      </c>
      <c r="IS164" t="str">
        <f t="shared" si="99"/>
        <v>Praha - Reporyje-CZ</v>
      </c>
      <c r="IT164" s="9" t="s">
        <v>220</v>
      </c>
      <c r="IU164" s="17">
        <v>50.035228600000003</v>
      </c>
      <c r="IV164" s="18">
        <v>14.290681899999999</v>
      </c>
      <c r="IX164" s="13" t="str">
        <f t="shared" si="87"/>
        <v>Sittard-NL</v>
      </c>
      <c r="IY164" s="9" t="s">
        <v>674</v>
      </c>
      <c r="IZ164" s="17">
        <v>51.016503</v>
      </c>
      <c r="JA164" s="17">
        <v>5.8696780000000004</v>
      </c>
      <c r="JH164" s="13" t="str">
        <f t="shared" si="96"/>
        <v>Lisse -NL</v>
      </c>
      <c r="JI164" s="9" t="s">
        <v>647</v>
      </c>
      <c r="JJ164" s="17">
        <v>52.246834</v>
      </c>
      <c r="JK164" s="17">
        <v>4.4962989999999996</v>
      </c>
      <c r="JM164" t="str">
        <f t="shared" si="100"/>
        <v>ROUEN-FR</v>
      </c>
      <c r="JN164" s="9" t="s">
        <v>226</v>
      </c>
      <c r="JO164" s="49">
        <v>49.567458000000002</v>
      </c>
      <c r="JP164" s="49">
        <v>1.0533159999999999</v>
      </c>
      <c r="KB164" s="31" t="s">
        <v>228</v>
      </c>
      <c r="KC164" s="45" t="s">
        <v>224</v>
      </c>
      <c r="KD164" s="46" t="s">
        <v>229</v>
      </c>
      <c r="KE164" s="47" t="s">
        <v>230</v>
      </c>
    </row>
    <row r="165" spans="37:291" x14ac:dyDescent="0.2">
      <c r="AK165" t="str">
        <f t="shared" si="98"/>
        <v>PZ 30 (Hannover)-DE</v>
      </c>
      <c r="AL165" t="s">
        <v>239</v>
      </c>
      <c r="AM165" s="22">
        <v>52.356558</v>
      </c>
      <c r="AN165" s="22">
        <v>9.8771559999999994</v>
      </c>
      <c r="IS165" t="str">
        <f t="shared" si="99"/>
        <v>Liberec-CZ</v>
      </c>
      <c r="IT165" s="9" t="s">
        <v>234</v>
      </c>
      <c r="IU165" s="17">
        <v>50.756888099999998</v>
      </c>
      <c r="IV165" s="18">
        <v>15.028381899999999</v>
      </c>
      <c r="IX165" s="13" t="str">
        <f t="shared" si="87"/>
        <v>Sliedrecht -NL</v>
      </c>
      <c r="IY165" s="9" t="s">
        <v>675</v>
      </c>
      <c r="IZ165" s="17">
        <v>51.869377</v>
      </c>
      <c r="JA165" s="17">
        <v>4.7836150000000002</v>
      </c>
      <c r="JH165" s="13" t="str">
        <f t="shared" si="96"/>
        <v>Loosdrecht-NL</v>
      </c>
      <c r="JI165" s="9" t="s">
        <v>648</v>
      </c>
      <c r="JJ165" s="17">
        <v>52.222096999999998</v>
      </c>
      <c r="JK165" s="17">
        <v>5.1398419999999998</v>
      </c>
      <c r="JM165" t="str">
        <f t="shared" si="100"/>
        <v>CAEN-FR</v>
      </c>
      <c r="JN165" s="9" t="s">
        <v>240</v>
      </c>
      <c r="JO165" s="49">
        <v>49.119953000000002</v>
      </c>
      <c r="JP165" s="49">
        <v>-0.30972699999999997</v>
      </c>
      <c r="KB165" s="31" t="s">
        <v>242</v>
      </c>
      <c r="KC165" s="45" t="s">
        <v>238</v>
      </c>
      <c r="KD165" s="46" t="s">
        <v>243</v>
      </c>
      <c r="KE165" s="47" t="s">
        <v>244</v>
      </c>
    </row>
    <row r="166" spans="37:291" x14ac:dyDescent="0.2">
      <c r="AK166" t="str">
        <f t="shared" si="98"/>
        <v>PZ 33 (Bielefeld)-DE</v>
      </c>
      <c r="AL166" t="s">
        <v>253</v>
      </c>
      <c r="AM166" s="22">
        <v>52.004801999999998</v>
      </c>
      <c r="AN166" s="22">
        <v>8.6210730000000009</v>
      </c>
      <c r="IS166" t="str">
        <f t="shared" si="99"/>
        <v>Humpolec-CZ</v>
      </c>
      <c r="IT166" s="9" t="s">
        <v>248</v>
      </c>
      <c r="IU166" s="17">
        <v>49.552433600000001</v>
      </c>
      <c r="IV166" s="18">
        <v>15.324905599999999</v>
      </c>
      <c r="IX166" s="13" t="str">
        <f t="shared" si="87"/>
        <v>Sneek-NL</v>
      </c>
      <c r="IY166" s="9" t="s">
        <v>676</v>
      </c>
      <c r="IZ166" s="17">
        <v>53.036374000000002</v>
      </c>
      <c r="JA166" s="17">
        <v>5.6220829999999999</v>
      </c>
      <c r="JH166" s="13" t="str">
        <f t="shared" si="96"/>
        <v>Maastricht-Centrum-NL</v>
      </c>
      <c r="JI166" s="9" t="s">
        <v>649</v>
      </c>
      <c r="JJ166" s="17">
        <v>50.875523000000001</v>
      </c>
      <c r="JK166" s="17">
        <v>5.7176970000000003</v>
      </c>
      <c r="JM166" t="str">
        <f t="shared" si="100"/>
        <v>ARRAS-FR</v>
      </c>
      <c r="JN166" s="9" t="s">
        <v>254</v>
      </c>
      <c r="JO166" s="49">
        <v>50.313187999999997</v>
      </c>
      <c r="JP166" s="49">
        <v>2.8265539999999998</v>
      </c>
      <c r="KB166" s="31" t="s">
        <v>256</v>
      </c>
      <c r="KC166" s="45" t="s">
        <v>252</v>
      </c>
      <c r="KD166" s="46" t="s">
        <v>257</v>
      </c>
      <c r="KE166" s="47" t="s">
        <v>258</v>
      </c>
    </row>
    <row r="167" spans="37:291" x14ac:dyDescent="0.2">
      <c r="AK167" t="str">
        <f t="shared" si="98"/>
        <v>PZ 34 (Staufenberg)-DE</v>
      </c>
      <c r="AL167" t="s">
        <v>267</v>
      </c>
      <c r="AM167" s="22">
        <v>51.373182999999997</v>
      </c>
      <c r="AN167" s="22">
        <v>9.6321860000000008</v>
      </c>
      <c r="IS167" t="str">
        <f t="shared" si="99"/>
        <v>Karlovy Vary-CZ</v>
      </c>
      <c r="IT167" s="9" t="s">
        <v>262</v>
      </c>
      <c r="IU167" s="17">
        <v>50.2440864</v>
      </c>
      <c r="IV167" s="18">
        <v>12.8762869</v>
      </c>
      <c r="IX167" s="13" t="str">
        <f t="shared" si="87"/>
        <v>Soest-NL</v>
      </c>
      <c r="IY167" s="9" t="s">
        <v>677</v>
      </c>
      <c r="IZ167" s="17">
        <v>52.175426999999999</v>
      </c>
      <c r="JA167" s="17">
        <v>5.2790650000000001</v>
      </c>
      <c r="JH167" s="13" t="str">
        <f t="shared" si="96"/>
        <v>Maastricht-NL</v>
      </c>
      <c r="JI167" s="9" t="s">
        <v>650</v>
      </c>
      <c r="JJ167" s="17">
        <v>50.820934000000001</v>
      </c>
      <c r="JK167" s="17">
        <v>5.7143990000000002</v>
      </c>
      <c r="JM167" t="str">
        <f t="shared" si="100"/>
        <v>LOMME-FR</v>
      </c>
      <c r="JN167" s="9" t="s">
        <v>268</v>
      </c>
      <c r="JO167" s="49">
        <v>50.646222999999999</v>
      </c>
      <c r="JP167" s="49">
        <v>3.0071949999999998</v>
      </c>
      <c r="KB167" s="31" t="s">
        <v>270</v>
      </c>
      <c r="KC167" s="45" t="s">
        <v>266</v>
      </c>
      <c r="KD167" s="46" t="s">
        <v>271</v>
      </c>
      <c r="KE167" s="47" t="s">
        <v>272</v>
      </c>
    </row>
    <row r="168" spans="37:291" x14ac:dyDescent="0.2">
      <c r="AK168" t="str">
        <f t="shared" si="98"/>
        <v>PZ 39 (Osterweddingen/Sülzetal)-DE</v>
      </c>
      <c r="AL168" t="s">
        <v>281</v>
      </c>
      <c r="AM168" s="22">
        <v>52.051254999999998</v>
      </c>
      <c r="AN168" s="22">
        <v>11.594967</v>
      </c>
      <c r="IS168" t="str">
        <f t="shared" si="99"/>
        <v>Praha - Malesice-CZ</v>
      </c>
      <c r="IT168" s="9" t="s">
        <v>276</v>
      </c>
      <c r="IU168" s="17">
        <v>50.073854400000002</v>
      </c>
      <c r="IV168" s="18">
        <v>14.532478100000001</v>
      </c>
      <c r="IX168" s="13" t="str">
        <f t="shared" si="87"/>
        <v>Spijkenisse-NL</v>
      </c>
      <c r="IY168" s="9" t="s">
        <v>678</v>
      </c>
      <c r="IZ168" s="17">
        <v>51.851086000000002</v>
      </c>
      <c r="JA168" s="17">
        <v>4.3028199999999996</v>
      </c>
      <c r="JH168" s="13" t="str">
        <f t="shared" si="96"/>
        <v>Maarssen-NL</v>
      </c>
      <c r="JI168" s="9" t="s">
        <v>651</v>
      </c>
      <c r="JJ168" s="17">
        <v>52.119008000000001</v>
      </c>
      <c r="JK168" s="17">
        <v>5.0406829999999996</v>
      </c>
      <c r="JM168" t="str">
        <f t="shared" si="100"/>
        <v>TOULOUSE-FR</v>
      </c>
      <c r="JN168" s="9" t="s">
        <v>282</v>
      </c>
      <c r="JO168" s="49">
        <v>43.718499000000001</v>
      </c>
      <c r="JP168" s="49">
        <v>1.3881140000000001</v>
      </c>
      <c r="KB168" s="31" t="s">
        <v>284</v>
      </c>
      <c r="KC168" s="45" t="s">
        <v>280</v>
      </c>
      <c r="KD168" s="46" t="s">
        <v>285</v>
      </c>
      <c r="KE168" s="47" t="s">
        <v>286</v>
      </c>
    </row>
    <row r="169" spans="37:291" x14ac:dyDescent="0.2">
      <c r="AK169" t="str">
        <f t="shared" si="98"/>
        <v>PZ 46 (Dorsten)-DE</v>
      </c>
      <c r="AL169" t="s">
        <v>295</v>
      </c>
      <c r="AM169" s="22">
        <v>51.658557999999999</v>
      </c>
      <c r="AN169" s="22">
        <v>7.0205089999999997</v>
      </c>
      <c r="IS169" t="str">
        <f t="shared" si="99"/>
        <v>Pecky-CZ</v>
      </c>
      <c r="IT169" s="9" t="s">
        <v>290</v>
      </c>
      <c r="IU169" s="17">
        <v>50.086649700000002</v>
      </c>
      <c r="IV169" s="18">
        <v>15.0227556</v>
      </c>
      <c r="IX169" s="13" t="str">
        <f t="shared" si="87"/>
        <v>Stadskanaal-NL</v>
      </c>
      <c r="IY169" s="9" t="s">
        <v>679</v>
      </c>
      <c r="IZ169" s="17">
        <v>52.978226999999997</v>
      </c>
      <c r="JA169" s="17">
        <v>6.9715829999999999</v>
      </c>
      <c r="JH169" s="13" t="str">
        <f t="shared" si="96"/>
        <v>Middelburg-NL</v>
      </c>
      <c r="JI169" s="9" t="s">
        <v>652</v>
      </c>
      <c r="JJ169" s="17">
        <v>51.495835999999997</v>
      </c>
      <c r="JK169" s="17">
        <v>3.6366550000000002</v>
      </c>
      <c r="JM169" t="str">
        <f t="shared" si="100"/>
        <v>BORDEAUX-FR</v>
      </c>
      <c r="JN169" s="9" t="s">
        <v>296</v>
      </c>
      <c r="JO169" s="49">
        <v>44.878028999999998</v>
      </c>
      <c r="JP169" s="49">
        <v>-0.55566899999999997</v>
      </c>
      <c r="KB169" s="31" t="s">
        <v>298</v>
      </c>
      <c r="KC169" s="45" t="s">
        <v>294</v>
      </c>
      <c r="KD169" s="46" t="s">
        <v>299</v>
      </c>
      <c r="KE169" s="47" t="s">
        <v>300</v>
      </c>
    </row>
    <row r="170" spans="37:291" x14ac:dyDescent="0.2">
      <c r="AK170" t="str">
        <f t="shared" si="98"/>
        <v>PZ 47 (Krefeld)-DE</v>
      </c>
      <c r="AL170" t="s">
        <v>309</v>
      </c>
      <c r="AM170" s="22">
        <v>51.291617000000002</v>
      </c>
      <c r="AN170" s="22">
        <v>6.528702</v>
      </c>
      <c r="IS170" t="str">
        <f t="shared" si="99"/>
        <v>Ricany - Jazlovice (Pallet)-CZ</v>
      </c>
      <c r="IT170" s="9" t="s">
        <v>304</v>
      </c>
      <c r="IU170" s="17">
        <v>49.963296</v>
      </c>
      <c r="IV170" s="18">
        <v>14.620298</v>
      </c>
      <c r="IX170" s="13" t="str">
        <f t="shared" si="87"/>
        <v>Steenwijk-NL</v>
      </c>
      <c r="IY170" s="9" t="s">
        <v>680</v>
      </c>
      <c r="IZ170" s="17">
        <v>52.777613000000002</v>
      </c>
      <c r="JA170" s="17">
        <v>6.0974050000000002</v>
      </c>
      <c r="JH170" s="13" t="str">
        <f t="shared" si="96"/>
        <v>Middelharnis-NL</v>
      </c>
      <c r="JI170" s="9" t="s">
        <v>653</v>
      </c>
      <c r="JJ170" s="17">
        <v>51.761251999999999</v>
      </c>
      <c r="JK170" s="17">
        <v>4.188326</v>
      </c>
      <c r="JM170" t="str">
        <f t="shared" si="100"/>
        <v>LIMOGES-FR</v>
      </c>
      <c r="JN170" s="9" t="s">
        <v>310</v>
      </c>
      <c r="JO170" s="49">
        <v>45.896293999999997</v>
      </c>
      <c r="JP170" s="49">
        <v>1.224237</v>
      </c>
      <c r="KB170" s="31" t="s">
        <v>312</v>
      </c>
      <c r="KC170" s="45" t="s">
        <v>308</v>
      </c>
      <c r="KD170" s="46" t="s">
        <v>313</v>
      </c>
      <c r="KE170" s="47" t="s">
        <v>314</v>
      </c>
    </row>
    <row r="171" spans="37:291" x14ac:dyDescent="0.2">
      <c r="AK171" t="str">
        <f t="shared" si="98"/>
        <v>PZ 48 (Greven)-DE</v>
      </c>
      <c r="AL171" t="s">
        <v>323</v>
      </c>
      <c r="AM171" s="22">
        <v>52.141022999999997</v>
      </c>
      <c r="AN171" s="22">
        <v>7.5513709999999996</v>
      </c>
      <c r="IS171" t="str">
        <f t="shared" si="99"/>
        <v>Ceske Budejovice (Pallet)-CZ</v>
      </c>
      <c r="IT171" s="9" t="s">
        <v>318</v>
      </c>
      <c r="IU171" s="17">
        <v>48.979785999999997</v>
      </c>
      <c r="IV171" s="18">
        <v>14.506002000000001</v>
      </c>
      <c r="IX171" s="13" t="str">
        <f t="shared" si="87"/>
        <v>Terneuzen-NL</v>
      </c>
      <c r="IY171" s="9" t="s">
        <v>681</v>
      </c>
      <c r="IZ171" s="17">
        <v>51.310718000000001</v>
      </c>
      <c r="JA171" s="17">
        <v>3.842876</v>
      </c>
      <c r="JH171" s="13" t="str">
        <f t="shared" si="96"/>
        <v>Mijnsheerenland-NL</v>
      </c>
      <c r="JI171" s="9" t="s">
        <v>654</v>
      </c>
      <c r="JJ171" s="17">
        <v>51.767335000000003</v>
      </c>
      <c r="JK171" s="17">
        <v>4.4492149999999997</v>
      </c>
      <c r="JM171" t="str">
        <f t="shared" si="100"/>
        <v>NANTES-FR</v>
      </c>
      <c r="JN171" s="9" t="s">
        <v>324</v>
      </c>
      <c r="JO171" s="49">
        <v>47.278382999999998</v>
      </c>
      <c r="JP171" s="49">
        <v>-1.5932040000000001</v>
      </c>
      <c r="KB171" s="31" t="s">
        <v>326</v>
      </c>
      <c r="KC171" s="45" t="s">
        <v>322</v>
      </c>
      <c r="KD171" s="46" t="s">
        <v>327</v>
      </c>
      <c r="KE171" s="47" t="s">
        <v>328</v>
      </c>
    </row>
    <row r="172" spans="37:291" x14ac:dyDescent="0.2">
      <c r="AK172" t="str">
        <f t="shared" si="98"/>
        <v>PZ 50 (Köln)-DE</v>
      </c>
      <c r="AL172" t="s">
        <v>337</v>
      </c>
      <c r="AM172" s="22">
        <v>50.883761999999997</v>
      </c>
      <c r="AN172" s="22">
        <v>6.9202050000000002</v>
      </c>
      <c r="IS172" t="str">
        <f t="shared" si="99"/>
        <v>Brno (Pallet)-CZ</v>
      </c>
      <c r="IT172" s="9" t="s">
        <v>332</v>
      </c>
      <c r="IU172" s="17">
        <v>49.112757000000002</v>
      </c>
      <c r="IV172" s="18">
        <v>16.603874000000001</v>
      </c>
      <c r="IX172" s="13" t="str">
        <f t="shared" si="87"/>
        <v>Texel-NL</v>
      </c>
      <c r="IY172" s="9" t="s">
        <v>682</v>
      </c>
      <c r="IZ172" s="17">
        <v>53.054409</v>
      </c>
      <c r="JA172" s="17">
        <v>4.8364130000000003</v>
      </c>
      <c r="JH172" s="13" t="str">
        <f t="shared" si="96"/>
        <v>Naaldwijk-NL</v>
      </c>
      <c r="JI172" s="9" t="s">
        <v>655</v>
      </c>
      <c r="JJ172" s="17">
        <v>52.018296999999997</v>
      </c>
      <c r="JK172" s="17">
        <v>4.1670579999999999</v>
      </c>
      <c r="JM172" t="str">
        <f t="shared" si="100"/>
        <v>RENNES-FR</v>
      </c>
      <c r="JN172" s="9" t="s">
        <v>338</v>
      </c>
      <c r="JO172" s="49">
        <v>48.066561999999998</v>
      </c>
      <c r="JP172" s="49">
        <v>-1.7031959999999999</v>
      </c>
      <c r="KB172" s="31" t="s">
        <v>340</v>
      </c>
      <c r="KC172" s="45" t="s">
        <v>336</v>
      </c>
      <c r="KD172" s="46" t="s">
        <v>341</v>
      </c>
      <c r="KE172" s="47" t="s">
        <v>342</v>
      </c>
    </row>
    <row r="173" spans="37:291" x14ac:dyDescent="0.2">
      <c r="AK173" t="str">
        <f t="shared" si="98"/>
        <v>PZ 55 (Saulheim)-DE</v>
      </c>
      <c r="AL173" t="s">
        <v>351</v>
      </c>
      <c r="AM173" s="22">
        <v>49.878110999999997</v>
      </c>
      <c r="AN173" s="22">
        <v>8.1667430000000003</v>
      </c>
      <c r="IS173" t="str">
        <f t="shared" si="99"/>
        <v>Liberec (Pallet)-CZ</v>
      </c>
      <c r="IT173" s="62" t="s">
        <v>346</v>
      </c>
      <c r="IU173" s="63">
        <v>50.757098999999997</v>
      </c>
      <c r="IV173" s="64">
        <v>15.028354</v>
      </c>
      <c r="IX173" s="13" t="str">
        <f t="shared" ref="IX173:IX195" si="101">IY173&amp;"-"&amp;"NL"</f>
        <v>Tiel-NL</v>
      </c>
      <c r="IY173" s="9" t="s">
        <v>683</v>
      </c>
      <c r="IZ173" s="17">
        <v>51.903418000000002</v>
      </c>
      <c r="JA173" s="17">
        <v>5.4468509999999997</v>
      </c>
      <c r="JH173" s="13" t="str">
        <f t="shared" si="96"/>
        <v>Nuenen-NL</v>
      </c>
      <c r="JI173" s="9" t="s">
        <v>656</v>
      </c>
      <c r="JJ173" s="17">
        <v>51.476937999999997</v>
      </c>
      <c r="JK173" s="17">
        <v>5.6210810000000002</v>
      </c>
      <c r="JM173" t="str">
        <f t="shared" si="100"/>
        <v>TOURS-FR</v>
      </c>
      <c r="JN173" s="9" t="s">
        <v>352</v>
      </c>
      <c r="JO173" s="49">
        <v>47.466434999999997</v>
      </c>
      <c r="JP173" s="49">
        <v>0.74465700000000001</v>
      </c>
      <c r="KB173" s="31" t="s">
        <v>354</v>
      </c>
      <c r="KC173" s="45" t="s">
        <v>350</v>
      </c>
      <c r="KD173" s="46" t="s">
        <v>355</v>
      </c>
      <c r="KE173" s="47" t="s">
        <v>356</v>
      </c>
    </row>
    <row r="174" spans="37:291" x14ac:dyDescent="0.2">
      <c r="AK174" t="str">
        <f t="shared" si="98"/>
        <v>PZ 56 (Neuwied)-DE</v>
      </c>
      <c r="AL174" t="s">
        <v>365</v>
      </c>
      <c r="AM174" s="22">
        <v>50.445109000000002</v>
      </c>
      <c r="AN174" s="22">
        <v>7.5050990000000004</v>
      </c>
      <c r="IS174" t="str">
        <f t="shared" si="99"/>
        <v>Pribram-CZ</v>
      </c>
      <c r="IT174" s="9" t="s">
        <v>360</v>
      </c>
      <c r="IU174" s="17">
        <v>49.6908861</v>
      </c>
      <c r="IV174" s="18">
        <v>13.991786100000001</v>
      </c>
      <c r="IX174" s="13" t="str">
        <f t="shared" si="101"/>
        <v>Tilburg-Noord-NL</v>
      </c>
      <c r="IY174" s="9" t="s">
        <v>684</v>
      </c>
      <c r="IZ174" s="17">
        <v>51.574236999999997</v>
      </c>
      <c r="JA174" s="17">
        <v>5.0953140000000001</v>
      </c>
      <c r="JH174" s="13" t="str">
        <f t="shared" si="96"/>
        <v>Nijmegen-NL</v>
      </c>
      <c r="JI174" s="9" t="s">
        <v>657</v>
      </c>
      <c r="JJ174" s="17">
        <v>51.856327999999998</v>
      </c>
      <c r="JK174" s="17">
        <v>5.7303030000000001</v>
      </c>
      <c r="JM174" t="str">
        <f t="shared" si="100"/>
        <v>QUIMPER-FR</v>
      </c>
      <c r="JN174" s="9" t="s">
        <v>366</v>
      </c>
      <c r="JO174" s="49">
        <v>47.998624999999997</v>
      </c>
      <c r="JP174" s="49">
        <v>-4.0467320000000004</v>
      </c>
      <c r="KB174" s="31" t="s">
        <v>368</v>
      </c>
      <c r="KC174" s="45" t="s">
        <v>364</v>
      </c>
      <c r="KD174" s="46" t="s">
        <v>369</v>
      </c>
      <c r="KE174" s="47" t="s">
        <v>370</v>
      </c>
    </row>
    <row r="175" spans="37:291" x14ac:dyDescent="0.2">
      <c r="AK175" t="str">
        <f t="shared" si="98"/>
        <v>PZ 58 (Hagen)-DE</v>
      </c>
      <c r="AL175" t="s">
        <v>379</v>
      </c>
      <c r="AM175" s="22">
        <v>51.392164000000001</v>
      </c>
      <c r="AN175" s="22">
        <v>7.5105740000000001</v>
      </c>
      <c r="IS175" t="str">
        <f t="shared" si="99"/>
        <v>Ceske Budejovice - Vrbenska-CZ</v>
      </c>
      <c r="IT175" s="9" t="s">
        <v>374</v>
      </c>
      <c r="IU175" s="17">
        <v>48.975585000000002</v>
      </c>
      <c r="IV175" s="18">
        <v>14.5003572</v>
      </c>
      <c r="IX175" s="13" t="str">
        <f t="shared" si="101"/>
        <v>Tilburg-Zuid-NL</v>
      </c>
      <c r="IY175" s="9" t="s">
        <v>685</v>
      </c>
      <c r="IZ175" s="17">
        <v>51.540886</v>
      </c>
      <c r="JA175" s="17">
        <v>5.0615030000000001</v>
      </c>
      <c r="JH175" s="13" t="str">
        <f t="shared" si="96"/>
        <v>Opperdoes -NL</v>
      </c>
      <c r="JI175" s="9" t="s">
        <v>658</v>
      </c>
      <c r="JJ175" s="17">
        <v>52.702530000000003</v>
      </c>
      <c r="JK175" s="17">
        <v>5.1490600000000004</v>
      </c>
      <c r="JM175" t="str">
        <f t="shared" si="100"/>
        <v>LYON-FR</v>
      </c>
      <c r="JN175" s="9" t="s">
        <v>380</v>
      </c>
      <c r="JO175" s="49">
        <v>45.762715999999998</v>
      </c>
      <c r="JP175" s="49">
        <v>5.0262570000000002</v>
      </c>
      <c r="KB175" s="31" t="s">
        <v>382</v>
      </c>
      <c r="KC175" s="45" t="s">
        <v>378</v>
      </c>
      <c r="KD175" s="46" t="s">
        <v>383</v>
      </c>
      <c r="KE175" s="47" t="s">
        <v>384</v>
      </c>
    </row>
    <row r="176" spans="37:291" x14ac:dyDescent="0.2">
      <c r="AK176" t="str">
        <f t="shared" si="98"/>
        <v>PZ 63 (Rodgau)-DE</v>
      </c>
      <c r="AL176" t="s">
        <v>393</v>
      </c>
      <c r="AM176" s="22">
        <v>49.985024000000003</v>
      </c>
      <c r="AN176" s="22">
        <v>8.8680149999999998</v>
      </c>
      <c r="IS176" t="str">
        <f t="shared" si="99"/>
        <v>Namest nad Oslavou-CZ</v>
      </c>
      <c r="IT176" s="9" t="s">
        <v>388</v>
      </c>
      <c r="IU176" s="17">
        <v>49.202620000000003</v>
      </c>
      <c r="IV176" s="18">
        <v>16.125991899999999</v>
      </c>
      <c r="IX176" s="13" t="str">
        <f t="shared" si="101"/>
        <v>Tolbert-NL</v>
      </c>
      <c r="IY176" s="9" t="s">
        <v>686</v>
      </c>
      <c r="IZ176" s="17">
        <v>53.153008999999997</v>
      </c>
      <c r="JA176" s="17">
        <v>6.3663210000000001</v>
      </c>
      <c r="JH176" s="13" t="str">
        <f t="shared" si="96"/>
        <v>Oss-NL</v>
      </c>
      <c r="JI176" s="9" t="s">
        <v>659</v>
      </c>
      <c r="JJ176" s="17">
        <v>51.714354</v>
      </c>
      <c r="JK176" s="17">
        <v>5.5168379999999999</v>
      </c>
      <c r="JM176" t="str">
        <f t="shared" si="100"/>
        <v>CHAMBERY-FR</v>
      </c>
      <c r="JN176" s="9" t="s">
        <v>394</v>
      </c>
      <c r="JO176" s="49">
        <v>45.476260000000003</v>
      </c>
      <c r="JP176" s="49">
        <v>6.0344449999999998</v>
      </c>
      <c r="KB176" s="31" t="s">
        <v>396</v>
      </c>
      <c r="KC176" s="45" t="s">
        <v>392</v>
      </c>
      <c r="KD176" s="46" t="s">
        <v>397</v>
      </c>
      <c r="KE176" s="47" t="s">
        <v>398</v>
      </c>
    </row>
    <row r="177" spans="37:291" x14ac:dyDescent="0.2">
      <c r="AK177" t="str">
        <f t="shared" si="98"/>
        <v>PZ 63 (Obertshausen)-DE</v>
      </c>
      <c r="AL177" t="s">
        <v>407</v>
      </c>
      <c r="AM177" s="22">
        <v>50.059733000000001</v>
      </c>
      <c r="AN177" s="22">
        <v>8.8303080000000005</v>
      </c>
      <c r="IS177" t="str">
        <f t="shared" si="99"/>
        <v>Vsetin-CZ</v>
      </c>
      <c r="IT177" s="9" t="s">
        <v>402</v>
      </c>
      <c r="IU177" s="17">
        <v>49.386134200000001</v>
      </c>
      <c r="IV177" s="18">
        <v>17.9491783</v>
      </c>
      <c r="IX177" s="13" t="str">
        <f t="shared" si="101"/>
        <v>Uden-NL</v>
      </c>
      <c r="IY177" s="9" t="s">
        <v>687</v>
      </c>
      <c r="IZ177" s="17">
        <v>51.647652000000001</v>
      </c>
      <c r="JA177" s="17">
        <v>5.6458019999999998</v>
      </c>
      <c r="JH177" s="13" t="str">
        <f t="shared" si="96"/>
        <v>Zevenbergen-NL</v>
      </c>
      <c r="JI177" s="9" t="s">
        <v>660</v>
      </c>
      <c r="JJ177" s="17">
        <v>51.640230000000003</v>
      </c>
      <c r="JK177" s="17">
        <v>4.6120960000000002</v>
      </c>
      <c r="JM177" t="str">
        <f t="shared" si="100"/>
        <v>CLERMONT FD-FR</v>
      </c>
      <c r="JN177" s="9" t="s">
        <v>408</v>
      </c>
      <c r="JO177" s="49">
        <v>45.835684999999998</v>
      </c>
      <c r="JP177" s="49">
        <v>3.1367189999999998</v>
      </c>
      <c r="KB177" s="31" t="s">
        <v>410</v>
      </c>
      <c r="KC177" s="45" t="s">
        <v>406</v>
      </c>
      <c r="KD177" s="46" t="s">
        <v>411</v>
      </c>
      <c r="KE177" s="47" t="s">
        <v>412</v>
      </c>
    </row>
    <row r="178" spans="37:291" x14ac:dyDescent="0.2">
      <c r="AK178" t="str">
        <f t="shared" si="98"/>
        <v>PZ 67 (Speyer)-DE</v>
      </c>
      <c r="AL178" t="s">
        <v>421</v>
      </c>
      <c r="AM178" s="22">
        <v>49.296137000000002</v>
      </c>
      <c r="AN178" s="22">
        <v>8.4721759999999993</v>
      </c>
      <c r="IS178" t="str">
        <f t="shared" si="99"/>
        <v>Jesenik-CZ</v>
      </c>
      <c r="IT178" s="9" t="s">
        <v>416</v>
      </c>
      <c r="IU178" s="17">
        <v>50.227328900000003</v>
      </c>
      <c r="IV178" s="18">
        <v>17.1993014</v>
      </c>
      <c r="IX178" s="13" t="str">
        <f t="shared" si="101"/>
        <v>Uithoorn-NL</v>
      </c>
      <c r="IY178" s="9" t="s">
        <v>688</v>
      </c>
      <c r="IZ178" s="17">
        <v>52.230528999999997</v>
      </c>
      <c r="JA178" s="17">
        <v>4.7831469999999996</v>
      </c>
      <c r="JH178" s="13" t="str">
        <f t="shared" si="96"/>
        <v>Purmerend-NL</v>
      </c>
      <c r="JI178" s="9" t="s">
        <v>661</v>
      </c>
      <c r="JJ178" s="17">
        <v>52.517409999999998</v>
      </c>
      <c r="JK178" s="17">
        <v>4.984496</v>
      </c>
      <c r="JM178" t="str">
        <f t="shared" si="100"/>
        <v>VITROLLES-FR</v>
      </c>
      <c r="JN178" s="9" t="s">
        <v>422</v>
      </c>
      <c r="JO178" s="49">
        <v>43.407546000000004</v>
      </c>
      <c r="JP178" s="49">
        <v>5.295077</v>
      </c>
      <c r="KB178" s="31" t="s">
        <v>424</v>
      </c>
      <c r="KC178" s="45" t="s">
        <v>420</v>
      </c>
      <c r="KD178" s="46" t="s">
        <v>425</v>
      </c>
      <c r="KE178" s="47" t="s">
        <v>426</v>
      </c>
    </row>
    <row r="179" spans="37:291" x14ac:dyDescent="0.2">
      <c r="AK179" t="str">
        <f t="shared" si="98"/>
        <v>PZ 72 (Eutingen im Gäu)-DE</v>
      </c>
      <c r="AL179" t="s">
        <v>435</v>
      </c>
      <c r="AM179" s="22">
        <v>48.487160000000003</v>
      </c>
      <c r="AN179" s="22">
        <v>8.7710720000000002</v>
      </c>
      <c r="IS179" t="str">
        <f t="shared" si="99"/>
        <v>Kladno-CZ</v>
      </c>
      <c r="IT179" s="9" t="s">
        <v>430</v>
      </c>
      <c r="IU179" s="17">
        <v>50.151111100000001</v>
      </c>
      <c r="IV179" s="18">
        <v>14.124443899999999</v>
      </c>
      <c r="IX179" s="13" t="str">
        <f t="shared" si="101"/>
        <v>Utrecht-West + Centrum-NL</v>
      </c>
      <c r="IY179" s="9" t="s">
        <v>689</v>
      </c>
      <c r="IZ179" s="17">
        <v>52.033929999999998</v>
      </c>
      <c r="JA179" s="17">
        <v>5.0983799999999997</v>
      </c>
      <c r="JH179" s="13" t="str">
        <f t="shared" si="96"/>
        <v>Raalte-NL</v>
      </c>
      <c r="JI179" s="9" t="s">
        <v>662</v>
      </c>
      <c r="JJ179" s="17">
        <v>52.375067999999999</v>
      </c>
      <c r="JK179" s="17">
        <v>6.2935800000000004</v>
      </c>
      <c r="JM179" t="str">
        <f t="shared" si="100"/>
        <v>NICE-FR</v>
      </c>
      <c r="JN179" s="9" t="s">
        <v>436</v>
      </c>
      <c r="JO179" s="67">
        <v>43.703400000000002</v>
      </c>
      <c r="JP179" s="67">
        <v>7.2663000000000002</v>
      </c>
      <c r="KB179" s="31" t="s">
        <v>438</v>
      </c>
      <c r="KC179" s="45" t="s">
        <v>434</v>
      </c>
      <c r="KD179" s="46" t="s">
        <v>439</v>
      </c>
      <c r="KE179" s="47" t="s">
        <v>440</v>
      </c>
    </row>
    <row r="180" spans="37:291" x14ac:dyDescent="0.2">
      <c r="AK180" t="str">
        <f t="shared" si="98"/>
        <v>PZ 73 (Köngen)-DE</v>
      </c>
      <c r="AL180" t="s">
        <v>449</v>
      </c>
      <c r="AM180" s="22">
        <v>48.686515999999997</v>
      </c>
      <c r="AN180" s="22">
        <v>9.3754740000000005</v>
      </c>
      <c r="IS180" t="str">
        <f t="shared" si="99"/>
        <v>Blucina-CZ</v>
      </c>
      <c r="IT180" s="9" t="s">
        <v>444</v>
      </c>
      <c r="IU180" s="17">
        <v>49.051663099999999</v>
      </c>
      <c r="IV180" s="18">
        <v>16.659676099999999</v>
      </c>
      <c r="IX180" s="13" t="str">
        <f t="shared" si="101"/>
        <v>Veendam-NL</v>
      </c>
      <c r="IY180" s="9" t="s">
        <v>690</v>
      </c>
      <c r="IZ180" s="17">
        <v>53.099943000000003</v>
      </c>
      <c r="JA180" s="17">
        <v>6.8806510000000003</v>
      </c>
      <c r="JH180" s="13" t="str">
        <f t="shared" si="96"/>
        <v>Venray-NL</v>
      </c>
      <c r="JI180" s="9" t="s">
        <v>663</v>
      </c>
      <c r="JJ180" s="17">
        <v>51.528655000000001</v>
      </c>
      <c r="JK180" s="17">
        <v>6.0374759999999998</v>
      </c>
      <c r="JM180" t="str">
        <f t="shared" si="100"/>
        <v>BRIGNOLES-FR</v>
      </c>
      <c r="JN180" s="9" t="s">
        <v>450</v>
      </c>
      <c r="JO180" s="49">
        <v>43.406849000000001</v>
      </c>
      <c r="JP180" s="49">
        <v>6.0482500000000003</v>
      </c>
      <c r="KB180" s="31" t="s">
        <v>452</v>
      </c>
      <c r="KC180" s="68" t="s">
        <v>448</v>
      </c>
      <c r="KD180" s="46" t="s">
        <v>453</v>
      </c>
      <c r="KE180" s="47" t="s">
        <v>454</v>
      </c>
    </row>
    <row r="181" spans="37:291" x14ac:dyDescent="0.2">
      <c r="AK181" t="str">
        <f t="shared" si="98"/>
        <v>PZ 76 (Bruchsal)-DE</v>
      </c>
      <c r="AL181" t="s">
        <v>463</v>
      </c>
      <c r="AM181" s="22">
        <v>49.119847999999998</v>
      </c>
      <c r="AN181" s="22">
        <v>8.559704</v>
      </c>
      <c r="IS181" t="str">
        <f t="shared" si="99"/>
        <v>Dubec-CZ</v>
      </c>
      <c r="IT181" s="9" t="s">
        <v>458</v>
      </c>
      <c r="IU181" s="17">
        <v>50.081431100000003</v>
      </c>
      <c r="IV181" s="18">
        <v>14.5856558</v>
      </c>
      <c r="IX181" s="13" t="str">
        <f t="shared" si="101"/>
        <v>Vianen-NL</v>
      </c>
      <c r="IY181" s="9" t="s">
        <v>691</v>
      </c>
      <c r="IZ181" s="17">
        <v>51.899245999999998</v>
      </c>
      <c r="JA181" s="17">
        <v>5.1005380000000002</v>
      </c>
      <c r="JH181" s="13" t="str">
        <f t="shared" si="96"/>
        <v>Ridderkerk-NL</v>
      </c>
      <c r="JI181" s="9" t="s">
        <v>664</v>
      </c>
      <c r="JJ181" s="17">
        <v>51.878203999999997</v>
      </c>
      <c r="JK181" s="17">
        <v>4.6084329999999998</v>
      </c>
      <c r="JM181" t="str">
        <f t="shared" si="100"/>
        <v>ORANGE-FR</v>
      </c>
      <c r="JN181" s="9" t="s">
        <v>464</v>
      </c>
      <c r="JO181" s="49">
        <v>44.103043</v>
      </c>
      <c r="JP181" s="49">
        <v>4.8887520000000002</v>
      </c>
      <c r="KB181" s="31" t="s">
        <v>466</v>
      </c>
      <c r="KC181" s="68" t="s">
        <v>462</v>
      </c>
      <c r="KD181" s="46" t="s">
        <v>467</v>
      </c>
      <c r="KE181" s="47" t="s">
        <v>468</v>
      </c>
    </row>
    <row r="182" spans="37:291" x14ac:dyDescent="0.2">
      <c r="AK182" t="str">
        <f t="shared" si="98"/>
        <v>PZ 77 (Lahr)-DE</v>
      </c>
      <c r="AL182" t="s">
        <v>478</v>
      </c>
      <c r="AM182" s="22">
        <v>48.350361999999997</v>
      </c>
      <c r="AN182" s="22">
        <v>7.8191079999999999</v>
      </c>
      <c r="IS182" s="6" t="str">
        <f t="shared" si="99"/>
        <v>Nove Modlany-CZ</v>
      </c>
      <c r="IT182" s="23" t="s">
        <v>473</v>
      </c>
      <c r="IU182" s="24">
        <v>50.649830000000001</v>
      </c>
      <c r="IV182" s="25">
        <v>13.895960000000001</v>
      </c>
      <c r="IX182" s="13" t="str">
        <f t="shared" si="101"/>
        <v>Vlaardingen-NL</v>
      </c>
      <c r="IY182" s="9" t="s">
        <v>692</v>
      </c>
      <c r="IZ182" s="17">
        <v>51.902729000000001</v>
      </c>
      <c r="JA182" s="17">
        <v>4.3296650000000003</v>
      </c>
      <c r="JH182" s="13" t="str">
        <f t="shared" si="96"/>
        <v>Rotterdam-Kralingen-NL</v>
      </c>
      <c r="JI182" s="9" t="s">
        <v>665</v>
      </c>
      <c r="JJ182" s="17">
        <v>51.953798999999997</v>
      </c>
      <c r="JK182" s="17">
        <v>4.5324390000000001</v>
      </c>
      <c r="JM182" t="str">
        <f t="shared" si="100"/>
        <v>BASTIA-FR</v>
      </c>
      <c r="JN182" s="71" t="s">
        <v>479</v>
      </c>
      <c r="JO182" s="67">
        <v>42.7</v>
      </c>
      <c r="JP182" s="67">
        <v>9.4497219999999995</v>
      </c>
      <c r="KB182" s="31" t="s">
        <v>481</v>
      </c>
      <c r="KC182" s="68" t="s">
        <v>477</v>
      </c>
      <c r="KD182" s="46" t="s">
        <v>482</v>
      </c>
      <c r="KE182" s="47" t="s">
        <v>483</v>
      </c>
    </row>
    <row r="183" spans="37:291" x14ac:dyDescent="0.2">
      <c r="AK183" t="str">
        <f t="shared" si="98"/>
        <v>PZ 85 (Aschheim)-DE</v>
      </c>
      <c r="AL183" t="s">
        <v>490</v>
      </c>
      <c r="AM183" s="22">
        <v>48.163713000000001</v>
      </c>
      <c r="AN183" s="22">
        <v>11.735841000000001</v>
      </c>
      <c r="IS183" s="6" t="str">
        <f t="shared" si="99"/>
        <v>Plzen-CZ</v>
      </c>
      <c r="IT183" s="23" t="s">
        <v>486</v>
      </c>
      <c r="IU183" s="24">
        <v>49.74639892578125</v>
      </c>
      <c r="IV183" s="25">
        <v>13.384050369262695</v>
      </c>
      <c r="IX183" s="13" t="str">
        <f t="shared" si="101"/>
        <v>Voorburg-NL</v>
      </c>
      <c r="IY183" s="9" t="s">
        <v>693</v>
      </c>
      <c r="IZ183" s="17">
        <v>52.064945000000002</v>
      </c>
      <c r="JA183" s="17">
        <v>4.3677330000000003</v>
      </c>
      <c r="JH183" s="13" t="str">
        <f t="shared" si="96"/>
        <v>Rotterdam Noord-NL</v>
      </c>
      <c r="JI183" s="9" t="s">
        <v>666</v>
      </c>
      <c r="JJ183" s="17">
        <v>51.943618000000001</v>
      </c>
      <c r="JK183" s="17">
        <v>4.4953969999999996</v>
      </c>
      <c r="JM183" t="str">
        <f t="shared" si="100"/>
        <v>GRENOBLE-FR</v>
      </c>
      <c r="JN183" s="9" t="s">
        <v>491</v>
      </c>
      <c r="JO183" s="49">
        <v>45.252077999999997</v>
      </c>
      <c r="JP183" s="49">
        <v>5.6283339999999997</v>
      </c>
    </row>
    <row r="184" spans="37:291" x14ac:dyDescent="0.2">
      <c r="AK184" t="str">
        <f t="shared" si="98"/>
        <v>PZ 86 (Augsburg)-DE</v>
      </c>
      <c r="AL184" t="s">
        <v>499</v>
      </c>
      <c r="AM184" s="22">
        <v>48.404547999999998</v>
      </c>
      <c r="AN184" s="22">
        <v>10.869683999999999</v>
      </c>
      <c r="IS184" s="6" t="str">
        <f t="shared" si="99"/>
        <v>Krupka 1-CZ</v>
      </c>
      <c r="IT184" s="23" t="s">
        <v>495</v>
      </c>
      <c r="IU184" s="24">
        <v>50.678420000000003</v>
      </c>
      <c r="IV184" s="25">
        <v>13.86543</v>
      </c>
      <c r="IX184" s="13" t="str">
        <f t="shared" si="101"/>
        <v>Voorschoten-NL</v>
      </c>
      <c r="IY184" s="9" t="s">
        <v>694</v>
      </c>
      <c r="IZ184" s="17">
        <v>52.129764000000002</v>
      </c>
      <c r="JA184" s="17">
        <v>4.433414</v>
      </c>
      <c r="JH184" s="13" t="str">
        <f t="shared" si="96"/>
        <v>Rotterdam-Pendrecht-NL</v>
      </c>
      <c r="JI184" s="9" t="s">
        <v>667</v>
      </c>
      <c r="JJ184" s="17">
        <v>51.875405999999998</v>
      </c>
      <c r="JK184" s="17">
        <v>4.4529940000000003</v>
      </c>
      <c r="JM184" t="str">
        <f t="shared" si="100"/>
        <v>BEZIERS-FR</v>
      </c>
      <c r="JN184" s="62" t="s">
        <v>500</v>
      </c>
      <c r="JO184" s="72">
        <v>43.312457000000002</v>
      </c>
      <c r="JP184" s="72">
        <v>3.3403839999999998</v>
      </c>
    </row>
    <row r="185" spans="37:291" ht="16" x14ac:dyDescent="0.2">
      <c r="AK185" t="str">
        <f t="shared" si="98"/>
        <v>PZ 89 (Günzburg)-DE</v>
      </c>
      <c r="AL185" t="s">
        <v>508</v>
      </c>
      <c r="AM185" s="22">
        <v>48.426493999999998</v>
      </c>
      <c r="AN185" s="22">
        <v>10.28619</v>
      </c>
      <c r="IS185" s="6" t="str">
        <f t="shared" si="99"/>
        <v>Plzen 1-CZ</v>
      </c>
      <c r="IT185" s="23" t="s">
        <v>504</v>
      </c>
      <c r="IU185" s="24">
        <v>49.74639892578125</v>
      </c>
      <c r="IV185" s="25">
        <v>13.384050369262695</v>
      </c>
      <c r="IX185" s="13" t="str">
        <f t="shared" si="101"/>
        <v>Vught-NL</v>
      </c>
      <c r="IY185" s="9" t="s">
        <v>695</v>
      </c>
      <c r="IZ185" s="17">
        <v>51.645010999999997</v>
      </c>
      <c r="JA185" s="17">
        <v>5.2901939999999996</v>
      </c>
      <c r="JH185" s="13" t="str">
        <f t="shared" si="96"/>
        <v>Rosmalen-NL</v>
      </c>
      <c r="JI185" s="9" t="s">
        <v>668</v>
      </c>
      <c r="JJ185" s="17">
        <v>51.7254</v>
      </c>
      <c r="JK185" s="17">
        <v>5.3999819999999996</v>
      </c>
      <c r="JM185" t="str">
        <f t="shared" si="100"/>
        <v>Paris-FR</v>
      </c>
      <c r="JN185" s="73" t="s">
        <v>509</v>
      </c>
      <c r="JO185" s="72">
        <v>48.857170104980469</v>
      </c>
      <c r="JP185" s="72">
        <v>2.3413999080657959</v>
      </c>
    </row>
    <row r="186" spans="37:291" x14ac:dyDescent="0.2">
      <c r="AK186" t="str">
        <f t="shared" si="98"/>
        <v>PZ 90 (Feucht/Nürnberg)-DE</v>
      </c>
      <c r="AL186" t="s">
        <v>517</v>
      </c>
      <c r="AM186" s="22">
        <v>49.387602000000001</v>
      </c>
      <c r="AN186" s="22">
        <v>11.183487</v>
      </c>
      <c r="IS186" s="6" t="str">
        <f t="shared" si="99"/>
        <v>Hradec Kralove - Brezhrad-CZ</v>
      </c>
      <c r="IT186" s="23" t="s">
        <v>513</v>
      </c>
      <c r="IU186" s="24">
        <v>50.174140930175781</v>
      </c>
      <c r="IV186" s="25">
        <v>15.791099548339844</v>
      </c>
      <c r="IX186" s="13" t="str">
        <f t="shared" si="101"/>
        <v>Wageningen-NL</v>
      </c>
      <c r="IY186" s="9" t="s">
        <v>696</v>
      </c>
      <c r="IZ186" s="17">
        <v>51.963763999999998</v>
      </c>
      <c r="JA186" s="17">
        <v>5.6549040000000002</v>
      </c>
      <c r="JH186" s="13" t="str">
        <f t="shared" si="96"/>
        <v>Rotterdam-Centrum-NL</v>
      </c>
      <c r="JI186" s="9" t="s">
        <v>669</v>
      </c>
      <c r="JJ186" s="17">
        <v>51.924050000000001</v>
      </c>
      <c r="JK186" s="17">
        <v>4.4141950000000003</v>
      </c>
    </row>
    <row r="187" spans="37:291" x14ac:dyDescent="0.2">
      <c r="AK187" t="str">
        <f t="shared" si="98"/>
        <v>PZ 93 (Regensburg)-DE</v>
      </c>
      <c r="AL187" t="s">
        <v>524</v>
      </c>
      <c r="AM187" s="22">
        <v>49.002431999999999</v>
      </c>
      <c r="AN187" s="22">
        <v>12.143072</v>
      </c>
      <c r="IX187" s="13" t="str">
        <f t="shared" si="101"/>
        <v>Weert -NL</v>
      </c>
      <c r="IY187" s="9" t="s">
        <v>697</v>
      </c>
      <c r="IZ187" s="17">
        <v>51.264870000000002</v>
      </c>
      <c r="JA187" s="17">
        <v>5.7286289999999997</v>
      </c>
      <c r="JH187" s="13" t="str">
        <f t="shared" si="96"/>
        <v>Rotterdam-Zuid-NL</v>
      </c>
      <c r="JI187" s="9" t="s">
        <v>670</v>
      </c>
      <c r="JJ187" s="17">
        <v>51.894224000000001</v>
      </c>
      <c r="JK187" s="17">
        <v>4.5876299999999999</v>
      </c>
    </row>
    <row r="188" spans="37:291" x14ac:dyDescent="0.2">
      <c r="AK188" t="str">
        <f t="shared" si="98"/>
        <v>PZ 97 (Kitzingen)-DE</v>
      </c>
      <c r="AL188" t="s">
        <v>531</v>
      </c>
      <c r="AM188" s="22">
        <v>49.755515000000003</v>
      </c>
      <c r="AN188" s="22">
        <v>10.17568</v>
      </c>
      <c r="IX188" s="13" t="str">
        <f t="shared" si="101"/>
        <v>Winschoten-NL</v>
      </c>
      <c r="IY188" s="9" t="s">
        <v>698</v>
      </c>
      <c r="IZ188" s="17">
        <v>53.145184</v>
      </c>
      <c r="JA188" s="17">
        <v>7.0514239999999999</v>
      </c>
      <c r="JH188" s="13" t="str">
        <f t="shared" si="96"/>
        <v>Rijswijk-NL</v>
      </c>
      <c r="JI188" s="9" t="s">
        <v>671</v>
      </c>
      <c r="JJ188" s="17">
        <v>52.016807999999997</v>
      </c>
      <c r="JK188" s="17">
        <v>4.2794109999999996</v>
      </c>
    </row>
    <row r="189" spans="37:291" x14ac:dyDescent="0.2">
      <c r="AK189" t="str">
        <f t="shared" si="98"/>
        <v>PZ 99 (Nohra)-DE</v>
      </c>
      <c r="AL189" t="s">
        <v>538</v>
      </c>
      <c r="AM189" s="22">
        <v>50.961199000000001</v>
      </c>
      <c r="AN189" s="22">
        <v>11.261519</v>
      </c>
      <c r="IX189" s="13" t="str">
        <f t="shared" si="101"/>
        <v>Woerden-NL</v>
      </c>
      <c r="IY189" s="9" t="s">
        <v>699</v>
      </c>
      <c r="IZ189" s="17">
        <v>52.077461999999997</v>
      </c>
      <c r="JA189" s="17">
        <v>4.9076069999999996</v>
      </c>
      <c r="JH189" s="13" t="str">
        <f t="shared" si="96"/>
        <v>Schoondijke-NL</v>
      </c>
      <c r="JI189" s="9" t="s">
        <v>672</v>
      </c>
      <c r="JJ189" s="17">
        <v>51.357844999999998</v>
      </c>
      <c r="JK189" s="17">
        <v>3.5521560000000001</v>
      </c>
    </row>
    <row r="190" spans="37:291" x14ac:dyDescent="0.2">
      <c r="AK190" t="str">
        <f t="shared" si="98"/>
        <v>PZ 44 (Bochum) [im Bau]-DE</v>
      </c>
      <c r="AL190" t="s">
        <v>545</v>
      </c>
      <c r="AM190" s="22">
        <v>51.468981999999997</v>
      </c>
      <c r="AN190" s="22">
        <v>7.2702070000000001</v>
      </c>
      <c r="IX190" s="13" t="str">
        <f t="shared" si="101"/>
        <v>IJsselstein-NL</v>
      </c>
      <c r="IY190" s="9" t="s">
        <v>700</v>
      </c>
      <c r="IZ190" s="17">
        <v>52.016319000000003</v>
      </c>
      <c r="JA190" s="17">
        <v>5.0529999999999999</v>
      </c>
      <c r="JH190" s="13" t="str">
        <f t="shared" si="96"/>
        <v>Schagen -NL</v>
      </c>
      <c r="JI190" s="9" t="s">
        <v>673</v>
      </c>
      <c r="JJ190" s="17">
        <v>52.941304000000002</v>
      </c>
      <c r="JK190" s="17">
        <v>4.7807740000000001</v>
      </c>
    </row>
    <row r="191" spans="37:291" x14ac:dyDescent="0.2">
      <c r="AM191" s="22"/>
      <c r="AN191" s="22"/>
      <c r="IX191" s="13" t="str">
        <f t="shared" si="101"/>
        <v>Zevenhuizen-NL</v>
      </c>
      <c r="IY191" s="9" t="s">
        <v>701</v>
      </c>
      <c r="IZ191" s="17">
        <v>51.979013000000002</v>
      </c>
      <c r="JA191" s="17">
        <v>4.6130469999999999</v>
      </c>
      <c r="JH191" s="13" t="str">
        <f t="shared" si="96"/>
        <v>Sittard-NL</v>
      </c>
      <c r="JI191" s="9" t="s">
        <v>674</v>
      </c>
      <c r="JJ191" s="17">
        <v>51.016503</v>
      </c>
      <c r="JK191" s="17">
        <v>5.8696780000000004</v>
      </c>
    </row>
    <row r="192" spans="37:291" x14ac:dyDescent="0.2">
      <c r="AM192" s="22"/>
      <c r="AN192" s="22"/>
      <c r="IX192" s="13" t="str">
        <f t="shared" si="101"/>
        <v>Zoetermeer-NL</v>
      </c>
      <c r="IY192" s="9" t="s">
        <v>702</v>
      </c>
      <c r="IZ192" s="17">
        <v>52.044725999999997</v>
      </c>
      <c r="JA192" s="17">
        <v>4.540165</v>
      </c>
      <c r="JH192" s="13" t="str">
        <f t="shared" si="96"/>
        <v>Sliedrecht -NL</v>
      </c>
      <c r="JI192" s="9" t="s">
        <v>675</v>
      </c>
      <c r="JJ192" s="17">
        <v>51.869377</v>
      </c>
      <c r="JK192" s="17">
        <v>4.7836150000000002</v>
      </c>
    </row>
    <row r="193" spans="258:271" x14ac:dyDescent="0.2">
      <c r="IX193" s="13" t="str">
        <f t="shared" si="101"/>
        <v>Zutphen-NL</v>
      </c>
      <c r="IY193" s="9" t="s">
        <v>703</v>
      </c>
      <c r="IZ193" s="17">
        <v>52.155321999999998</v>
      </c>
      <c r="JA193" s="17">
        <v>6.1968719999999999</v>
      </c>
      <c r="JH193" s="13" t="str">
        <f t="shared" si="96"/>
        <v>Sneek-NL</v>
      </c>
      <c r="JI193" s="9" t="s">
        <v>676</v>
      </c>
      <c r="JJ193" s="17">
        <v>53.036374000000002</v>
      </c>
      <c r="JK193" s="17">
        <v>5.6220829999999999</v>
      </c>
    </row>
    <row r="194" spans="258:271" x14ac:dyDescent="0.2">
      <c r="IX194" s="13" t="str">
        <f t="shared" si="101"/>
        <v>Zwanenburg-NL</v>
      </c>
      <c r="IY194" s="9" t="s">
        <v>704</v>
      </c>
      <c r="IZ194" s="17">
        <v>52.381275000000002</v>
      </c>
      <c r="JA194" s="17">
        <v>4.7391620000000003</v>
      </c>
      <c r="JH194" s="13" t="str">
        <f t="shared" si="96"/>
        <v>Soest-NL</v>
      </c>
      <c r="JI194" s="9" t="s">
        <v>677</v>
      </c>
      <c r="JJ194" s="17">
        <v>52.175426999999999</v>
      </c>
      <c r="JK194" s="17">
        <v>5.2790650000000001</v>
      </c>
    </row>
    <row r="195" spans="258:271" x14ac:dyDescent="0.2">
      <c r="IX195" s="56" t="str">
        <f t="shared" si="101"/>
        <v>Zaltbommel-NL</v>
      </c>
      <c r="IY195" s="74" t="s">
        <v>705</v>
      </c>
      <c r="IZ195" s="24">
        <v>51.804508209228516</v>
      </c>
      <c r="JA195" s="24">
        <v>5.2495818138122559</v>
      </c>
      <c r="JH195" s="13" t="str">
        <f t="shared" si="96"/>
        <v>Spijkenisse-NL</v>
      </c>
      <c r="JI195" s="9" t="s">
        <v>678</v>
      </c>
      <c r="JJ195" s="17">
        <v>51.851086000000002</v>
      </c>
      <c r="JK195" s="17">
        <v>4.3028199999999996</v>
      </c>
    </row>
    <row r="196" spans="258:271" x14ac:dyDescent="0.2">
      <c r="JH196" s="13" t="str">
        <f t="shared" si="96"/>
        <v>Stadskanaal-NL</v>
      </c>
      <c r="JI196" s="9" t="s">
        <v>679</v>
      </c>
      <c r="JJ196" s="17">
        <v>52.978226999999997</v>
      </c>
      <c r="JK196" s="17">
        <v>6.9715829999999999</v>
      </c>
    </row>
    <row r="197" spans="258:271" x14ac:dyDescent="0.2">
      <c r="JH197" s="13" t="str">
        <f t="shared" si="96"/>
        <v>Steenwijk-NL</v>
      </c>
      <c r="JI197" s="9" t="s">
        <v>680</v>
      </c>
      <c r="JJ197" s="17">
        <v>52.777613000000002</v>
      </c>
      <c r="JK197" s="17">
        <v>6.0974050000000002</v>
      </c>
    </row>
    <row r="198" spans="258:271" x14ac:dyDescent="0.2">
      <c r="JH198" s="13" t="str">
        <f t="shared" si="96"/>
        <v>Terneuzen-NL</v>
      </c>
      <c r="JI198" s="9" t="s">
        <v>681</v>
      </c>
      <c r="JJ198" s="17">
        <v>51.310718000000001</v>
      </c>
      <c r="JK198" s="17">
        <v>3.842876</v>
      </c>
    </row>
    <row r="199" spans="258:271" x14ac:dyDescent="0.2">
      <c r="JH199" s="13" t="str">
        <f t="shared" si="96"/>
        <v>Texel-NL</v>
      </c>
      <c r="JI199" s="9" t="s">
        <v>682</v>
      </c>
      <c r="JJ199" s="17">
        <v>53.054409</v>
      </c>
      <c r="JK199" s="17">
        <v>4.8364130000000003</v>
      </c>
    </row>
    <row r="200" spans="258:271" x14ac:dyDescent="0.2">
      <c r="JH200" s="13" t="str">
        <f t="shared" ref="JH200:JH222" si="102">JI200&amp;"-"&amp;"NL"</f>
        <v>Tiel-NL</v>
      </c>
      <c r="JI200" s="9" t="s">
        <v>683</v>
      </c>
      <c r="JJ200" s="17">
        <v>51.903418000000002</v>
      </c>
      <c r="JK200" s="17">
        <v>5.4468509999999997</v>
      </c>
    </row>
    <row r="201" spans="258:271" x14ac:dyDescent="0.2">
      <c r="JH201" s="13" t="str">
        <f t="shared" si="102"/>
        <v>Tilburg-Noord-NL</v>
      </c>
      <c r="JI201" s="9" t="s">
        <v>684</v>
      </c>
      <c r="JJ201" s="17">
        <v>51.574236999999997</v>
      </c>
      <c r="JK201" s="17">
        <v>5.0953140000000001</v>
      </c>
    </row>
    <row r="202" spans="258:271" x14ac:dyDescent="0.2">
      <c r="JH202" s="13" t="str">
        <f t="shared" si="102"/>
        <v>Tilburg-Zuid-NL</v>
      </c>
      <c r="JI202" s="9" t="s">
        <v>685</v>
      </c>
      <c r="JJ202" s="17">
        <v>51.540886</v>
      </c>
      <c r="JK202" s="17">
        <v>5.0615030000000001</v>
      </c>
    </row>
    <row r="203" spans="258:271" x14ac:dyDescent="0.2">
      <c r="JH203" s="13" t="str">
        <f t="shared" si="102"/>
        <v>Tolbert-NL</v>
      </c>
      <c r="JI203" s="9" t="s">
        <v>686</v>
      </c>
      <c r="JJ203" s="17">
        <v>53.153008999999997</v>
      </c>
      <c r="JK203" s="17">
        <v>6.3663210000000001</v>
      </c>
    </row>
    <row r="204" spans="258:271" x14ac:dyDescent="0.2">
      <c r="JH204" s="13" t="str">
        <f t="shared" si="102"/>
        <v>Uden-NL</v>
      </c>
      <c r="JI204" s="9" t="s">
        <v>687</v>
      </c>
      <c r="JJ204" s="17">
        <v>51.647652000000001</v>
      </c>
      <c r="JK204" s="17">
        <v>5.6458019999999998</v>
      </c>
    </row>
    <row r="205" spans="258:271" x14ac:dyDescent="0.2">
      <c r="JH205" s="13" t="str">
        <f t="shared" si="102"/>
        <v>Uithoorn-NL</v>
      </c>
      <c r="JI205" s="9" t="s">
        <v>688</v>
      </c>
      <c r="JJ205" s="17">
        <v>52.230528999999997</v>
      </c>
      <c r="JK205" s="17">
        <v>4.7831469999999996</v>
      </c>
    </row>
    <row r="206" spans="258:271" x14ac:dyDescent="0.2">
      <c r="JH206" s="13" t="str">
        <f t="shared" si="102"/>
        <v>Utrecht-West + Centrum-NL</v>
      </c>
      <c r="JI206" s="9" t="s">
        <v>689</v>
      </c>
      <c r="JJ206" s="17">
        <v>52.033929999999998</v>
      </c>
      <c r="JK206" s="17">
        <v>5.0983799999999997</v>
      </c>
    </row>
    <row r="207" spans="258:271" x14ac:dyDescent="0.2">
      <c r="JH207" s="13" t="str">
        <f t="shared" si="102"/>
        <v>Veendam-NL</v>
      </c>
      <c r="JI207" s="9" t="s">
        <v>690</v>
      </c>
      <c r="JJ207" s="17">
        <v>53.099943000000003</v>
      </c>
      <c r="JK207" s="17">
        <v>6.8806510000000003</v>
      </c>
    </row>
    <row r="208" spans="258:271" x14ac:dyDescent="0.2">
      <c r="JH208" s="13" t="str">
        <f t="shared" si="102"/>
        <v>Vianen-NL</v>
      </c>
      <c r="JI208" s="9" t="s">
        <v>691</v>
      </c>
      <c r="JJ208" s="17">
        <v>51.899245999999998</v>
      </c>
      <c r="JK208" s="17">
        <v>5.1005380000000002</v>
      </c>
    </row>
    <row r="209" spans="268:271" x14ac:dyDescent="0.2">
      <c r="JH209" s="13" t="str">
        <f t="shared" si="102"/>
        <v>Vlaardingen-NL</v>
      </c>
      <c r="JI209" s="9" t="s">
        <v>692</v>
      </c>
      <c r="JJ209" s="17">
        <v>51.902729000000001</v>
      </c>
      <c r="JK209" s="17">
        <v>4.3296650000000003</v>
      </c>
    </row>
    <row r="210" spans="268:271" x14ac:dyDescent="0.2">
      <c r="JH210" s="13" t="str">
        <f t="shared" si="102"/>
        <v>Voorburg-NL</v>
      </c>
      <c r="JI210" s="9" t="s">
        <v>693</v>
      </c>
      <c r="JJ210" s="17">
        <v>52.064945000000002</v>
      </c>
      <c r="JK210" s="17">
        <v>4.3677330000000003</v>
      </c>
    </row>
    <row r="211" spans="268:271" x14ac:dyDescent="0.2">
      <c r="JH211" s="13" t="str">
        <f t="shared" si="102"/>
        <v>Voorschoten-NL</v>
      </c>
      <c r="JI211" s="9" t="s">
        <v>694</v>
      </c>
      <c r="JJ211" s="17">
        <v>52.129764000000002</v>
      </c>
      <c r="JK211" s="17">
        <v>4.433414</v>
      </c>
    </row>
    <row r="212" spans="268:271" x14ac:dyDescent="0.2">
      <c r="JH212" s="13" t="str">
        <f t="shared" si="102"/>
        <v>Vught-NL</v>
      </c>
      <c r="JI212" s="9" t="s">
        <v>695</v>
      </c>
      <c r="JJ212" s="17">
        <v>51.645010999999997</v>
      </c>
      <c r="JK212" s="17">
        <v>5.2901939999999996</v>
      </c>
    </row>
    <row r="213" spans="268:271" x14ac:dyDescent="0.2">
      <c r="JH213" s="13" t="str">
        <f t="shared" si="102"/>
        <v>Wageningen-NL</v>
      </c>
      <c r="JI213" s="9" t="s">
        <v>696</v>
      </c>
      <c r="JJ213" s="17">
        <v>51.963763999999998</v>
      </c>
      <c r="JK213" s="17">
        <v>5.6549040000000002</v>
      </c>
    </row>
    <row r="214" spans="268:271" x14ac:dyDescent="0.2">
      <c r="JH214" s="13" t="str">
        <f t="shared" si="102"/>
        <v>Weert -NL</v>
      </c>
      <c r="JI214" s="9" t="s">
        <v>697</v>
      </c>
      <c r="JJ214" s="17">
        <v>51.264870000000002</v>
      </c>
      <c r="JK214" s="17">
        <v>5.7286289999999997</v>
      </c>
    </row>
    <row r="215" spans="268:271" x14ac:dyDescent="0.2">
      <c r="JH215" s="13" t="str">
        <f t="shared" si="102"/>
        <v>Winschoten-NL</v>
      </c>
      <c r="JI215" s="9" t="s">
        <v>698</v>
      </c>
      <c r="JJ215" s="17">
        <v>53.145184</v>
      </c>
      <c r="JK215" s="17">
        <v>7.0514239999999999</v>
      </c>
    </row>
    <row r="216" spans="268:271" x14ac:dyDescent="0.2">
      <c r="JH216" s="13" t="str">
        <f t="shared" si="102"/>
        <v>Woerden-NL</v>
      </c>
      <c r="JI216" s="9" t="s">
        <v>699</v>
      </c>
      <c r="JJ216" s="17">
        <v>52.077461999999997</v>
      </c>
      <c r="JK216" s="17">
        <v>4.9076069999999996</v>
      </c>
    </row>
    <row r="217" spans="268:271" x14ac:dyDescent="0.2">
      <c r="JH217" s="13" t="str">
        <f t="shared" si="102"/>
        <v>IJsselstein-NL</v>
      </c>
      <c r="JI217" s="9" t="s">
        <v>700</v>
      </c>
      <c r="JJ217" s="17">
        <v>52.016319000000003</v>
      </c>
      <c r="JK217" s="17">
        <v>5.0529999999999999</v>
      </c>
    </row>
    <row r="218" spans="268:271" x14ac:dyDescent="0.2">
      <c r="JH218" s="13" t="str">
        <f t="shared" si="102"/>
        <v>Zevenhuizen-NL</v>
      </c>
      <c r="JI218" s="9" t="s">
        <v>701</v>
      </c>
      <c r="JJ218" s="17">
        <v>51.979013000000002</v>
      </c>
      <c r="JK218" s="17">
        <v>4.6130469999999999</v>
      </c>
    </row>
    <row r="219" spans="268:271" x14ac:dyDescent="0.2">
      <c r="JH219" s="13" t="str">
        <f t="shared" si="102"/>
        <v>Zoetermeer-NL</v>
      </c>
      <c r="JI219" s="9" t="s">
        <v>702</v>
      </c>
      <c r="JJ219" s="17">
        <v>52.044725999999997</v>
      </c>
      <c r="JK219" s="17">
        <v>4.540165</v>
      </c>
    </row>
    <row r="220" spans="268:271" x14ac:dyDescent="0.2">
      <c r="JH220" s="13" t="str">
        <f t="shared" si="102"/>
        <v>Zutphen-NL</v>
      </c>
      <c r="JI220" s="9" t="s">
        <v>703</v>
      </c>
      <c r="JJ220" s="17">
        <v>52.155321999999998</v>
      </c>
      <c r="JK220" s="17">
        <v>6.1968719999999999</v>
      </c>
    </row>
    <row r="221" spans="268:271" x14ac:dyDescent="0.2">
      <c r="JH221" s="13" t="str">
        <f t="shared" si="102"/>
        <v>Zwanenburg-NL</v>
      </c>
      <c r="JI221" s="9" t="s">
        <v>704</v>
      </c>
      <c r="JJ221" s="17">
        <v>52.381275000000002</v>
      </c>
      <c r="JK221" s="17">
        <v>4.7391620000000003</v>
      </c>
    </row>
    <row r="222" spans="268:271" x14ac:dyDescent="0.2">
      <c r="JH222" s="56" t="str">
        <f t="shared" si="102"/>
        <v>Zaltbommel-NL</v>
      </c>
      <c r="JI222" s="74" t="s">
        <v>705</v>
      </c>
      <c r="JJ222" s="24">
        <v>51.804508209228516</v>
      </c>
      <c r="JK222" s="24">
        <v>5.2495818138122559</v>
      </c>
    </row>
    <row r="440" spans="1:4" x14ac:dyDescent="0.2">
      <c r="A440" s="77" t="s">
        <v>175</v>
      </c>
      <c r="B440" s="77" t="s">
        <v>30</v>
      </c>
      <c r="C440" s="78">
        <v>0</v>
      </c>
      <c r="D440" s="79">
        <v>0</v>
      </c>
    </row>
    <row r="441" spans="1:4" x14ac:dyDescent="0.2">
      <c r="A441" s="80" t="s">
        <v>175</v>
      </c>
      <c r="B441" s="80" t="s">
        <v>68</v>
      </c>
      <c r="C441" s="81">
        <v>0</v>
      </c>
      <c r="D441" s="82">
        <v>0</v>
      </c>
    </row>
    <row r="442" spans="1:4" x14ac:dyDescent="0.2">
      <c r="A442" s="80" t="s">
        <v>175</v>
      </c>
      <c r="B442" s="80" t="s">
        <v>94</v>
      </c>
      <c r="C442" s="83">
        <v>0</v>
      </c>
      <c r="D442" s="84">
        <v>0</v>
      </c>
    </row>
    <row r="443" spans="1:4" x14ac:dyDescent="0.2">
      <c r="A443" s="80" t="s">
        <v>175</v>
      </c>
      <c r="B443" s="80" t="s">
        <v>115</v>
      </c>
      <c r="C443" s="81">
        <v>0</v>
      </c>
      <c r="D443" s="82">
        <v>0</v>
      </c>
    </row>
    <row r="444" spans="1:4" x14ac:dyDescent="0.2">
      <c r="A444" s="80" t="s">
        <v>175</v>
      </c>
      <c r="B444" s="80" t="s">
        <v>136</v>
      </c>
      <c r="C444" s="83">
        <v>0</v>
      </c>
      <c r="D444" s="84">
        <v>0</v>
      </c>
    </row>
    <row r="445" spans="1:4" x14ac:dyDescent="0.2">
      <c r="A445" s="80" t="s">
        <v>175</v>
      </c>
      <c r="B445" s="80" t="s">
        <v>156</v>
      </c>
      <c r="C445" s="81">
        <v>0</v>
      </c>
      <c r="D445" s="82">
        <v>0</v>
      </c>
    </row>
    <row r="446" spans="1:4" x14ac:dyDescent="0.2">
      <c r="A446" s="80" t="s">
        <v>175</v>
      </c>
      <c r="B446" s="80" t="s">
        <v>175</v>
      </c>
      <c r="C446" s="83">
        <v>0</v>
      </c>
      <c r="D446" s="84">
        <v>0</v>
      </c>
    </row>
    <row r="447" spans="1:4" x14ac:dyDescent="0.2">
      <c r="A447" s="80" t="s">
        <v>175</v>
      </c>
      <c r="B447" s="80" t="s">
        <v>190</v>
      </c>
      <c r="C447" s="81">
        <v>0</v>
      </c>
      <c r="D447" s="82">
        <v>0</v>
      </c>
    </row>
    <row r="448" spans="1:4" x14ac:dyDescent="0.2">
      <c r="A448" s="80" t="s">
        <v>175</v>
      </c>
      <c r="B448" s="80" t="s">
        <v>205</v>
      </c>
      <c r="C448" s="83">
        <v>0</v>
      </c>
      <c r="D448" s="84">
        <v>0</v>
      </c>
    </row>
    <row r="449" spans="1:4" x14ac:dyDescent="0.2">
      <c r="A449" s="80" t="s">
        <v>175</v>
      </c>
      <c r="B449" s="80" t="s">
        <v>219</v>
      </c>
      <c r="C449" s="81">
        <v>0</v>
      </c>
      <c r="D449" s="82">
        <v>0</v>
      </c>
    </row>
    <row r="450" spans="1:4" x14ac:dyDescent="0.2">
      <c r="A450" s="80" t="s">
        <v>175</v>
      </c>
      <c r="B450" s="80" t="s">
        <v>233</v>
      </c>
      <c r="C450" s="83">
        <v>0</v>
      </c>
      <c r="D450" s="84">
        <v>0</v>
      </c>
    </row>
    <row r="451" spans="1:4" x14ac:dyDescent="0.2">
      <c r="A451" s="80" t="s">
        <v>175</v>
      </c>
      <c r="B451" s="80" t="s">
        <v>247</v>
      </c>
      <c r="C451" s="81">
        <v>0</v>
      </c>
      <c r="D451" s="82">
        <v>0</v>
      </c>
    </row>
    <row r="452" spans="1:4" x14ac:dyDescent="0.2">
      <c r="A452" s="80" t="s">
        <v>175</v>
      </c>
      <c r="B452" s="80" t="s">
        <v>261</v>
      </c>
      <c r="C452" s="83">
        <v>0</v>
      </c>
      <c r="D452" s="84">
        <v>0</v>
      </c>
    </row>
    <row r="453" spans="1:4" x14ac:dyDescent="0.2">
      <c r="A453" s="80" t="s">
        <v>175</v>
      </c>
      <c r="B453" s="80" t="s">
        <v>275</v>
      </c>
      <c r="C453" s="81">
        <v>0</v>
      </c>
      <c r="D453" s="82">
        <v>0</v>
      </c>
    </row>
    <row r="454" spans="1:4" x14ac:dyDescent="0.2">
      <c r="A454" s="80" t="s">
        <v>175</v>
      </c>
      <c r="B454" s="80" t="s">
        <v>289</v>
      </c>
      <c r="C454" s="83">
        <v>0</v>
      </c>
      <c r="D454" s="84">
        <v>0</v>
      </c>
    </row>
    <row r="455" spans="1:4" x14ac:dyDescent="0.2">
      <c r="A455" s="80" t="s">
        <v>175</v>
      </c>
      <c r="B455" s="80" t="s">
        <v>303</v>
      </c>
      <c r="C455" s="81">
        <v>0</v>
      </c>
      <c r="D455" s="82">
        <v>0</v>
      </c>
    </row>
    <row r="456" spans="1:4" x14ac:dyDescent="0.2">
      <c r="A456" s="80" t="s">
        <v>175</v>
      </c>
      <c r="B456" s="80" t="s">
        <v>317</v>
      </c>
      <c r="C456" s="83">
        <v>0</v>
      </c>
      <c r="D456" s="84">
        <v>0</v>
      </c>
    </row>
    <row r="457" spans="1:4" x14ac:dyDescent="0.2">
      <c r="A457" s="80" t="s">
        <v>175</v>
      </c>
      <c r="B457" s="80" t="s">
        <v>331</v>
      </c>
      <c r="C457" s="81">
        <v>0</v>
      </c>
      <c r="D457" s="82">
        <v>0</v>
      </c>
    </row>
    <row r="458" spans="1:4" x14ac:dyDescent="0.2">
      <c r="A458" s="80" t="s">
        <v>175</v>
      </c>
      <c r="B458" s="80" t="s">
        <v>345</v>
      </c>
      <c r="C458" s="83">
        <v>0</v>
      </c>
      <c r="D458" s="84">
        <v>0</v>
      </c>
    </row>
    <row r="459" spans="1:4" x14ac:dyDescent="0.2">
      <c r="A459" s="80" t="s">
        <v>175</v>
      </c>
      <c r="B459" s="80" t="s">
        <v>359</v>
      </c>
      <c r="C459" s="81">
        <v>0</v>
      </c>
      <c r="D459" s="82">
        <v>0</v>
      </c>
    </row>
    <row r="460" spans="1:4" x14ac:dyDescent="0.2">
      <c r="A460" s="80" t="s">
        <v>175</v>
      </c>
      <c r="B460" s="80" t="s">
        <v>373</v>
      </c>
      <c r="C460" s="83">
        <v>0</v>
      </c>
      <c r="D460" s="84">
        <v>0</v>
      </c>
    </row>
    <row r="461" spans="1:4" x14ac:dyDescent="0.2">
      <c r="A461" s="80" t="s">
        <v>175</v>
      </c>
      <c r="B461" s="80" t="s">
        <v>387</v>
      </c>
      <c r="C461" s="81">
        <v>0</v>
      </c>
      <c r="D461" s="82">
        <v>0</v>
      </c>
    </row>
    <row r="462" spans="1:4" x14ac:dyDescent="0.2">
      <c r="A462" s="80" t="s">
        <v>175</v>
      </c>
      <c r="B462" s="80" t="s">
        <v>401</v>
      </c>
      <c r="C462" s="83">
        <v>0</v>
      </c>
      <c r="D462" s="84">
        <v>0</v>
      </c>
    </row>
    <row r="463" spans="1:4" x14ac:dyDescent="0.2">
      <c r="A463" s="80" t="s">
        <v>175</v>
      </c>
      <c r="B463" s="80" t="s">
        <v>415</v>
      </c>
      <c r="C463" s="81">
        <v>0</v>
      </c>
      <c r="D463" s="82">
        <v>0</v>
      </c>
    </row>
    <row r="464" spans="1:4" x14ac:dyDescent="0.2">
      <c r="A464" s="80" t="s">
        <v>175</v>
      </c>
      <c r="B464" s="80" t="s">
        <v>429</v>
      </c>
      <c r="C464" s="83">
        <v>0</v>
      </c>
      <c r="D464" s="84">
        <v>0</v>
      </c>
    </row>
    <row r="465" spans="1:4" x14ac:dyDescent="0.2">
      <c r="A465" s="80" t="s">
        <v>175</v>
      </c>
      <c r="B465" s="80" t="s">
        <v>443</v>
      </c>
      <c r="C465" s="81">
        <v>0</v>
      </c>
      <c r="D465" s="82">
        <v>0</v>
      </c>
    </row>
    <row r="466" spans="1:4" x14ac:dyDescent="0.2">
      <c r="A466" s="80" t="s">
        <v>175</v>
      </c>
      <c r="B466" s="80" t="s">
        <v>457</v>
      </c>
      <c r="C466" s="83">
        <v>0</v>
      </c>
      <c r="D466" s="84">
        <v>0</v>
      </c>
    </row>
    <row r="467" spans="1:4" x14ac:dyDescent="0.2">
      <c r="A467" s="80" t="s">
        <v>175</v>
      </c>
      <c r="B467" s="80" t="s">
        <v>472</v>
      </c>
      <c r="C467" s="81">
        <v>0</v>
      </c>
      <c r="D467" s="82">
        <v>0</v>
      </c>
    </row>
    <row r="468" spans="1:4" x14ac:dyDescent="0.2">
      <c r="A468" s="80" t="s">
        <v>175</v>
      </c>
      <c r="B468" s="80" t="s">
        <v>711</v>
      </c>
      <c r="C468" s="83">
        <v>0</v>
      </c>
      <c r="D468" s="84">
        <v>0</v>
      </c>
    </row>
    <row r="469" spans="1:4" x14ac:dyDescent="0.2">
      <c r="A469" s="80" t="s">
        <v>175</v>
      </c>
      <c r="B469" s="80" t="s">
        <v>712</v>
      </c>
      <c r="C469" s="81">
        <v>0</v>
      </c>
      <c r="D469" s="82">
        <v>0</v>
      </c>
    </row>
    <row r="470" spans="1:4" x14ac:dyDescent="0.2">
      <c r="A470" s="80" t="s">
        <v>175</v>
      </c>
      <c r="B470" s="80" t="s">
        <v>713</v>
      </c>
      <c r="C470" s="83">
        <v>0</v>
      </c>
      <c r="D470" s="84">
        <v>0</v>
      </c>
    </row>
    <row r="471" spans="1:4" x14ac:dyDescent="0.2">
      <c r="A471" s="80" t="s">
        <v>175</v>
      </c>
      <c r="B471" s="80" t="s">
        <v>714</v>
      </c>
      <c r="C471" s="81">
        <v>0</v>
      </c>
      <c r="D471" s="82">
        <v>0</v>
      </c>
    </row>
    <row r="472" spans="1:4" x14ac:dyDescent="0.2">
      <c r="A472" s="80" t="s">
        <v>175</v>
      </c>
      <c r="B472" s="80" t="s">
        <v>715</v>
      </c>
      <c r="C472" s="83">
        <v>0</v>
      </c>
      <c r="D472" s="84">
        <v>0</v>
      </c>
    </row>
    <row r="473" spans="1:4" x14ac:dyDescent="0.2">
      <c r="A473" s="80" t="s">
        <v>175</v>
      </c>
      <c r="B473" s="80" t="s">
        <v>716</v>
      </c>
      <c r="C473" s="81">
        <v>0</v>
      </c>
      <c r="D473" s="82">
        <v>0</v>
      </c>
    </row>
    <row r="474" spans="1:4" x14ac:dyDescent="0.2">
      <c r="A474" s="80" t="s">
        <v>175</v>
      </c>
      <c r="B474" s="80" t="s">
        <v>717</v>
      </c>
      <c r="C474" s="83">
        <v>0</v>
      </c>
      <c r="D474" s="84">
        <v>0</v>
      </c>
    </row>
    <row r="475" spans="1:4" x14ac:dyDescent="0.2">
      <c r="A475" s="80" t="s">
        <v>175</v>
      </c>
      <c r="B475" s="80" t="s">
        <v>718</v>
      </c>
      <c r="C475" s="81">
        <v>0</v>
      </c>
      <c r="D475" s="82">
        <v>0</v>
      </c>
    </row>
    <row r="476" spans="1:4" x14ac:dyDescent="0.2">
      <c r="A476" s="80" t="s">
        <v>175</v>
      </c>
      <c r="B476" s="80" t="s">
        <v>719</v>
      </c>
      <c r="C476" s="83">
        <v>0</v>
      </c>
      <c r="D476" s="84">
        <v>0</v>
      </c>
    </row>
    <row r="477" spans="1:4" x14ac:dyDescent="0.2">
      <c r="A477" s="80" t="s">
        <v>175</v>
      </c>
      <c r="B477" s="80" t="s">
        <v>47</v>
      </c>
      <c r="C477" s="81">
        <v>0</v>
      </c>
      <c r="D477" s="82">
        <v>0</v>
      </c>
    </row>
    <row r="478" spans="1:4" x14ac:dyDescent="0.2">
      <c r="A478" s="80" t="s">
        <v>720</v>
      </c>
      <c r="B478" s="80" t="s">
        <v>721</v>
      </c>
      <c r="C478" s="83">
        <v>0</v>
      </c>
      <c r="D478" s="84">
        <v>0</v>
      </c>
    </row>
    <row r="479" spans="1:4" x14ac:dyDescent="0.2">
      <c r="A479" s="80" t="s">
        <v>720</v>
      </c>
      <c r="B479" s="80" t="s">
        <v>722</v>
      </c>
      <c r="C479" s="81">
        <v>0</v>
      </c>
      <c r="D479" s="82">
        <v>0</v>
      </c>
    </row>
    <row r="480" spans="1:4" x14ac:dyDescent="0.2">
      <c r="A480" s="80" t="s">
        <v>720</v>
      </c>
      <c r="B480" s="80" t="s">
        <v>723</v>
      </c>
      <c r="C480" s="83">
        <v>0</v>
      </c>
      <c r="D480" s="84">
        <v>0</v>
      </c>
    </row>
    <row r="481" spans="1:4" x14ac:dyDescent="0.2">
      <c r="A481" s="80" t="s">
        <v>720</v>
      </c>
      <c r="B481" s="80" t="s">
        <v>724</v>
      </c>
      <c r="C481" s="81">
        <v>0</v>
      </c>
      <c r="D481" s="82">
        <v>0</v>
      </c>
    </row>
    <row r="482" spans="1:4" x14ac:dyDescent="0.2">
      <c r="A482" s="80" t="s">
        <v>720</v>
      </c>
      <c r="B482" s="80" t="s">
        <v>725</v>
      </c>
      <c r="C482" s="83">
        <v>0</v>
      </c>
      <c r="D482" s="84">
        <v>0</v>
      </c>
    </row>
    <row r="483" spans="1:4" x14ac:dyDescent="0.2">
      <c r="A483" s="80" t="s">
        <v>720</v>
      </c>
      <c r="B483" s="80" t="s">
        <v>726</v>
      </c>
      <c r="C483" s="81">
        <v>0</v>
      </c>
      <c r="D483" s="82">
        <v>0</v>
      </c>
    </row>
    <row r="484" spans="1:4" x14ac:dyDescent="0.2">
      <c r="A484" s="80" t="s">
        <v>720</v>
      </c>
      <c r="B484" s="80" t="s">
        <v>727</v>
      </c>
      <c r="C484" s="83">
        <v>0</v>
      </c>
      <c r="D484" s="84">
        <v>0</v>
      </c>
    </row>
    <row r="485" spans="1:4" x14ac:dyDescent="0.2">
      <c r="A485" s="80" t="s">
        <v>720</v>
      </c>
      <c r="B485" s="80" t="s">
        <v>728</v>
      </c>
      <c r="C485" s="81">
        <v>0</v>
      </c>
      <c r="D485" s="82">
        <v>0</v>
      </c>
    </row>
    <row r="486" spans="1:4" x14ac:dyDescent="0.2">
      <c r="A486" s="80" t="s">
        <v>720</v>
      </c>
      <c r="B486" s="80" t="s">
        <v>729</v>
      </c>
      <c r="C486" s="83">
        <v>0</v>
      </c>
      <c r="D486" s="84">
        <v>0</v>
      </c>
    </row>
    <row r="487" spans="1:4" x14ac:dyDescent="0.2">
      <c r="A487" s="80" t="s">
        <v>720</v>
      </c>
      <c r="B487" s="80" t="s">
        <v>730</v>
      </c>
      <c r="C487" s="81">
        <v>0</v>
      </c>
      <c r="D487" s="82">
        <v>0</v>
      </c>
    </row>
    <row r="488" spans="1:4" x14ac:dyDescent="0.2">
      <c r="A488" s="80" t="s">
        <v>720</v>
      </c>
      <c r="B488" s="80" t="s">
        <v>731</v>
      </c>
      <c r="C488" s="83">
        <v>0</v>
      </c>
      <c r="D488" s="84">
        <v>0</v>
      </c>
    </row>
    <row r="489" spans="1:4" x14ac:dyDescent="0.2">
      <c r="A489" s="80" t="s">
        <v>720</v>
      </c>
      <c r="B489" s="80" t="s">
        <v>732</v>
      </c>
      <c r="C489" s="81">
        <v>0</v>
      </c>
      <c r="D489" s="82">
        <v>0</v>
      </c>
    </row>
    <row r="490" spans="1:4" x14ac:dyDescent="0.2">
      <c r="A490" s="80" t="s">
        <v>720</v>
      </c>
      <c r="B490" s="80" t="s">
        <v>733</v>
      </c>
      <c r="C490" s="83">
        <v>0</v>
      </c>
      <c r="D490" s="84">
        <v>0</v>
      </c>
    </row>
    <row r="491" spans="1:4" x14ac:dyDescent="0.2">
      <c r="A491" s="80" t="s">
        <v>720</v>
      </c>
      <c r="B491" s="80" t="s">
        <v>734</v>
      </c>
      <c r="C491" s="81">
        <v>0</v>
      </c>
      <c r="D491" s="82">
        <v>0</v>
      </c>
    </row>
    <row r="492" spans="1:4" x14ac:dyDescent="0.2">
      <c r="A492" s="80" t="s">
        <v>720</v>
      </c>
      <c r="B492" s="80" t="s">
        <v>720</v>
      </c>
      <c r="C492" s="83">
        <v>0</v>
      </c>
      <c r="D492" s="84">
        <v>0</v>
      </c>
    </row>
    <row r="493" spans="1:4" x14ac:dyDescent="0.2">
      <c r="A493" s="80" t="s">
        <v>720</v>
      </c>
      <c r="B493" s="80" t="s">
        <v>735</v>
      </c>
      <c r="C493" s="81">
        <v>0</v>
      </c>
      <c r="D493" s="82">
        <v>0</v>
      </c>
    </row>
    <row r="494" spans="1:4" x14ac:dyDescent="0.2">
      <c r="A494" s="80" t="s">
        <v>720</v>
      </c>
      <c r="B494" s="80" t="s">
        <v>736</v>
      </c>
      <c r="C494" s="83">
        <v>0</v>
      </c>
      <c r="D494" s="84">
        <v>0</v>
      </c>
    </row>
    <row r="495" spans="1:4" x14ac:dyDescent="0.2">
      <c r="A495" s="80" t="s">
        <v>720</v>
      </c>
      <c r="B495" s="80" t="s">
        <v>737</v>
      </c>
      <c r="C495" s="81">
        <v>0</v>
      </c>
      <c r="D495" s="82">
        <v>0</v>
      </c>
    </row>
    <row r="496" spans="1:4" x14ac:dyDescent="0.2">
      <c r="A496" s="80" t="s">
        <v>720</v>
      </c>
      <c r="B496" s="80" t="s">
        <v>738</v>
      </c>
      <c r="C496" s="83">
        <v>0</v>
      </c>
      <c r="D496" s="84">
        <v>0</v>
      </c>
    </row>
    <row r="497" spans="1:4" x14ac:dyDescent="0.2">
      <c r="A497" s="80" t="s">
        <v>720</v>
      </c>
      <c r="B497" s="80" t="s">
        <v>739</v>
      </c>
      <c r="C497" s="81">
        <v>0</v>
      </c>
      <c r="D497" s="82">
        <v>0</v>
      </c>
    </row>
    <row r="498" spans="1:4" x14ac:dyDescent="0.2">
      <c r="A498" s="80" t="s">
        <v>720</v>
      </c>
      <c r="B498" s="80" t="s">
        <v>740</v>
      </c>
      <c r="C498" s="83">
        <v>0</v>
      </c>
      <c r="D498" s="84">
        <v>0</v>
      </c>
    </row>
    <row r="499" spans="1:4" x14ac:dyDescent="0.2">
      <c r="A499" s="80" t="s">
        <v>720</v>
      </c>
      <c r="B499" s="80" t="s">
        <v>741</v>
      </c>
      <c r="C499" s="81">
        <v>0</v>
      </c>
      <c r="D499" s="82">
        <v>0</v>
      </c>
    </row>
    <row r="500" spans="1:4" x14ac:dyDescent="0.2">
      <c r="A500" s="80" t="s">
        <v>720</v>
      </c>
      <c r="B500" s="80" t="s">
        <v>742</v>
      </c>
      <c r="C500" s="83">
        <v>0</v>
      </c>
      <c r="D500" s="84">
        <v>0</v>
      </c>
    </row>
    <row r="501" spans="1:4" x14ac:dyDescent="0.2">
      <c r="A501" s="80" t="s">
        <v>720</v>
      </c>
      <c r="B501" s="80" t="s">
        <v>743</v>
      </c>
      <c r="C501" s="81">
        <v>0</v>
      </c>
      <c r="D501" s="82">
        <v>0</v>
      </c>
    </row>
    <row r="502" spans="1:4" x14ac:dyDescent="0.2">
      <c r="A502" s="80" t="s">
        <v>720</v>
      </c>
      <c r="B502" s="80" t="s">
        <v>744</v>
      </c>
      <c r="C502" s="83">
        <v>0</v>
      </c>
      <c r="D502" s="84">
        <v>0</v>
      </c>
    </row>
    <row r="503" spans="1:4" x14ac:dyDescent="0.2">
      <c r="A503" s="80" t="s">
        <v>720</v>
      </c>
      <c r="B503" s="80" t="s">
        <v>745</v>
      </c>
      <c r="C503" s="81">
        <v>0</v>
      </c>
      <c r="D503" s="82">
        <v>0</v>
      </c>
    </row>
    <row r="504" spans="1:4" x14ac:dyDescent="0.2">
      <c r="A504" s="80" t="s">
        <v>720</v>
      </c>
      <c r="B504" s="80" t="s">
        <v>746</v>
      </c>
      <c r="C504" s="83">
        <v>0</v>
      </c>
      <c r="D504" s="84">
        <v>0</v>
      </c>
    </row>
    <row r="505" spans="1:4" x14ac:dyDescent="0.2">
      <c r="A505" s="80" t="s">
        <v>720</v>
      </c>
      <c r="B505" s="80" t="s">
        <v>747</v>
      </c>
      <c r="C505" s="81">
        <v>0</v>
      </c>
      <c r="D505" s="82">
        <v>0</v>
      </c>
    </row>
    <row r="506" spans="1:4" x14ac:dyDescent="0.2">
      <c r="A506" s="80" t="s">
        <v>720</v>
      </c>
      <c r="B506" s="80" t="s">
        <v>748</v>
      </c>
      <c r="C506" s="83">
        <v>0</v>
      </c>
      <c r="D506" s="84">
        <v>0</v>
      </c>
    </row>
    <row r="507" spans="1:4" x14ac:dyDescent="0.2">
      <c r="A507" s="80" t="s">
        <v>720</v>
      </c>
      <c r="B507" s="80" t="s">
        <v>749</v>
      </c>
      <c r="C507" s="81">
        <v>0</v>
      </c>
      <c r="D507" s="82">
        <v>0</v>
      </c>
    </row>
    <row r="508" spans="1:4" x14ac:dyDescent="0.2">
      <c r="A508" s="80" t="s">
        <v>720</v>
      </c>
      <c r="B508" s="80" t="s">
        <v>750</v>
      </c>
      <c r="C508" s="83">
        <v>0</v>
      </c>
      <c r="D508" s="84">
        <v>0</v>
      </c>
    </row>
    <row r="509" spans="1:4" x14ac:dyDescent="0.2">
      <c r="A509" s="80" t="s">
        <v>720</v>
      </c>
      <c r="B509" s="80" t="s">
        <v>751</v>
      </c>
      <c r="C509" s="81">
        <v>0</v>
      </c>
      <c r="D509" s="82">
        <v>0</v>
      </c>
    </row>
    <row r="510" spans="1:4" x14ac:dyDescent="0.2">
      <c r="A510" s="80" t="s">
        <v>720</v>
      </c>
      <c r="B510" s="80" t="s">
        <v>752</v>
      </c>
      <c r="C510" s="83">
        <v>0</v>
      </c>
      <c r="D510" s="84">
        <v>0</v>
      </c>
    </row>
    <row r="511" spans="1:4" x14ac:dyDescent="0.2">
      <c r="A511" s="80" t="s">
        <v>720</v>
      </c>
      <c r="B511" s="80" t="s">
        <v>753</v>
      </c>
      <c r="C511" s="81">
        <v>0</v>
      </c>
      <c r="D511" s="82">
        <v>0</v>
      </c>
    </row>
    <row r="512" spans="1:4" x14ac:dyDescent="0.2">
      <c r="A512" s="80" t="s">
        <v>735</v>
      </c>
      <c r="B512" s="80" t="s">
        <v>721</v>
      </c>
      <c r="C512" s="83">
        <v>0</v>
      </c>
      <c r="D512" s="84">
        <v>0</v>
      </c>
    </row>
    <row r="513" spans="1:4" x14ac:dyDescent="0.2">
      <c r="A513" s="80" t="s">
        <v>735</v>
      </c>
      <c r="B513" s="80" t="s">
        <v>722</v>
      </c>
      <c r="C513" s="81">
        <v>0</v>
      </c>
      <c r="D513" s="82">
        <v>0</v>
      </c>
    </row>
    <row r="514" spans="1:4" x14ac:dyDescent="0.2">
      <c r="A514" s="80" t="s">
        <v>735</v>
      </c>
      <c r="B514" s="80" t="s">
        <v>723</v>
      </c>
      <c r="C514" s="83">
        <v>0</v>
      </c>
      <c r="D514" s="84">
        <v>0</v>
      </c>
    </row>
    <row r="515" spans="1:4" x14ac:dyDescent="0.2">
      <c r="A515" s="80" t="s">
        <v>735</v>
      </c>
      <c r="B515" s="80" t="s">
        <v>724</v>
      </c>
      <c r="C515" s="81">
        <v>0</v>
      </c>
      <c r="D515" s="82">
        <v>0</v>
      </c>
    </row>
    <row r="516" spans="1:4" x14ac:dyDescent="0.2">
      <c r="A516" s="80" t="s">
        <v>735</v>
      </c>
      <c r="B516" s="80" t="s">
        <v>725</v>
      </c>
      <c r="C516" s="83">
        <v>0</v>
      </c>
      <c r="D516" s="84">
        <v>0</v>
      </c>
    </row>
    <row r="517" spans="1:4" x14ac:dyDescent="0.2">
      <c r="A517" s="80" t="s">
        <v>735</v>
      </c>
      <c r="B517" s="80" t="s">
        <v>726</v>
      </c>
      <c r="C517" s="81">
        <v>0</v>
      </c>
      <c r="D517" s="82">
        <v>0</v>
      </c>
    </row>
    <row r="518" spans="1:4" x14ac:dyDescent="0.2">
      <c r="A518" s="80" t="s">
        <v>735</v>
      </c>
      <c r="B518" s="80" t="s">
        <v>727</v>
      </c>
      <c r="C518" s="83">
        <v>0</v>
      </c>
      <c r="D518" s="84">
        <v>0</v>
      </c>
    </row>
    <row r="519" spans="1:4" x14ac:dyDescent="0.2">
      <c r="A519" s="80" t="s">
        <v>735</v>
      </c>
      <c r="B519" s="80" t="s">
        <v>728</v>
      </c>
      <c r="C519" s="81">
        <v>0</v>
      </c>
      <c r="D519" s="82">
        <v>0</v>
      </c>
    </row>
    <row r="520" spans="1:4" x14ac:dyDescent="0.2">
      <c r="A520" s="80" t="s">
        <v>735</v>
      </c>
      <c r="B520" s="80" t="s">
        <v>729</v>
      </c>
      <c r="C520" s="83">
        <v>0</v>
      </c>
      <c r="D520" s="84">
        <v>0</v>
      </c>
    </row>
    <row r="521" spans="1:4" x14ac:dyDescent="0.2">
      <c r="A521" s="80" t="s">
        <v>735</v>
      </c>
      <c r="B521" s="80" t="s">
        <v>730</v>
      </c>
      <c r="C521" s="81">
        <v>0</v>
      </c>
      <c r="D521" s="82">
        <v>0</v>
      </c>
    </row>
    <row r="522" spans="1:4" x14ac:dyDescent="0.2">
      <c r="A522" s="80" t="s">
        <v>735</v>
      </c>
      <c r="B522" s="80" t="s">
        <v>731</v>
      </c>
      <c r="C522" s="83">
        <v>0</v>
      </c>
      <c r="D522" s="84">
        <v>0</v>
      </c>
    </row>
    <row r="523" spans="1:4" x14ac:dyDescent="0.2">
      <c r="A523" s="80" t="s">
        <v>735</v>
      </c>
      <c r="B523" s="80" t="s">
        <v>732</v>
      </c>
      <c r="C523" s="81">
        <v>0</v>
      </c>
      <c r="D523" s="82">
        <v>0</v>
      </c>
    </row>
    <row r="524" spans="1:4" x14ac:dyDescent="0.2">
      <c r="A524" s="80" t="s">
        <v>735</v>
      </c>
      <c r="B524" s="80" t="s">
        <v>733</v>
      </c>
      <c r="C524" s="83">
        <v>0</v>
      </c>
      <c r="D524" s="84">
        <v>0</v>
      </c>
    </row>
    <row r="525" spans="1:4" x14ac:dyDescent="0.2">
      <c r="A525" s="80" t="s">
        <v>735</v>
      </c>
      <c r="B525" s="80" t="s">
        <v>734</v>
      </c>
      <c r="C525" s="81">
        <v>0</v>
      </c>
      <c r="D525" s="82">
        <v>0</v>
      </c>
    </row>
    <row r="526" spans="1:4" x14ac:dyDescent="0.2">
      <c r="A526" s="80" t="s">
        <v>735</v>
      </c>
      <c r="B526" s="80" t="s">
        <v>720</v>
      </c>
      <c r="C526" s="83">
        <v>0</v>
      </c>
      <c r="D526" s="84">
        <v>0</v>
      </c>
    </row>
    <row r="527" spans="1:4" x14ac:dyDescent="0.2">
      <c r="A527" s="80" t="s">
        <v>735</v>
      </c>
      <c r="B527" s="80" t="s">
        <v>735</v>
      </c>
      <c r="C527" s="81">
        <v>0</v>
      </c>
      <c r="D527" s="82">
        <v>0</v>
      </c>
    </row>
    <row r="528" spans="1:4" x14ac:dyDescent="0.2">
      <c r="A528" s="80" t="s">
        <v>735</v>
      </c>
      <c r="B528" s="80" t="s">
        <v>736</v>
      </c>
      <c r="C528" s="83">
        <v>0</v>
      </c>
      <c r="D528" s="84">
        <v>0</v>
      </c>
    </row>
    <row r="529" spans="1:4" x14ac:dyDescent="0.2">
      <c r="A529" s="80" t="s">
        <v>735</v>
      </c>
      <c r="B529" s="80" t="s">
        <v>737</v>
      </c>
      <c r="C529" s="81">
        <v>0</v>
      </c>
      <c r="D529" s="82">
        <v>0</v>
      </c>
    </row>
    <row r="530" spans="1:4" x14ac:dyDescent="0.2">
      <c r="A530" s="80" t="s">
        <v>735</v>
      </c>
      <c r="B530" s="80" t="s">
        <v>738</v>
      </c>
      <c r="C530" s="83">
        <v>0</v>
      </c>
      <c r="D530" s="84">
        <v>0</v>
      </c>
    </row>
    <row r="531" spans="1:4" x14ac:dyDescent="0.2">
      <c r="A531" s="80" t="s">
        <v>735</v>
      </c>
      <c r="B531" s="80" t="s">
        <v>739</v>
      </c>
      <c r="C531" s="81">
        <v>0</v>
      </c>
      <c r="D531" s="82">
        <v>0</v>
      </c>
    </row>
    <row r="532" spans="1:4" x14ac:dyDescent="0.2">
      <c r="A532" s="80" t="s">
        <v>735</v>
      </c>
      <c r="B532" s="80" t="s">
        <v>740</v>
      </c>
      <c r="C532" s="83">
        <v>0</v>
      </c>
      <c r="D532" s="84">
        <v>0</v>
      </c>
    </row>
    <row r="533" spans="1:4" x14ac:dyDescent="0.2">
      <c r="A533" s="80" t="s">
        <v>735</v>
      </c>
      <c r="B533" s="80" t="s">
        <v>741</v>
      </c>
      <c r="C533" s="81">
        <v>0</v>
      </c>
      <c r="D533" s="82">
        <v>0</v>
      </c>
    </row>
    <row r="534" spans="1:4" x14ac:dyDescent="0.2">
      <c r="A534" s="80" t="s">
        <v>735</v>
      </c>
      <c r="B534" s="80" t="s">
        <v>742</v>
      </c>
      <c r="C534" s="83">
        <v>0</v>
      </c>
      <c r="D534" s="84">
        <v>0</v>
      </c>
    </row>
    <row r="535" spans="1:4" x14ac:dyDescent="0.2">
      <c r="A535" s="80" t="s">
        <v>735</v>
      </c>
      <c r="B535" s="80" t="s">
        <v>743</v>
      </c>
      <c r="C535" s="81">
        <v>0</v>
      </c>
      <c r="D535" s="82">
        <v>0</v>
      </c>
    </row>
    <row r="536" spans="1:4" x14ac:dyDescent="0.2">
      <c r="A536" s="80" t="s">
        <v>735</v>
      </c>
      <c r="B536" s="80" t="s">
        <v>744</v>
      </c>
      <c r="C536" s="83">
        <v>0</v>
      </c>
      <c r="D536" s="84">
        <v>0</v>
      </c>
    </row>
    <row r="537" spans="1:4" x14ac:dyDescent="0.2">
      <c r="A537" s="80" t="s">
        <v>735</v>
      </c>
      <c r="B537" s="80" t="s">
        <v>745</v>
      </c>
      <c r="C537" s="81">
        <v>0</v>
      </c>
      <c r="D537" s="82">
        <v>0</v>
      </c>
    </row>
    <row r="538" spans="1:4" x14ac:dyDescent="0.2">
      <c r="A538" s="80" t="s">
        <v>735</v>
      </c>
      <c r="B538" s="80" t="s">
        <v>746</v>
      </c>
      <c r="C538" s="83">
        <v>0</v>
      </c>
      <c r="D538" s="84">
        <v>0</v>
      </c>
    </row>
    <row r="539" spans="1:4" x14ac:dyDescent="0.2">
      <c r="A539" s="80" t="s">
        <v>735</v>
      </c>
      <c r="B539" s="80" t="s">
        <v>747</v>
      </c>
      <c r="C539" s="81">
        <v>0</v>
      </c>
      <c r="D539" s="82">
        <v>0</v>
      </c>
    </row>
    <row r="540" spans="1:4" x14ac:dyDescent="0.2">
      <c r="A540" s="80" t="s">
        <v>735</v>
      </c>
      <c r="B540" s="80" t="s">
        <v>748</v>
      </c>
      <c r="C540" s="83">
        <v>0</v>
      </c>
      <c r="D540" s="84">
        <v>0</v>
      </c>
    </row>
    <row r="541" spans="1:4" x14ac:dyDescent="0.2">
      <c r="A541" s="80" t="s">
        <v>735</v>
      </c>
      <c r="B541" s="80" t="s">
        <v>749</v>
      </c>
      <c r="C541" s="81">
        <v>0</v>
      </c>
      <c r="D541" s="82">
        <v>0</v>
      </c>
    </row>
    <row r="542" spans="1:4" x14ac:dyDescent="0.2">
      <c r="A542" s="80" t="s">
        <v>735</v>
      </c>
      <c r="B542" s="80" t="s">
        <v>750</v>
      </c>
      <c r="C542" s="83">
        <v>0</v>
      </c>
      <c r="D542" s="84">
        <v>0</v>
      </c>
    </row>
    <row r="543" spans="1:4" x14ac:dyDescent="0.2">
      <c r="A543" s="80" t="s">
        <v>735</v>
      </c>
      <c r="B543" s="80" t="s">
        <v>751</v>
      </c>
      <c r="C543" s="81">
        <v>0</v>
      </c>
      <c r="D543" s="82">
        <v>0</v>
      </c>
    </row>
    <row r="544" spans="1:4" x14ac:dyDescent="0.2">
      <c r="A544" s="80" t="s">
        <v>735</v>
      </c>
      <c r="B544" s="80" t="s">
        <v>752</v>
      </c>
      <c r="C544" s="83">
        <v>0</v>
      </c>
      <c r="D544" s="84">
        <v>0</v>
      </c>
    </row>
    <row r="545" spans="1:4" x14ac:dyDescent="0.2">
      <c r="A545" s="80" t="s">
        <v>735</v>
      </c>
      <c r="B545" s="80" t="s">
        <v>753</v>
      </c>
      <c r="C545" s="81">
        <v>0</v>
      </c>
      <c r="D545" s="82">
        <v>0</v>
      </c>
    </row>
    <row r="546" spans="1:4" x14ac:dyDescent="0.2">
      <c r="A546" s="80" t="s">
        <v>736</v>
      </c>
      <c r="B546" s="80" t="s">
        <v>721</v>
      </c>
      <c r="C546" s="83">
        <v>0</v>
      </c>
      <c r="D546" s="84">
        <v>0</v>
      </c>
    </row>
    <row r="547" spans="1:4" x14ac:dyDescent="0.2">
      <c r="A547" s="80" t="s">
        <v>736</v>
      </c>
      <c r="B547" s="80" t="s">
        <v>722</v>
      </c>
      <c r="C547" s="81">
        <v>0</v>
      </c>
      <c r="D547" s="82">
        <v>0</v>
      </c>
    </row>
    <row r="548" spans="1:4" x14ac:dyDescent="0.2">
      <c r="A548" s="80" t="s">
        <v>736</v>
      </c>
      <c r="B548" s="80" t="s">
        <v>723</v>
      </c>
      <c r="C548" s="83">
        <v>0</v>
      </c>
      <c r="D548" s="84">
        <v>0</v>
      </c>
    </row>
    <row r="549" spans="1:4" x14ac:dyDescent="0.2">
      <c r="A549" s="80" t="s">
        <v>736</v>
      </c>
      <c r="B549" s="80" t="s">
        <v>724</v>
      </c>
      <c r="C549" s="81">
        <v>0</v>
      </c>
      <c r="D549" s="82">
        <v>0</v>
      </c>
    </row>
    <row r="550" spans="1:4" x14ac:dyDescent="0.2">
      <c r="A550" s="80" t="s">
        <v>736</v>
      </c>
      <c r="B550" s="80" t="s">
        <v>725</v>
      </c>
      <c r="C550" s="83">
        <v>0</v>
      </c>
      <c r="D550" s="84">
        <v>0</v>
      </c>
    </row>
    <row r="551" spans="1:4" x14ac:dyDescent="0.2">
      <c r="A551" s="80" t="s">
        <v>736</v>
      </c>
      <c r="B551" s="80" t="s">
        <v>726</v>
      </c>
      <c r="C551" s="81">
        <v>0</v>
      </c>
      <c r="D551" s="82">
        <v>0</v>
      </c>
    </row>
    <row r="552" spans="1:4" x14ac:dyDescent="0.2">
      <c r="A552" s="80" t="s">
        <v>736</v>
      </c>
      <c r="B552" s="80" t="s">
        <v>727</v>
      </c>
      <c r="C552" s="83">
        <v>0</v>
      </c>
      <c r="D552" s="84">
        <v>0</v>
      </c>
    </row>
    <row r="553" spans="1:4" x14ac:dyDescent="0.2">
      <c r="A553" s="80" t="s">
        <v>736</v>
      </c>
      <c r="B553" s="80" t="s">
        <v>728</v>
      </c>
      <c r="C553" s="81">
        <v>0</v>
      </c>
      <c r="D553" s="82">
        <v>0</v>
      </c>
    </row>
    <row r="554" spans="1:4" x14ac:dyDescent="0.2">
      <c r="A554" s="80" t="s">
        <v>736</v>
      </c>
      <c r="B554" s="80" t="s">
        <v>729</v>
      </c>
      <c r="C554" s="83">
        <v>0</v>
      </c>
      <c r="D554" s="84">
        <v>0</v>
      </c>
    </row>
    <row r="555" spans="1:4" x14ac:dyDescent="0.2">
      <c r="A555" s="80" t="s">
        <v>736</v>
      </c>
      <c r="B555" s="80" t="s">
        <v>730</v>
      </c>
      <c r="C555" s="81">
        <v>0</v>
      </c>
      <c r="D555" s="82">
        <v>0</v>
      </c>
    </row>
    <row r="556" spans="1:4" x14ac:dyDescent="0.2">
      <c r="A556" s="80" t="s">
        <v>736</v>
      </c>
      <c r="B556" s="80" t="s">
        <v>731</v>
      </c>
      <c r="C556" s="83">
        <v>0</v>
      </c>
      <c r="D556" s="84">
        <v>0</v>
      </c>
    </row>
    <row r="557" spans="1:4" x14ac:dyDescent="0.2">
      <c r="A557" s="80" t="s">
        <v>736</v>
      </c>
      <c r="B557" s="80" t="s">
        <v>732</v>
      </c>
      <c r="C557" s="81">
        <v>0</v>
      </c>
      <c r="D557" s="82">
        <v>0</v>
      </c>
    </row>
    <row r="558" spans="1:4" x14ac:dyDescent="0.2">
      <c r="A558" s="80" t="s">
        <v>736</v>
      </c>
      <c r="B558" s="80" t="s">
        <v>733</v>
      </c>
      <c r="C558" s="83">
        <v>0</v>
      </c>
      <c r="D558" s="84">
        <v>0</v>
      </c>
    </row>
    <row r="559" spans="1:4" x14ac:dyDescent="0.2">
      <c r="A559" s="80" t="s">
        <v>736</v>
      </c>
      <c r="B559" s="80" t="s">
        <v>734</v>
      </c>
      <c r="C559" s="81">
        <v>0</v>
      </c>
      <c r="D559" s="82">
        <v>0</v>
      </c>
    </row>
    <row r="560" spans="1:4" x14ac:dyDescent="0.2">
      <c r="A560" s="80" t="s">
        <v>736</v>
      </c>
      <c r="B560" s="80" t="s">
        <v>720</v>
      </c>
      <c r="C560" s="83">
        <v>0</v>
      </c>
      <c r="D560" s="84">
        <v>0</v>
      </c>
    </row>
    <row r="561" spans="1:4" x14ac:dyDescent="0.2">
      <c r="A561" s="80" t="s">
        <v>736</v>
      </c>
      <c r="B561" s="80" t="s">
        <v>735</v>
      </c>
      <c r="C561" s="81">
        <v>0</v>
      </c>
      <c r="D561" s="82">
        <v>0</v>
      </c>
    </row>
    <row r="562" spans="1:4" x14ac:dyDescent="0.2">
      <c r="A562" s="80" t="s">
        <v>736</v>
      </c>
      <c r="B562" s="80" t="s">
        <v>736</v>
      </c>
      <c r="C562" s="83">
        <v>0</v>
      </c>
      <c r="D562" s="84">
        <v>0</v>
      </c>
    </row>
    <row r="563" spans="1:4" x14ac:dyDescent="0.2">
      <c r="A563" s="80" t="s">
        <v>736</v>
      </c>
      <c r="B563" s="80" t="s">
        <v>737</v>
      </c>
      <c r="C563" s="81">
        <v>0</v>
      </c>
      <c r="D563" s="82">
        <v>0</v>
      </c>
    </row>
    <row r="564" spans="1:4" x14ac:dyDescent="0.2">
      <c r="A564" s="80" t="s">
        <v>736</v>
      </c>
      <c r="B564" s="80" t="s">
        <v>738</v>
      </c>
      <c r="C564" s="83">
        <v>0</v>
      </c>
      <c r="D564" s="84">
        <v>0</v>
      </c>
    </row>
    <row r="565" spans="1:4" x14ac:dyDescent="0.2">
      <c r="A565" s="80" t="s">
        <v>736</v>
      </c>
      <c r="B565" s="80" t="s">
        <v>739</v>
      </c>
      <c r="C565" s="81">
        <v>0</v>
      </c>
      <c r="D565" s="82">
        <v>0</v>
      </c>
    </row>
    <row r="566" spans="1:4" x14ac:dyDescent="0.2">
      <c r="A566" s="80" t="s">
        <v>736</v>
      </c>
      <c r="B566" s="80" t="s">
        <v>740</v>
      </c>
      <c r="C566" s="83">
        <v>0</v>
      </c>
      <c r="D566" s="84">
        <v>0</v>
      </c>
    </row>
    <row r="567" spans="1:4" x14ac:dyDescent="0.2">
      <c r="A567" s="80" t="s">
        <v>736</v>
      </c>
      <c r="B567" s="80" t="s">
        <v>741</v>
      </c>
      <c r="C567" s="81">
        <v>0</v>
      </c>
      <c r="D567" s="82">
        <v>0</v>
      </c>
    </row>
    <row r="568" spans="1:4" x14ac:dyDescent="0.2">
      <c r="A568" s="80" t="s">
        <v>736</v>
      </c>
      <c r="B568" s="80" t="s">
        <v>742</v>
      </c>
      <c r="C568" s="83">
        <v>0</v>
      </c>
      <c r="D568" s="84">
        <v>0</v>
      </c>
    </row>
    <row r="569" spans="1:4" x14ac:dyDescent="0.2">
      <c r="A569" s="80" t="s">
        <v>736</v>
      </c>
      <c r="B569" s="80" t="s">
        <v>743</v>
      </c>
      <c r="C569" s="81">
        <v>0</v>
      </c>
      <c r="D569" s="82">
        <v>0</v>
      </c>
    </row>
    <row r="570" spans="1:4" x14ac:dyDescent="0.2">
      <c r="A570" s="80" t="s">
        <v>736</v>
      </c>
      <c r="B570" s="80" t="s">
        <v>744</v>
      </c>
      <c r="C570" s="83">
        <v>0</v>
      </c>
      <c r="D570" s="84">
        <v>0</v>
      </c>
    </row>
    <row r="571" spans="1:4" x14ac:dyDescent="0.2">
      <c r="A571" s="80" t="s">
        <v>736</v>
      </c>
      <c r="B571" s="80" t="s">
        <v>745</v>
      </c>
      <c r="C571" s="81">
        <v>0</v>
      </c>
      <c r="D571" s="82">
        <v>0</v>
      </c>
    </row>
    <row r="572" spans="1:4" x14ac:dyDescent="0.2">
      <c r="A572" s="80" t="s">
        <v>736</v>
      </c>
      <c r="B572" s="80" t="s">
        <v>746</v>
      </c>
      <c r="C572" s="83">
        <v>0</v>
      </c>
      <c r="D572" s="84">
        <v>0</v>
      </c>
    </row>
    <row r="573" spans="1:4" x14ac:dyDescent="0.2">
      <c r="A573" s="80" t="s">
        <v>736</v>
      </c>
      <c r="B573" s="80" t="s">
        <v>747</v>
      </c>
      <c r="C573" s="81">
        <v>0</v>
      </c>
      <c r="D573" s="82">
        <v>0</v>
      </c>
    </row>
    <row r="574" spans="1:4" x14ac:dyDescent="0.2">
      <c r="A574" s="80" t="s">
        <v>736</v>
      </c>
      <c r="B574" s="80" t="s">
        <v>748</v>
      </c>
      <c r="C574" s="83">
        <v>0</v>
      </c>
      <c r="D574" s="84">
        <v>0</v>
      </c>
    </row>
    <row r="575" spans="1:4" x14ac:dyDescent="0.2">
      <c r="A575" s="80" t="s">
        <v>736</v>
      </c>
      <c r="B575" s="80" t="s">
        <v>749</v>
      </c>
      <c r="C575" s="81">
        <v>0</v>
      </c>
      <c r="D575" s="82">
        <v>0</v>
      </c>
    </row>
    <row r="576" spans="1:4" x14ac:dyDescent="0.2">
      <c r="A576" s="80" t="s">
        <v>736</v>
      </c>
      <c r="B576" s="80" t="s">
        <v>750</v>
      </c>
      <c r="C576" s="83">
        <v>0</v>
      </c>
      <c r="D576" s="84">
        <v>0</v>
      </c>
    </row>
    <row r="577" spans="1:4" x14ac:dyDescent="0.2">
      <c r="A577" s="80" t="s">
        <v>736</v>
      </c>
      <c r="B577" s="80" t="s">
        <v>751</v>
      </c>
      <c r="C577" s="81">
        <v>0</v>
      </c>
      <c r="D577" s="82">
        <v>0</v>
      </c>
    </row>
    <row r="578" spans="1:4" x14ac:dyDescent="0.2">
      <c r="A578" s="80" t="s">
        <v>736</v>
      </c>
      <c r="B578" s="80" t="s">
        <v>752</v>
      </c>
      <c r="C578" s="83">
        <v>0</v>
      </c>
      <c r="D578" s="84">
        <v>0</v>
      </c>
    </row>
    <row r="579" spans="1:4" x14ac:dyDescent="0.2">
      <c r="A579" s="80" t="s">
        <v>736</v>
      </c>
      <c r="B579" s="80" t="s">
        <v>753</v>
      </c>
      <c r="C579" s="81">
        <v>0</v>
      </c>
      <c r="D579" s="82">
        <v>0</v>
      </c>
    </row>
    <row r="580" spans="1:4" x14ac:dyDescent="0.2">
      <c r="A580" s="80" t="s">
        <v>737</v>
      </c>
      <c r="B580" s="80" t="s">
        <v>721</v>
      </c>
      <c r="C580" s="83">
        <v>0</v>
      </c>
      <c r="D580" s="84">
        <v>0</v>
      </c>
    </row>
    <row r="581" spans="1:4" x14ac:dyDescent="0.2">
      <c r="A581" s="80" t="s">
        <v>737</v>
      </c>
      <c r="B581" s="80" t="s">
        <v>722</v>
      </c>
      <c r="C581" s="81">
        <v>0</v>
      </c>
      <c r="D581" s="82">
        <v>0</v>
      </c>
    </row>
    <row r="582" spans="1:4" x14ac:dyDescent="0.2">
      <c r="A582" s="80" t="s">
        <v>737</v>
      </c>
      <c r="B582" s="80" t="s">
        <v>723</v>
      </c>
      <c r="C582" s="83">
        <v>0</v>
      </c>
      <c r="D582" s="84">
        <v>0</v>
      </c>
    </row>
    <row r="583" spans="1:4" x14ac:dyDescent="0.2">
      <c r="A583" s="80" t="s">
        <v>737</v>
      </c>
      <c r="B583" s="80" t="s">
        <v>724</v>
      </c>
      <c r="C583" s="81">
        <v>0</v>
      </c>
      <c r="D583" s="82">
        <v>0</v>
      </c>
    </row>
    <row r="584" spans="1:4" x14ac:dyDescent="0.2">
      <c r="A584" s="80" t="s">
        <v>737</v>
      </c>
      <c r="B584" s="80" t="s">
        <v>725</v>
      </c>
      <c r="C584" s="83">
        <v>0</v>
      </c>
      <c r="D584" s="84">
        <v>0</v>
      </c>
    </row>
    <row r="585" spans="1:4" x14ac:dyDescent="0.2">
      <c r="A585" s="80" t="s">
        <v>737</v>
      </c>
      <c r="B585" s="80" t="s">
        <v>726</v>
      </c>
      <c r="C585" s="81">
        <v>0</v>
      </c>
      <c r="D585" s="82">
        <v>0</v>
      </c>
    </row>
    <row r="586" spans="1:4" x14ac:dyDescent="0.2">
      <c r="A586" s="80" t="s">
        <v>737</v>
      </c>
      <c r="B586" s="80" t="s">
        <v>727</v>
      </c>
      <c r="C586" s="83">
        <v>0</v>
      </c>
      <c r="D586" s="84">
        <v>0</v>
      </c>
    </row>
    <row r="587" spans="1:4" x14ac:dyDescent="0.2">
      <c r="A587" s="80" t="s">
        <v>737</v>
      </c>
      <c r="B587" s="80" t="s">
        <v>728</v>
      </c>
      <c r="C587" s="81">
        <v>0</v>
      </c>
      <c r="D587" s="82">
        <v>0</v>
      </c>
    </row>
    <row r="588" spans="1:4" x14ac:dyDescent="0.2">
      <c r="A588" s="80" t="s">
        <v>737</v>
      </c>
      <c r="B588" s="80" t="s">
        <v>729</v>
      </c>
      <c r="C588" s="83">
        <v>0</v>
      </c>
      <c r="D588" s="84">
        <v>0</v>
      </c>
    </row>
    <row r="589" spans="1:4" x14ac:dyDescent="0.2">
      <c r="A589" s="80" t="s">
        <v>737</v>
      </c>
      <c r="B589" s="80" t="s">
        <v>730</v>
      </c>
      <c r="C589" s="81">
        <v>0</v>
      </c>
      <c r="D589" s="82">
        <v>0</v>
      </c>
    </row>
    <row r="590" spans="1:4" x14ac:dyDescent="0.2">
      <c r="A590" s="80" t="s">
        <v>737</v>
      </c>
      <c r="B590" s="80" t="s">
        <v>731</v>
      </c>
      <c r="C590" s="83">
        <v>0</v>
      </c>
      <c r="D590" s="84">
        <v>0</v>
      </c>
    </row>
    <row r="591" spans="1:4" x14ac:dyDescent="0.2">
      <c r="A591" s="80" t="s">
        <v>737</v>
      </c>
      <c r="B591" s="80" t="s">
        <v>732</v>
      </c>
      <c r="C591" s="81">
        <v>0</v>
      </c>
      <c r="D591" s="82">
        <v>0</v>
      </c>
    </row>
    <row r="592" spans="1:4" x14ac:dyDescent="0.2">
      <c r="A592" s="80" t="s">
        <v>737</v>
      </c>
      <c r="B592" s="80" t="s">
        <v>733</v>
      </c>
      <c r="C592" s="83">
        <v>0</v>
      </c>
      <c r="D592" s="84">
        <v>0</v>
      </c>
    </row>
    <row r="593" spans="1:4" x14ac:dyDescent="0.2">
      <c r="A593" s="80" t="s">
        <v>737</v>
      </c>
      <c r="B593" s="80" t="s">
        <v>734</v>
      </c>
      <c r="C593" s="81">
        <v>0</v>
      </c>
      <c r="D593" s="82">
        <v>0</v>
      </c>
    </row>
    <row r="594" spans="1:4" x14ac:dyDescent="0.2">
      <c r="A594" s="80" t="s">
        <v>737</v>
      </c>
      <c r="B594" s="80" t="s">
        <v>720</v>
      </c>
      <c r="C594" s="83">
        <v>0</v>
      </c>
      <c r="D594" s="84">
        <v>0</v>
      </c>
    </row>
    <row r="595" spans="1:4" x14ac:dyDescent="0.2">
      <c r="A595" s="80" t="s">
        <v>737</v>
      </c>
      <c r="B595" s="80" t="s">
        <v>735</v>
      </c>
      <c r="C595" s="81">
        <v>0</v>
      </c>
      <c r="D595" s="82">
        <v>0</v>
      </c>
    </row>
    <row r="596" spans="1:4" x14ac:dyDescent="0.2">
      <c r="A596" s="80" t="s">
        <v>737</v>
      </c>
      <c r="B596" s="80" t="s">
        <v>736</v>
      </c>
      <c r="C596" s="83">
        <v>0</v>
      </c>
      <c r="D596" s="84">
        <v>0</v>
      </c>
    </row>
    <row r="597" spans="1:4" x14ac:dyDescent="0.2">
      <c r="A597" s="80" t="s">
        <v>737</v>
      </c>
      <c r="B597" s="80" t="s">
        <v>737</v>
      </c>
      <c r="C597" s="81">
        <v>0</v>
      </c>
      <c r="D597" s="82">
        <v>0</v>
      </c>
    </row>
    <row r="598" spans="1:4" x14ac:dyDescent="0.2">
      <c r="A598" s="80" t="s">
        <v>737</v>
      </c>
      <c r="B598" s="80" t="s">
        <v>738</v>
      </c>
      <c r="C598" s="83">
        <v>0</v>
      </c>
      <c r="D598" s="84">
        <v>0</v>
      </c>
    </row>
    <row r="599" spans="1:4" x14ac:dyDescent="0.2">
      <c r="A599" s="80" t="s">
        <v>737</v>
      </c>
      <c r="B599" s="80" t="s">
        <v>739</v>
      </c>
      <c r="C599" s="81">
        <v>0</v>
      </c>
      <c r="D599" s="82">
        <v>0</v>
      </c>
    </row>
    <row r="600" spans="1:4" x14ac:dyDescent="0.2">
      <c r="A600" s="80" t="s">
        <v>737</v>
      </c>
      <c r="B600" s="80" t="s">
        <v>740</v>
      </c>
      <c r="C600" s="83">
        <v>0</v>
      </c>
      <c r="D600" s="84">
        <v>0</v>
      </c>
    </row>
    <row r="601" spans="1:4" x14ac:dyDescent="0.2">
      <c r="A601" s="80" t="s">
        <v>737</v>
      </c>
      <c r="B601" s="80" t="s">
        <v>741</v>
      </c>
      <c r="C601" s="81">
        <v>0</v>
      </c>
      <c r="D601" s="82">
        <v>0</v>
      </c>
    </row>
    <row r="602" spans="1:4" x14ac:dyDescent="0.2">
      <c r="A602" s="80" t="s">
        <v>737</v>
      </c>
      <c r="B602" s="80" t="s">
        <v>742</v>
      </c>
      <c r="C602" s="83">
        <v>0</v>
      </c>
      <c r="D602" s="84">
        <v>0</v>
      </c>
    </row>
    <row r="603" spans="1:4" x14ac:dyDescent="0.2">
      <c r="A603" s="80" t="s">
        <v>737</v>
      </c>
      <c r="B603" s="80" t="s">
        <v>743</v>
      </c>
      <c r="C603" s="81">
        <v>0</v>
      </c>
      <c r="D603" s="82">
        <v>0</v>
      </c>
    </row>
    <row r="604" spans="1:4" x14ac:dyDescent="0.2">
      <c r="A604" s="80" t="s">
        <v>737</v>
      </c>
      <c r="B604" s="80" t="s">
        <v>744</v>
      </c>
      <c r="C604" s="83">
        <v>0</v>
      </c>
      <c r="D604" s="84">
        <v>0</v>
      </c>
    </row>
    <row r="605" spans="1:4" x14ac:dyDescent="0.2">
      <c r="A605" s="80" t="s">
        <v>737</v>
      </c>
      <c r="B605" s="80" t="s">
        <v>745</v>
      </c>
      <c r="C605" s="81">
        <v>0</v>
      </c>
      <c r="D605" s="82">
        <v>0</v>
      </c>
    </row>
    <row r="606" spans="1:4" x14ac:dyDescent="0.2">
      <c r="A606" s="80" t="s">
        <v>737</v>
      </c>
      <c r="B606" s="80" t="s">
        <v>746</v>
      </c>
      <c r="C606" s="83">
        <v>0</v>
      </c>
      <c r="D606" s="84">
        <v>0</v>
      </c>
    </row>
    <row r="607" spans="1:4" x14ac:dyDescent="0.2">
      <c r="A607" s="80" t="s">
        <v>737</v>
      </c>
      <c r="B607" s="80" t="s">
        <v>747</v>
      </c>
      <c r="C607" s="81">
        <v>0</v>
      </c>
      <c r="D607" s="82">
        <v>0</v>
      </c>
    </row>
    <row r="608" spans="1:4" x14ac:dyDescent="0.2">
      <c r="A608" s="80" t="s">
        <v>737</v>
      </c>
      <c r="B608" s="80" t="s">
        <v>748</v>
      </c>
      <c r="C608" s="83">
        <v>0</v>
      </c>
      <c r="D608" s="84">
        <v>0</v>
      </c>
    </row>
    <row r="609" spans="1:4" x14ac:dyDescent="0.2">
      <c r="A609" s="80" t="s">
        <v>737</v>
      </c>
      <c r="B609" s="80" t="s">
        <v>749</v>
      </c>
      <c r="C609" s="81">
        <v>0</v>
      </c>
      <c r="D609" s="82">
        <v>0</v>
      </c>
    </row>
    <row r="610" spans="1:4" x14ac:dyDescent="0.2">
      <c r="A610" s="80" t="s">
        <v>737</v>
      </c>
      <c r="B610" s="80" t="s">
        <v>750</v>
      </c>
      <c r="C610" s="83">
        <v>0</v>
      </c>
      <c r="D610" s="84">
        <v>0</v>
      </c>
    </row>
    <row r="611" spans="1:4" x14ac:dyDescent="0.2">
      <c r="A611" s="80" t="s">
        <v>737</v>
      </c>
      <c r="B611" s="80" t="s">
        <v>751</v>
      </c>
      <c r="C611" s="81">
        <v>0</v>
      </c>
      <c r="D611" s="82">
        <v>0</v>
      </c>
    </row>
    <row r="612" spans="1:4" x14ac:dyDescent="0.2">
      <c r="A612" s="80" t="s">
        <v>737</v>
      </c>
      <c r="B612" s="80" t="s">
        <v>752</v>
      </c>
      <c r="C612" s="83">
        <v>0</v>
      </c>
      <c r="D612" s="84">
        <v>0</v>
      </c>
    </row>
    <row r="613" spans="1:4" x14ac:dyDescent="0.2">
      <c r="A613" s="80" t="s">
        <v>737</v>
      </c>
      <c r="B613" s="80" t="s">
        <v>753</v>
      </c>
      <c r="C613" s="81">
        <v>0</v>
      </c>
      <c r="D613" s="82">
        <v>0</v>
      </c>
    </row>
    <row r="614" spans="1:4" x14ac:dyDescent="0.2">
      <c r="A614" s="80" t="s">
        <v>738</v>
      </c>
      <c r="B614" s="80" t="s">
        <v>721</v>
      </c>
      <c r="C614" s="83">
        <v>0</v>
      </c>
      <c r="D614" s="84">
        <v>0</v>
      </c>
    </row>
    <row r="615" spans="1:4" x14ac:dyDescent="0.2">
      <c r="A615" s="80" t="s">
        <v>738</v>
      </c>
      <c r="B615" s="80" t="s">
        <v>722</v>
      </c>
      <c r="C615" s="81">
        <v>0</v>
      </c>
      <c r="D615" s="82">
        <v>0</v>
      </c>
    </row>
    <row r="616" spans="1:4" x14ac:dyDescent="0.2">
      <c r="A616" s="80" t="s">
        <v>738</v>
      </c>
      <c r="B616" s="80" t="s">
        <v>723</v>
      </c>
      <c r="C616" s="83">
        <v>0</v>
      </c>
      <c r="D616" s="84">
        <v>0</v>
      </c>
    </row>
    <row r="617" spans="1:4" x14ac:dyDescent="0.2">
      <c r="A617" s="80" t="s">
        <v>738</v>
      </c>
      <c r="B617" s="80" t="s">
        <v>724</v>
      </c>
      <c r="C617" s="81">
        <v>0</v>
      </c>
      <c r="D617" s="82">
        <v>0</v>
      </c>
    </row>
    <row r="618" spans="1:4" x14ac:dyDescent="0.2">
      <c r="A618" s="80" t="s">
        <v>738</v>
      </c>
      <c r="B618" s="80" t="s">
        <v>725</v>
      </c>
      <c r="C618" s="83">
        <v>0</v>
      </c>
      <c r="D618" s="84">
        <v>0</v>
      </c>
    </row>
    <row r="619" spans="1:4" x14ac:dyDescent="0.2">
      <c r="A619" s="80" t="s">
        <v>738</v>
      </c>
      <c r="B619" s="80" t="s">
        <v>726</v>
      </c>
      <c r="C619" s="81">
        <v>0</v>
      </c>
      <c r="D619" s="82">
        <v>0</v>
      </c>
    </row>
    <row r="620" spans="1:4" x14ac:dyDescent="0.2">
      <c r="A620" s="80" t="s">
        <v>738</v>
      </c>
      <c r="B620" s="80" t="s">
        <v>727</v>
      </c>
      <c r="C620" s="83">
        <v>0</v>
      </c>
      <c r="D620" s="84">
        <v>0</v>
      </c>
    </row>
    <row r="621" spans="1:4" x14ac:dyDescent="0.2">
      <c r="A621" s="80" t="s">
        <v>738</v>
      </c>
      <c r="B621" s="80" t="s">
        <v>728</v>
      </c>
      <c r="C621" s="81">
        <v>0</v>
      </c>
      <c r="D621" s="82">
        <v>0</v>
      </c>
    </row>
    <row r="622" spans="1:4" x14ac:dyDescent="0.2">
      <c r="A622" s="80" t="s">
        <v>738</v>
      </c>
      <c r="B622" s="80" t="s">
        <v>729</v>
      </c>
      <c r="C622" s="83">
        <v>0</v>
      </c>
      <c r="D622" s="84">
        <v>0</v>
      </c>
    </row>
    <row r="623" spans="1:4" x14ac:dyDescent="0.2">
      <c r="A623" s="80" t="s">
        <v>738</v>
      </c>
      <c r="B623" s="80" t="s">
        <v>730</v>
      </c>
      <c r="C623" s="81">
        <v>0</v>
      </c>
      <c r="D623" s="82">
        <v>0</v>
      </c>
    </row>
    <row r="624" spans="1:4" x14ac:dyDescent="0.2">
      <c r="A624" s="80" t="s">
        <v>738</v>
      </c>
      <c r="B624" s="80" t="s">
        <v>731</v>
      </c>
      <c r="C624" s="83">
        <v>0</v>
      </c>
      <c r="D624" s="84">
        <v>0</v>
      </c>
    </row>
    <row r="625" spans="1:4" x14ac:dyDescent="0.2">
      <c r="A625" s="80" t="s">
        <v>738</v>
      </c>
      <c r="B625" s="80" t="s">
        <v>732</v>
      </c>
      <c r="C625" s="81">
        <v>0</v>
      </c>
      <c r="D625" s="82">
        <v>0</v>
      </c>
    </row>
    <row r="626" spans="1:4" x14ac:dyDescent="0.2">
      <c r="A626" s="80" t="s">
        <v>738</v>
      </c>
      <c r="B626" s="80" t="s">
        <v>733</v>
      </c>
      <c r="C626" s="83">
        <v>0</v>
      </c>
      <c r="D626" s="84">
        <v>0</v>
      </c>
    </row>
    <row r="627" spans="1:4" x14ac:dyDescent="0.2">
      <c r="A627" s="80" t="s">
        <v>738</v>
      </c>
      <c r="B627" s="80" t="s">
        <v>734</v>
      </c>
      <c r="C627" s="81">
        <v>0</v>
      </c>
      <c r="D627" s="82">
        <v>0</v>
      </c>
    </row>
    <row r="628" spans="1:4" x14ac:dyDescent="0.2">
      <c r="A628" s="80" t="s">
        <v>738</v>
      </c>
      <c r="B628" s="80" t="s">
        <v>720</v>
      </c>
      <c r="C628" s="83">
        <v>0</v>
      </c>
      <c r="D628" s="84">
        <v>0</v>
      </c>
    </row>
    <row r="629" spans="1:4" x14ac:dyDescent="0.2">
      <c r="A629" s="80" t="s">
        <v>738</v>
      </c>
      <c r="B629" s="80" t="s">
        <v>735</v>
      </c>
      <c r="C629" s="81">
        <v>0</v>
      </c>
      <c r="D629" s="82">
        <v>0</v>
      </c>
    </row>
    <row r="630" spans="1:4" x14ac:dyDescent="0.2">
      <c r="A630" s="80" t="s">
        <v>738</v>
      </c>
      <c r="B630" s="80" t="s">
        <v>736</v>
      </c>
      <c r="C630" s="83">
        <v>0</v>
      </c>
      <c r="D630" s="84">
        <v>0</v>
      </c>
    </row>
    <row r="631" spans="1:4" x14ac:dyDescent="0.2">
      <c r="A631" s="80" t="s">
        <v>738</v>
      </c>
      <c r="B631" s="80" t="s">
        <v>737</v>
      </c>
      <c r="C631" s="81">
        <v>0</v>
      </c>
      <c r="D631" s="82">
        <v>0</v>
      </c>
    </row>
    <row r="632" spans="1:4" x14ac:dyDescent="0.2">
      <c r="A632" s="80" t="s">
        <v>738</v>
      </c>
      <c r="B632" s="80" t="s">
        <v>738</v>
      </c>
      <c r="C632" s="83">
        <v>0</v>
      </c>
      <c r="D632" s="84">
        <v>0</v>
      </c>
    </row>
    <row r="633" spans="1:4" x14ac:dyDescent="0.2">
      <c r="A633" s="80" t="s">
        <v>738</v>
      </c>
      <c r="B633" s="80" t="s">
        <v>739</v>
      </c>
      <c r="C633" s="81">
        <v>0</v>
      </c>
      <c r="D633" s="82">
        <v>0</v>
      </c>
    </row>
    <row r="634" spans="1:4" x14ac:dyDescent="0.2">
      <c r="A634" s="80" t="s">
        <v>738</v>
      </c>
      <c r="B634" s="80" t="s">
        <v>740</v>
      </c>
      <c r="C634" s="83">
        <v>0</v>
      </c>
      <c r="D634" s="84">
        <v>0</v>
      </c>
    </row>
    <row r="635" spans="1:4" x14ac:dyDescent="0.2">
      <c r="A635" s="80" t="s">
        <v>738</v>
      </c>
      <c r="B635" s="80" t="s">
        <v>741</v>
      </c>
      <c r="C635" s="81">
        <v>0</v>
      </c>
      <c r="D635" s="82">
        <v>0</v>
      </c>
    </row>
    <row r="636" spans="1:4" x14ac:dyDescent="0.2">
      <c r="A636" s="80" t="s">
        <v>738</v>
      </c>
      <c r="B636" s="80" t="s">
        <v>742</v>
      </c>
      <c r="C636" s="83">
        <v>0</v>
      </c>
      <c r="D636" s="84">
        <v>0</v>
      </c>
    </row>
    <row r="637" spans="1:4" x14ac:dyDescent="0.2">
      <c r="A637" s="80" t="s">
        <v>738</v>
      </c>
      <c r="B637" s="80" t="s">
        <v>743</v>
      </c>
      <c r="C637" s="81">
        <v>0</v>
      </c>
      <c r="D637" s="82">
        <v>0</v>
      </c>
    </row>
    <row r="638" spans="1:4" x14ac:dyDescent="0.2">
      <c r="A638" s="80" t="s">
        <v>738</v>
      </c>
      <c r="B638" s="80" t="s">
        <v>744</v>
      </c>
      <c r="C638" s="83">
        <v>0</v>
      </c>
      <c r="D638" s="84">
        <v>0</v>
      </c>
    </row>
    <row r="639" spans="1:4" x14ac:dyDescent="0.2">
      <c r="A639" s="80" t="s">
        <v>738</v>
      </c>
      <c r="B639" s="80" t="s">
        <v>745</v>
      </c>
      <c r="C639" s="81">
        <v>0</v>
      </c>
      <c r="D639" s="82">
        <v>0</v>
      </c>
    </row>
    <row r="640" spans="1:4" x14ac:dyDescent="0.2">
      <c r="A640" s="80" t="s">
        <v>738</v>
      </c>
      <c r="B640" s="80" t="s">
        <v>746</v>
      </c>
      <c r="C640" s="83">
        <v>0</v>
      </c>
      <c r="D640" s="84">
        <v>0</v>
      </c>
    </row>
    <row r="641" spans="1:4" x14ac:dyDescent="0.2">
      <c r="A641" s="80" t="s">
        <v>738</v>
      </c>
      <c r="B641" s="80" t="s">
        <v>747</v>
      </c>
      <c r="C641" s="81">
        <v>0</v>
      </c>
      <c r="D641" s="82">
        <v>0</v>
      </c>
    </row>
    <row r="642" spans="1:4" x14ac:dyDescent="0.2">
      <c r="A642" s="80" t="s">
        <v>738</v>
      </c>
      <c r="B642" s="80" t="s">
        <v>748</v>
      </c>
      <c r="C642" s="83">
        <v>0</v>
      </c>
      <c r="D642" s="84">
        <v>0</v>
      </c>
    </row>
    <row r="643" spans="1:4" x14ac:dyDescent="0.2">
      <c r="A643" s="80" t="s">
        <v>738</v>
      </c>
      <c r="B643" s="80" t="s">
        <v>749</v>
      </c>
      <c r="C643" s="81">
        <v>0</v>
      </c>
      <c r="D643" s="82">
        <v>0</v>
      </c>
    </row>
    <row r="644" spans="1:4" x14ac:dyDescent="0.2">
      <c r="A644" s="80" t="s">
        <v>738</v>
      </c>
      <c r="B644" s="80" t="s">
        <v>750</v>
      </c>
      <c r="C644" s="83">
        <v>0</v>
      </c>
      <c r="D644" s="84">
        <v>0</v>
      </c>
    </row>
    <row r="645" spans="1:4" x14ac:dyDescent="0.2">
      <c r="A645" s="80" t="s">
        <v>738</v>
      </c>
      <c r="B645" s="80" t="s">
        <v>751</v>
      </c>
      <c r="C645" s="81">
        <v>0</v>
      </c>
      <c r="D645" s="82">
        <v>0</v>
      </c>
    </row>
    <row r="646" spans="1:4" x14ac:dyDescent="0.2">
      <c r="A646" s="80" t="s">
        <v>738</v>
      </c>
      <c r="B646" s="80" t="s">
        <v>752</v>
      </c>
      <c r="C646" s="83">
        <v>0</v>
      </c>
      <c r="D646" s="84">
        <v>0</v>
      </c>
    </row>
    <row r="647" spans="1:4" x14ac:dyDescent="0.2">
      <c r="A647" s="80" t="s">
        <v>738</v>
      </c>
      <c r="B647" s="80" t="s">
        <v>753</v>
      </c>
      <c r="C647" s="81">
        <v>0</v>
      </c>
      <c r="D647" s="82">
        <v>0</v>
      </c>
    </row>
    <row r="648" spans="1:4" x14ac:dyDescent="0.2">
      <c r="A648" s="80" t="s">
        <v>739</v>
      </c>
      <c r="B648" s="80" t="s">
        <v>721</v>
      </c>
      <c r="C648" s="83">
        <v>0</v>
      </c>
      <c r="D648" s="84">
        <v>0</v>
      </c>
    </row>
    <row r="649" spans="1:4" x14ac:dyDescent="0.2">
      <c r="A649" s="80" t="s">
        <v>739</v>
      </c>
      <c r="B649" s="80" t="s">
        <v>722</v>
      </c>
      <c r="C649" s="81">
        <v>0</v>
      </c>
      <c r="D649" s="82">
        <v>0</v>
      </c>
    </row>
    <row r="650" spans="1:4" x14ac:dyDescent="0.2">
      <c r="A650" s="80" t="s">
        <v>739</v>
      </c>
      <c r="B650" s="80" t="s">
        <v>723</v>
      </c>
      <c r="C650" s="83">
        <v>0</v>
      </c>
      <c r="D650" s="84">
        <v>0</v>
      </c>
    </row>
    <row r="651" spans="1:4" x14ac:dyDescent="0.2">
      <c r="A651" s="80" t="s">
        <v>739</v>
      </c>
      <c r="B651" s="80" t="s">
        <v>724</v>
      </c>
      <c r="C651" s="81">
        <v>0</v>
      </c>
      <c r="D651" s="82">
        <v>0</v>
      </c>
    </row>
    <row r="652" spans="1:4" x14ac:dyDescent="0.2">
      <c r="A652" s="80" t="s">
        <v>739</v>
      </c>
      <c r="B652" s="80" t="s">
        <v>725</v>
      </c>
      <c r="C652" s="83">
        <v>0</v>
      </c>
      <c r="D652" s="84">
        <v>0</v>
      </c>
    </row>
    <row r="653" spans="1:4" x14ac:dyDescent="0.2">
      <c r="A653" s="80" t="s">
        <v>739</v>
      </c>
      <c r="B653" s="80" t="s">
        <v>726</v>
      </c>
      <c r="C653" s="81">
        <v>0</v>
      </c>
      <c r="D653" s="82">
        <v>0</v>
      </c>
    </row>
    <row r="654" spans="1:4" x14ac:dyDescent="0.2">
      <c r="A654" s="80" t="s">
        <v>739</v>
      </c>
      <c r="B654" s="80" t="s">
        <v>727</v>
      </c>
      <c r="C654" s="83">
        <v>0</v>
      </c>
      <c r="D654" s="84">
        <v>0</v>
      </c>
    </row>
    <row r="655" spans="1:4" x14ac:dyDescent="0.2">
      <c r="A655" s="80" t="s">
        <v>739</v>
      </c>
      <c r="B655" s="80" t="s">
        <v>728</v>
      </c>
      <c r="C655" s="81">
        <v>0</v>
      </c>
      <c r="D655" s="82">
        <v>0</v>
      </c>
    </row>
    <row r="656" spans="1:4" x14ac:dyDescent="0.2">
      <c r="A656" s="80" t="s">
        <v>739</v>
      </c>
      <c r="B656" s="80" t="s">
        <v>729</v>
      </c>
      <c r="C656" s="83">
        <v>0</v>
      </c>
      <c r="D656" s="84">
        <v>0</v>
      </c>
    </row>
    <row r="657" spans="1:4" x14ac:dyDescent="0.2">
      <c r="A657" s="80" t="s">
        <v>739</v>
      </c>
      <c r="B657" s="80" t="s">
        <v>730</v>
      </c>
      <c r="C657" s="81">
        <v>0</v>
      </c>
      <c r="D657" s="82">
        <v>0</v>
      </c>
    </row>
    <row r="658" spans="1:4" x14ac:dyDescent="0.2">
      <c r="A658" s="80" t="s">
        <v>739</v>
      </c>
      <c r="B658" s="80" t="s">
        <v>731</v>
      </c>
      <c r="C658" s="83">
        <v>0</v>
      </c>
      <c r="D658" s="84">
        <v>0</v>
      </c>
    </row>
    <row r="659" spans="1:4" x14ac:dyDescent="0.2">
      <c r="A659" s="80" t="s">
        <v>739</v>
      </c>
      <c r="B659" s="80" t="s">
        <v>732</v>
      </c>
      <c r="C659" s="81">
        <v>0</v>
      </c>
      <c r="D659" s="82">
        <v>0</v>
      </c>
    </row>
    <row r="660" spans="1:4" x14ac:dyDescent="0.2">
      <c r="A660" s="80" t="s">
        <v>739</v>
      </c>
      <c r="B660" s="80" t="s">
        <v>733</v>
      </c>
      <c r="C660" s="83">
        <v>0</v>
      </c>
      <c r="D660" s="84">
        <v>0</v>
      </c>
    </row>
    <row r="661" spans="1:4" x14ac:dyDescent="0.2">
      <c r="A661" s="80" t="s">
        <v>739</v>
      </c>
      <c r="B661" s="80" t="s">
        <v>734</v>
      </c>
      <c r="C661" s="81">
        <v>0</v>
      </c>
      <c r="D661" s="82">
        <v>0</v>
      </c>
    </row>
    <row r="662" spans="1:4" x14ac:dyDescent="0.2">
      <c r="A662" s="80" t="s">
        <v>739</v>
      </c>
      <c r="B662" s="80" t="s">
        <v>720</v>
      </c>
      <c r="C662" s="83">
        <v>0</v>
      </c>
      <c r="D662" s="84">
        <v>0</v>
      </c>
    </row>
    <row r="663" spans="1:4" x14ac:dyDescent="0.2">
      <c r="A663" s="80" t="s">
        <v>739</v>
      </c>
      <c r="B663" s="80" t="s">
        <v>735</v>
      </c>
      <c r="C663" s="81">
        <v>0</v>
      </c>
      <c r="D663" s="82">
        <v>0</v>
      </c>
    </row>
    <row r="664" spans="1:4" x14ac:dyDescent="0.2">
      <c r="A664" s="80" t="s">
        <v>739</v>
      </c>
      <c r="B664" s="80" t="s">
        <v>736</v>
      </c>
      <c r="C664" s="83">
        <v>0</v>
      </c>
      <c r="D664" s="84">
        <v>0</v>
      </c>
    </row>
    <row r="665" spans="1:4" x14ac:dyDescent="0.2">
      <c r="A665" s="80" t="s">
        <v>739</v>
      </c>
      <c r="B665" s="80" t="s">
        <v>737</v>
      </c>
      <c r="C665" s="81">
        <v>0</v>
      </c>
      <c r="D665" s="82">
        <v>0</v>
      </c>
    </row>
    <row r="666" spans="1:4" x14ac:dyDescent="0.2">
      <c r="A666" s="80" t="s">
        <v>739</v>
      </c>
      <c r="B666" s="80" t="s">
        <v>738</v>
      </c>
      <c r="C666" s="83">
        <v>0</v>
      </c>
      <c r="D666" s="84">
        <v>0</v>
      </c>
    </row>
    <row r="667" spans="1:4" x14ac:dyDescent="0.2">
      <c r="A667" s="80" t="s">
        <v>739</v>
      </c>
      <c r="B667" s="80" t="s">
        <v>739</v>
      </c>
      <c r="C667" s="81">
        <v>0</v>
      </c>
      <c r="D667" s="82">
        <v>0</v>
      </c>
    </row>
    <row r="668" spans="1:4" x14ac:dyDescent="0.2">
      <c r="A668" s="80" t="s">
        <v>739</v>
      </c>
      <c r="B668" s="80" t="s">
        <v>740</v>
      </c>
      <c r="C668" s="83">
        <v>0</v>
      </c>
      <c r="D668" s="84">
        <v>0</v>
      </c>
    </row>
    <row r="669" spans="1:4" x14ac:dyDescent="0.2">
      <c r="A669" s="80" t="s">
        <v>739</v>
      </c>
      <c r="B669" s="80" t="s">
        <v>741</v>
      </c>
      <c r="C669" s="81">
        <v>0</v>
      </c>
      <c r="D669" s="82">
        <v>0</v>
      </c>
    </row>
    <row r="670" spans="1:4" x14ac:dyDescent="0.2">
      <c r="A670" s="80" t="s">
        <v>739</v>
      </c>
      <c r="B670" s="80" t="s">
        <v>742</v>
      </c>
      <c r="C670" s="83">
        <v>0</v>
      </c>
      <c r="D670" s="84">
        <v>0</v>
      </c>
    </row>
    <row r="671" spans="1:4" x14ac:dyDescent="0.2">
      <c r="A671" s="80" t="s">
        <v>739</v>
      </c>
      <c r="B671" s="80" t="s">
        <v>743</v>
      </c>
      <c r="C671" s="81">
        <v>0</v>
      </c>
      <c r="D671" s="82">
        <v>0</v>
      </c>
    </row>
    <row r="672" spans="1:4" x14ac:dyDescent="0.2">
      <c r="A672" s="80" t="s">
        <v>739</v>
      </c>
      <c r="B672" s="80" t="s">
        <v>744</v>
      </c>
      <c r="C672" s="83">
        <v>0</v>
      </c>
      <c r="D672" s="84">
        <v>0</v>
      </c>
    </row>
    <row r="673" spans="1:4" x14ac:dyDescent="0.2">
      <c r="A673" s="80" t="s">
        <v>739</v>
      </c>
      <c r="B673" s="80" t="s">
        <v>745</v>
      </c>
      <c r="C673" s="81">
        <v>0</v>
      </c>
      <c r="D673" s="82">
        <v>0</v>
      </c>
    </row>
    <row r="674" spans="1:4" x14ac:dyDescent="0.2">
      <c r="A674" s="80" t="s">
        <v>329</v>
      </c>
      <c r="B674" s="80" t="s">
        <v>65</v>
      </c>
      <c r="C674" s="83">
        <v>0</v>
      </c>
      <c r="D674" s="84">
        <v>0</v>
      </c>
    </row>
    <row r="675" spans="1:4" x14ac:dyDescent="0.2">
      <c r="A675" s="80" t="s">
        <v>329</v>
      </c>
      <c r="B675" s="80" t="s">
        <v>91</v>
      </c>
      <c r="C675" s="81">
        <v>0</v>
      </c>
      <c r="D675" s="82">
        <v>0</v>
      </c>
    </row>
    <row r="676" spans="1:4" x14ac:dyDescent="0.2">
      <c r="A676" s="80" t="s">
        <v>329</v>
      </c>
      <c r="B676" s="80" t="s">
        <v>112</v>
      </c>
      <c r="C676" s="83">
        <v>0</v>
      </c>
      <c r="D676" s="84">
        <v>0</v>
      </c>
    </row>
    <row r="677" spans="1:4" x14ac:dyDescent="0.2">
      <c r="A677" s="80" t="s">
        <v>329</v>
      </c>
      <c r="B677" s="80" t="s">
        <v>133</v>
      </c>
      <c r="C677" s="81">
        <v>0</v>
      </c>
      <c r="D677" s="82">
        <v>0</v>
      </c>
    </row>
    <row r="678" spans="1:4" x14ac:dyDescent="0.2">
      <c r="A678" s="80" t="s">
        <v>329</v>
      </c>
      <c r="B678" s="80" t="s">
        <v>154</v>
      </c>
      <c r="C678" s="83">
        <v>0</v>
      </c>
      <c r="D678" s="84">
        <v>0</v>
      </c>
    </row>
    <row r="679" spans="1:4" x14ac:dyDescent="0.2">
      <c r="A679" s="80" t="s">
        <v>329</v>
      </c>
      <c r="B679" s="80" t="s">
        <v>173</v>
      </c>
      <c r="C679" s="81">
        <v>0</v>
      </c>
      <c r="D679" s="82">
        <v>0</v>
      </c>
    </row>
    <row r="680" spans="1:4" x14ac:dyDescent="0.2">
      <c r="A680" s="80" t="s">
        <v>329</v>
      </c>
      <c r="B680" s="80" t="s">
        <v>188</v>
      </c>
      <c r="C680" s="83">
        <v>0</v>
      </c>
      <c r="D680" s="84">
        <v>0</v>
      </c>
    </row>
    <row r="681" spans="1:4" x14ac:dyDescent="0.2">
      <c r="A681" s="80" t="s">
        <v>329</v>
      </c>
      <c r="B681" s="80" t="s">
        <v>203</v>
      </c>
      <c r="C681" s="81">
        <v>0</v>
      </c>
      <c r="D681" s="82">
        <v>0</v>
      </c>
    </row>
    <row r="682" spans="1:4" x14ac:dyDescent="0.2">
      <c r="A682" s="80" t="s">
        <v>329</v>
      </c>
      <c r="B682" s="80" t="s">
        <v>217</v>
      </c>
      <c r="C682" s="83">
        <v>0</v>
      </c>
      <c r="D682" s="84">
        <v>0</v>
      </c>
    </row>
    <row r="683" spans="1:4" x14ac:dyDescent="0.2">
      <c r="A683" s="80" t="s">
        <v>329</v>
      </c>
      <c r="B683" s="80" t="s">
        <v>231</v>
      </c>
      <c r="C683" s="81">
        <v>0</v>
      </c>
      <c r="D683" s="82">
        <v>0</v>
      </c>
    </row>
    <row r="684" spans="1:4" x14ac:dyDescent="0.2">
      <c r="A684" s="80" t="s">
        <v>329</v>
      </c>
      <c r="B684" s="80" t="s">
        <v>245</v>
      </c>
      <c r="C684" s="83">
        <v>0</v>
      </c>
      <c r="D684" s="84">
        <v>0</v>
      </c>
    </row>
    <row r="685" spans="1:4" x14ac:dyDescent="0.2">
      <c r="A685" s="80" t="s">
        <v>329</v>
      </c>
      <c r="B685" s="80" t="s">
        <v>259</v>
      </c>
      <c r="C685" s="81">
        <v>0</v>
      </c>
      <c r="D685" s="82">
        <v>0</v>
      </c>
    </row>
    <row r="686" spans="1:4" x14ac:dyDescent="0.2">
      <c r="A686" s="80" t="s">
        <v>329</v>
      </c>
      <c r="B686" s="80" t="s">
        <v>273</v>
      </c>
      <c r="C686" s="83">
        <v>0</v>
      </c>
      <c r="D686" s="84">
        <v>0</v>
      </c>
    </row>
    <row r="687" spans="1:4" x14ac:dyDescent="0.2">
      <c r="A687" s="80" t="s">
        <v>329</v>
      </c>
      <c r="B687" s="80" t="s">
        <v>287</v>
      </c>
      <c r="C687" s="81">
        <v>0</v>
      </c>
      <c r="D687" s="82">
        <v>0</v>
      </c>
    </row>
    <row r="688" spans="1:4" x14ac:dyDescent="0.2">
      <c r="A688" s="80" t="s">
        <v>329</v>
      </c>
      <c r="B688" s="80" t="s">
        <v>301</v>
      </c>
      <c r="C688" s="83">
        <v>0</v>
      </c>
      <c r="D688" s="84">
        <v>0</v>
      </c>
    </row>
    <row r="689" spans="1:4" x14ac:dyDescent="0.2">
      <c r="A689" s="80" t="s">
        <v>329</v>
      </c>
      <c r="B689" s="80" t="s">
        <v>315</v>
      </c>
      <c r="C689" s="81">
        <v>0</v>
      </c>
      <c r="D689" s="82">
        <v>0</v>
      </c>
    </row>
    <row r="690" spans="1:4" x14ac:dyDescent="0.2">
      <c r="A690" s="80" t="s">
        <v>329</v>
      </c>
      <c r="B690" s="80" t="s">
        <v>329</v>
      </c>
      <c r="C690" s="83">
        <v>0</v>
      </c>
      <c r="D690" s="84">
        <v>0</v>
      </c>
    </row>
    <row r="691" spans="1:4" x14ac:dyDescent="0.2">
      <c r="A691" s="80" t="s">
        <v>329</v>
      </c>
      <c r="B691" s="80" t="s">
        <v>343</v>
      </c>
      <c r="C691" s="81">
        <v>0</v>
      </c>
      <c r="D691" s="82">
        <v>0</v>
      </c>
    </row>
    <row r="692" spans="1:4" x14ac:dyDescent="0.2">
      <c r="A692" s="80" t="s">
        <v>329</v>
      </c>
      <c r="B692" s="80" t="s">
        <v>357</v>
      </c>
      <c r="C692" s="83">
        <v>0</v>
      </c>
      <c r="D692" s="84">
        <v>0</v>
      </c>
    </row>
    <row r="693" spans="1:4" x14ac:dyDescent="0.2">
      <c r="A693" s="80" t="s">
        <v>329</v>
      </c>
      <c r="B693" s="80" t="s">
        <v>371</v>
      </c>
      <c r="C693" s="81">
        <v>0</v>
      </c>
      <c r="D693" s="82">
        <v>0</v>
      </c>
    </row>
    <row r="694" spans="1:4" x14ac:dyDescent="0.2">
      <c r="A694" s="80" t="s">
        <v>329</v>
      </c>
      <c r="B694" s="80" t="s">
        <v>385</v>
      </c>
      <c r="C694" s="83">
        <v>0</v>
      </c>
      <c r="D694" s="84">
        <v>0</v>
      </c>
    </row>
    <row r="695" spans="1:4" x14ac:dyDescent="0.2">
      <c r="A695" s="80" t="s">
        <v>329</v>
      </c>
      <c r="B695" s="80" t="s">
        <v>399</v>
      </c>
      <c r="C695" s="81">
        <v>0</v>
      </c>
      <c r="D695" s="82">
        <v>0</v>
      </c>
    </row>
    <row r="696" spans="1:4" x14ac:dyDescent="0.2">
      <c r="A696" s="80" t="s">
        <v>329</v>
      </c>
      <c r="B696" s="80" t="s">
        <v>413</v>
      </c>
      <c r="C696" s="83">
        <v>0</v>
      </c>
      <c r="D696" s="84">
        <v>0</v>
      </c>
    </row>
    <row r="697" spans="1:4" x14ac:dyDescent="0.2">
      <c r="A697" s="80" t="s">
        <v>329</v>
      </c>
      <c r="B697" s="80" t="s">
        <v>427</v>
      </c>
      <c r="C697" s="81">
        <v>0</v>
      </c>
      <c r="D697" s="82">
        <v>0</v>
      </c>
    </row>
    <row r="698" spans="1:4" x14ac:dyDescent="0.2">
      <c r="A698" s="80" t="s">
        <v>329</v>
      </c>
      <c r="B698" s="80" t="s">
        <v>441</v>
      </c>
      <c r="C698" s="83">
        <v>0</v>
      </c>
      <c r="D698" s="84">
        <v>0</v>
      </c>
    </row>
    <row r="699" spans="1:4" x14ac:dyDescent="0.2">
      <c r="A699" s="80" t="s">
        <v>329</v>
      </c>
      <c r="B699" s="80" t="s">
        <v>455</v>
      </c>
      <c r="C699" s="81">
        <v>0</v>
      </c>
      <c r="D699" s="82">
        <v>0</v>
      </c>
    </row>
    <row r="700" spans="1:4" x14ac:dyDescent="0.2">
      <c r="A700" s="80" t="s">
        <v>329</v>
      </c>
      <c r="B700" s="80" t="s">
        <v>469</v>
      </c>
      <c r="C700" s="83">
        <v>0</v>
      </c>
      <c r="D700" s="84">
        <v>0</v>
      </c>
    </row>
    <row r="701" spans="1:4" x14ac:dyDescent="0.2">
      <c r="A701" s="80" t="s">
        <v>329</v>
      </c>
      <c r="B701" s="80" t="s">
        <v>484</v>
      </c>
      <c r="C701" s="81">
        <v>0</v>
      </c>
      <c r="D701" s="82">
        <v>0</v>
      </c>
    </row>
    <row r="702" spans="1:4" x14ac:dyDescent="0.2">
      <c r="A702" s="80" t="s">
        <v>329</v>
      </c>
      <c r="B702" s="80" t="s">
        <v>493</v>
      </c>
      <c r="C702" s="83">
        <v>0</v>
      </c>
      <c r="D702" s="84">
        <v>0</v>
      </c>
    </row>
    <row r="703" spans="1:4" x14ac:dyDescent="0.2">
      <c r="A703" s="80" t="s">
        <v>329</v>
      </c>
      <c r="B703" s="80" t="s">
        <v>502</v>
      </c>
      <c r="C703" s="81">
        <v>0</v>
      </c>
      <c r="D703" s="82">
        <v>0</v>
      </c>
    </row>
    <row r="704" spans="1:4" x14ac:dyDescent="0.2">
      <c r="A704" s="80" t="s">
        <v>329</v>
      </c>
      <c r="B704" s="80" t="s">
        <v>511</v>
      </c>
      <c r="C704" s="83">
        <v>0</v>
      </c>
      <c r="D704" s="84">
        <v>0</v>
      </c>
    </row>
    <row r="705" spans="1:4" x14ac:dyDescent="0.2">
      <c r="A705" s="80" t="s">
        <v>329</v>
      </c>
      <c r="B705" s="80" t="s">
        <v>519</v>
      </c>
      <c r="C705" s="81">
        <v>0</v>
      </c>
      <c r="D705" s="82">
        <v>0</v>
      </c>
    </row>
    <row r="706" spans="1:4" x14ac:dyDescent="0.2">
      <c r="A706" s="80" t="s">
        <v>329</v>
      </c>
      <c r="B706" s="80" t="s">
        <v>526</v>
      </c>
      <c r="C706" s="83">
        <v>0</v>
      </c>
      <c r="D706" s="84">
        <v>0</v>
      </c>
    </row>
    <row r="707" spans="1:4" x14ac:dyDescent="0.2">
      <c r="A707" s="80" t="s">
        <v>329</v>
      </c>
      <c r="B707" s="80" t="s">
        <v>533</v>
      </c>
      <c r="C707" s="81">
        <v>0</v>
      </c>
      <c r="D707" s="82">
        <v>0</v>
      </c>
    </row>
    <row r="708" spans="1:4" x14ac:dyDescent="0.2">
      <c r="A708" s="80" t="s">
        <v>329</v>
      </c>
      <c r="B708" s="80" t="s">
        <v>540</v>
      </c>
      <c r="C708" s="83">
        <v>0</v>
      </c>
      <c r="D708" s="84">
        <v>0</v>
      </c>
    </row>
    <row r="709" spans="1:4" x14ac:dyDescent="0.2">
      <c r="A709" s="80" t="s">
        <v>329</v>
      </c>
      <c r="B709" s="80" t="s">
        <v>547</v>
      </c>
      <c r="C709" s="81">
        <v>0</v>
      </c>
      <c r="D709" s="82">
        <v>0</v>
      </c>
    </row>
    <row r="710" spans="1:4" x14ac:dyDescent="0.2">
      <c r="A710" s="80" t="s">
        <v>329</v>
      </c>
      <c r="B710" s="80" t="s">
        <v>552</v>
      </c>
      <c r="C710" s="83">
        <v>0</v>
      </c>
      <c r="D710" s="84">
        <v>0</v>
      </c>
    </row>
    <row r="711" spans="1:4" x14ac:dyDescent="0.2">
      <c r="A711" s="80" t="s">
        <v>329</v>
      </c>
      <c r="B711" s="80" t="s">
        <v>556</v>
      </c>
      <c r="C711" s="81">
        <v>0</v>
      </c>
      <c r="D711" s="82">
        <v>0</v>
      </c>
    </row>
    <row r="712" spans="1:4" x14ac:dyDescent="0.2">
      <c r="A712" s="80" t="s">
        <v>329</v>
      </c>
      <c r="B712" s="80" t="s">
        <v>560</v>
      </c>
      <c r="C712" s="83">
        <v>0</v>
      </c>
      <c r="D712" s="84">
        <v>0</v>
      </c>
    </row>
    <row r="713" spans="1:4" x14ac:dyDescent="0.2">
      <c r="A713" s="80" t="s">
        <v>329</v>
      </c>
      <c r="B713" s="80" t="s">
        <v>564</v>
      </c>
      <c r="C713" s="81">
        <v>0</v>
      </c>
      <c r="D713" s="82">
        <v>0</v>
      </c>
    </row>
    <row r="714" spans="1:4" x14ac:dyDescent="0.2">
      <c r="A714" s="80" t="s">
        <v>329</v>
      </c>
      <c r="B714" s="80" t="s">
        <v>568</v>
      </c>
      <c r="C714" s="83">
        <v>0</v>
      </c>
      <c r="D714" s="84">
        <v>0</v>
      </c>
    </row>
    <row r="715" spans="1:4" x14ac:dyDescent="0.2">
      <c r="A715" s="80" t="s">
        <v>329</v>
      </c>
      <c r="B715" s="80" t="s">
        <v>754</v>
      </c>
      <c r="C715" s="81">
        <v>0</v>
      </c>
      <c r="D715" s="82">
        <v>0</v>
      </c>
    </row>
    <row r="716" spans="1:4" x14ac:dyDescent="0.2">
      <c r="A716" s="80" t="s">
        <v>343</v>
      </c>
      <c r="B716" s="80" t="s">
        <v>65</v>
      </c>
      <c r="C716" s="83">
        <v>0</v>
      </c>
      <c r="D716" s="84">
        <v>0</v>
      </c>
    </row>
    <row r="717" spans="1:4" x14ac:dyDescent="0.2">
      <c r="A717" s="80" t="s">
        <v>343</v>
      </c>
      <c r="B717" s="80" t="s">
        <v>91</v>
      </c>
      <c r="C717" s="81">
        <v>0</v>
      </c>
      <c r="D717" s="82">
        <v>0</v>
      </c>
    </row>
    <row r="718" spans="1:4" x14ac:dyDescent="0.2">
      <c r="A718" s="80" t="s">
        <v>343</v>
      </c>
      <c r="B718" s="80" t="s">
        <v>112</v>
      </c>
      <c r="C718" s="83">
        <v>0</v>
      </c>
      <c r="D718" s="84">
        <v>0</v>
      </c>
    </row>
    <row r="719" spans="1:4" x14ac:dyDescent="0.2">
      <c r="A719" s="80" t="s">
        <v>343</v>
      </c>
      <c r="B719" s="80" t="s">
        <v>133</v>
      </c>
      <c r="C719" s="81">
        <v>0</v>
      </c>
      <c r="D719" s="82">
        <v>0</v>
      </c>
    </row>
    <row r="720" spans="1:4" x14ac:dyDescent="0.2">
      <c r="A720" s="80" t="s">
        <v>343</v>
      </c>
      <c r="B720" s="80" t="s">
        <v>154</v>
      </c>
      <c r="C720" s="83">
        <v>0</v>
      </c>
      <c r="D720" s="84">
        <v>0</v>
      </c>
    </row>
    <row r="721" spans="1:4" x14ac:dyDescent="0.2">
      <c r="A721" s="80" t="s">
        <v>343</v>
      </c>
      <c r="B721" s="80" t="s">
        <v>173</v>
      </c>
      <c r="C721" s="81">
        <v>0</v>
      </c>
      <c r="D721" s="82">
        <v>0</v>
      </c>
    </row>
    <row r="722" spans="1:4" x14ac:dyDescent="0.2">
      <c r="A722" s="80" t="s">
        <v>343</v>
      </c>
      <c r="B722" s="80" t="s">
        <v>188</v>
      </c>
      <c r="C722" s="83">
        <v>0</v>
      </c>
      <c r="D722" s="84">
        <v>0</v>
      </c>
    </row>
    <row r="723" spans="1:4" x14ac:dyDescent="0.2">
      <c r="A723" s="80" t="s">
        <v>343</v>
      </c>
      <c r="B723" s="80" t="s">
        <v>203</v>
      </c>
      <c r="C723" s="81">
        <v>0</v>
      </c>
      <c r="D723" s="82">
        <v>0</v>
      </c>
    </row>
    <row r="724" spans="1:4" x14ac:dyDescent="0.2">
      <c r="A724" s="80" t="s">
        <v>343</v>
      </c>
      <c r="B724" s="80" t="s">
        <v>217</v>
      </c>
      <c r="C724" s="83">
        <v>0</v>
      </c>
      <c r="D724" s="84">
        <v>0</v>
      </c>
    </row>
    <row r="725" spans="1:4" x14ac:dyDescent="0.2">
      <c r="A725" s="80" t="s">
        <v>343</v>
      </c>
      <c r="B725" s="80" t="s">
        <v>231</v>
      </c>
      <c r="C725" s="81">
        <v>0</v>
      </c>
      <c r="D725" s="82">
        <v>0</v>
      </c>
    </row>
    <row r="726" spans="1:4" x14ac:dyDescent="0.2">
      <c r="A726" s="80" t="s">
        <v>343</v>
      </c>
      <c r="B726" s="80" t="s">
        <v>245</v>
      </c>
      <c r="C726" s="83">
        <v>0</v>
      </c>
      <c r="D726" s="84">
        <v>0</v>
      </c>
    </row>
    <row r="727" spans="1:4" x14ac:dyDescent="0.2">
      <c r="A727" s="80" t="s">
        <v>343</v>
      </c>
      <c r="B727" s="80" t="s">
        <v>259</v>
      </c>
      <c r="C727" s="81">
        <v>0</v>
      </c>
      <c r="D727" s="82">
        <v>0</v>
      </c>
    </row>
    <row r="728" spans="1:4" x14ac:dyDescent="0.2">
      <c r="A728" s="80" t="s">
        <v>343</v>
      </c>
      <c r="B728" s="80" t="s">
        <v>273</v>
      </c>
      <c r="C728" s="83">
        <v>0</v>
      </c>
      <c r="D728" s="84">
        <v>0</v>
      </c>
    </row>
    <row r="729" spans="1:4" x14ac:dyDescent="0.2">
      <c r="A729" s="80" t="s">
        <v>343</v>
      </c>
      <c r="B729" s="80" t="s">
        <v>287</v>
      </c>
      <c r="C729" s="81">
        <v>0</v>
      </c>
      <c r="D729" s="82">
        <v>0</v>
      </c>
    </row>
    <row r="730" spans="1:4" x14ac:dyDescent="0.2">
      <c r="A730" s="80" t="s">
        <v>343</v>
      </c>
      <c r="B730" s="80" t="s">
        <v>301</v>
      </c>
      <c r="C730" s="83">
        <v>0</v>
      </c>
      <c r="D730" s="84">
        <v>0</v>
      </c>
    </row>
    <row r="731" spans="1:4" x14ac:dyDescent="0.2">
      <c r="A731" s="80" t="s">
        <v>343</v>
      </c>
      <c r="B731" s="80" t="s">
        <v>315</v>
      </c>
      <c r="C731" s="81">
        <v>0</v>
      </c>
      <c r="D731" s="82">
        <v>0</v>
      </c>
    </row>
    <row r="732" spans="1:4" x14ac:dyDescent="0.2">
      <c r="A732" s="80" t="s">
        <v>343</v>
      </c>
      <c r="B732" s="80" t="s">
        <v>329</v>
      </c>
      <c r="C732" s="83">
        <v>0</v>
      </c>
      <c r="D732" s="84">
        <v>0</v>
      </c>
    </row>
    <row r="733" spans="1:4" x14ac:dyDescent="0.2">
      <c r="A733" s="80" t="s">
        <v>343</v>
      </c>
      <c r="B733" s="80" t="s">
        <v>343</v>
      </c>
      <c r="C733" s="81">
        <v>0</v>
      </c>
      <c r="D733" s="82">
        <v>0</v>
      </c>
    </row>
    <row r="734" spans="1:4" x14ac:dyDescent="0.2">
      <c r="A734" s="80" t="s">
        <v>343</v>
      </c>
      <c r="B734" s="80" t="s">
        <v>357</v>
      </c>
      <c r="C734" s="83">
        <v>0</v>
      </c>
      <c r="D734" s="84">
        <v>0</v>
      </c>
    </row>
    <row r="735" spans="1:4" x14ac:dyDescent="0.2">
      <c r="A735" s="80" t="s">
        <v>343</v>
      </c>
      <c r="B735" s="80" t="s">
        <v>371</v>
      </c>
      <c r="C735" s="81">
        <v>0</v>
      </c>
      <c r="D735" s="82">
        <v>0</v>
      </c>
    </row>
    <row r="736" spans="1:4" x14ac:dyDescent="0.2">
      <c r="A736" s="80" t="s">
        <v>343</v>
      </c>
      <c r="B736" s="80" t="s">
        <v>385</v>
      </c>
      <c r="C736" s="83">
        <v>0</v>
      </c>
      <c r="D736" s="84">
        <v>0</v>
      </c>
    </row>
    <row r="737" spans="1:4" x14ac:dyDescent="0.2">
      <c r="A737" s="80" t="s">
        <v>343</v>
      </c>
      <c r="B737" s="80" t="s">
        <v>399</v>
      </c>
      <c r="C737" s="81">
        <v>0</v>
      </c>
      <c r="D737" s="82">
        <v>0</v>
      </c>
    </row>
    <row r="738" spans="1:4" x14ac:dyDescent="0.2">
      <c r="A738" s="80" t="s">
        <v>343</v>
      </c>
      <c r="B738" s="80" t="s">
        <v>413</v>
      </c>
      <c r="C738" s="83">
        <v>0</v>
      </c>
      <c r="D738" s="84">
        <v>0</v>
      </c>
    </row>
    <row r="739" spans="1:4" x14ac:dyDescent="0.2">
      <c r="A739" s="80" t="s">
        <v>343</v>
      </c>
      <c r="B739" s="80" t="s">
        <v>427</v>
      </c>
      <c r="C739" s="81">
        <v>0</v>
      </c>
      <c r="D739" s="82">
        <v>0</v>
      </c>
    </row>
    <row r="740" spans="1:4" x14ac:dyDescent="0.2">
      <c r="A740" s="80" t="s">
        <v>343</v>
      </c>
      <c r="B740" s="80" t="s">
        <v>441</v>
      </c>
      <c r="C740" s="83">
        <v>0</v>
      </c>
      <c r="D740" s="84">
        <v>0</v>
      </c>
    </row>
    <row r="741" spans="1:4" x14ac:dyDescent="0.2">
      <c r="A741" s="80" t="s">
        <v>343</v>
      </c>
      <c r="B741" s="80" t="s">
        <v>455</v>
      </c>
      <c r="C741" s="81">
        <v>0</v>
      </c>
      <c r="D741" s="82">
        <v>0</v>
      </c>
    </row>
    <row r="742" spans="1:4" x14ac:dyDescent="0.2">
      <c r="A742" s="80" t="s">
        <v>343</v>
      </c>
      <c r="B742" s="80" t="s">
        <v>469</v>
      </c>
      <c r="C742" s="83">
        <v>0</v>
      </c>
      <c r="D742" s="84">
        <v>0</v>
      </c>
    </row>
    <row r="743" spans="1:4" x14ac:dyDescent="0.2">
      <c r="A743" s="80" t="s">
        <v>343</v>
      </c>
      <c r="B743" s="80" t="s">
        <v>484</v>
      </c>
      <c r="C743" s="81">
        <v>0</v>
      </c>
      <c r="D743" s="82">
        <v>0</v>
      </c>
    </row>
    <row r="744" spans="1:4" x14ac:dyDescent="0.2">
      <c r="A744" s="80" t="s">
        <v>343</v>
      </c>
      <c r="B744" s="80" t="s">
        <v>493</v>
      </c>
      <c r="C744" s="83">
        <v>0</v>
      </c>
      <c r="D744" s="84">
        <v>0</v>
      </c>
    </row>
    <row r="745" spans="1:4" x14ac:dyDescent="0.2">
      <c r="A745" s="80" t="s">
        <v>343</v>
      </c>
      <c r="B745" s="80" t="s">
        <v>502</v>
      </c>
      <c r="C745" s="81">
        <v>0</v>
      </c>
      <c r="D745" s="82">
        <v>0</v>
      </c>
    </row>
    <row r="746" spans="1:4" x14ac:dyDescent="0.2">
      <c r="A746" s="80" t="s">
        <v>343</v>
      </c>
      <c r="B746" s="80" t="s">
        <v>511</v>
      </c>
      <c r="C746" s="83">
        <v>0</v>
      </c>
      <c r="D746" s="84">
        <v>0</v>
      </c>
    </row>
    <row r="747" spans="1:4" x14ac:dyDescent="0.2">
      <c r="A747" s="80" t="s">
        <v>343</v>
      </c>
      <c r="B747" s="80" t="s">
        <v>519</v>
      </c>
      <c r="C747" s="81">
        <v>0</v>
      </c>
      <c r="D747" s="82">
        <v>0</v>
      </c>
    </row>
    <row r="748" spans="1:4" x14ac:dyDescent="0.2">
      <c r="A748" s="80" t="s">
        <v>343</v>
      </c>
      <c r="B748" s="80" t="s">
        <v>526</v>
      </c>
      <c r="C748" s="83">
        <v>0</v>
      </c>
      <c r="D748" s="84">
        <v>0</v>
      </c>
    </row>
    <row r="749" spans="1:4" x14ac:dyDescent="0.2">
      <c r="A749" s="80" t="s">
        <v>343</v>
      </c>
      <c r="B749" s="80" t="s">
        <v>533</v>
      </c>
      <c r="C749" s="81">
        <v>0</v>
      </c>
      <c r="D749" s="82">
        <v>0</v>
      </c>
    </row>
    <row r="750" spans="1:4" x14ac:dyDescent="0.2">
      <c r="A750" s="80" t="s">
        <v>343</v>
      </c>
      <c r="B750" s="80" t="s">
        <v>540</v>
      </c>
      <c r="C750" s="83">
        <v>0</v>
      </c>
      <c r="D750" s="84">
        <v>0</v>
      </c>
    </row>
    <row r="751" spans="1:4" x14ac:dyDescent="0.2">
      <c r="A751" s="80" t="s">
        <v>343</v>
      </c>
      <c r="B751" s="80" t="s">
        <v>547</v>
      </c>
      <c r="C751" s="81">
        <v>0</v>
      </c>
      <c r="D751" s="82">
        <v>0</v>
      </c>
    </row>
    <row r="752" spans="1:4" x14ac:dyDescent="0.2">
      <c r="A752" s="80" t="s">
        <v>343</v>
      </c>
      <c r="B752" s="80" t="s">
        <v>552</v>
      </c>
      <c r="C752" s="83">
        <v>0</v>
      </c>
      <c r="D752" s="84">
        <v>0</v>
      </c>
    </row>
    <row r="753" spans="1:4" x14ac:dyDescent="0.2">
      <c r="A753" s="80" t="s">
        <v>343</v>
      </c>
      <c r="B753" s="80" t="s">
        <v>556</v>
      </c>
      <c r="C753" s="81">
        <v>0</v>
      </c>
      <c r="D753" s="82">
        <v>0</v>
      </c>
    </row>
    <row r="754" spans="1:4" x14ac:dyDescent="0.2">
      <c r="A754" s="80" t="s">
        <v>343</v>
      </c>
      <c r="B754" s="80" t="s">
        <v>560</v>
      </c>
      <c r="C754" s="83">
        <v>0</v>
      </c>
      <c r="D754" s="84">
        <v>0</v>
      </c>
    </row>
    <row r="755" spans="1:4" x14ac:dyDescent="0.2">
      <c r="A755" s="80" t="s">
        <v>343</v>
      </c>
      <c r="B755" s="80" t="s">
        <v>564</v>
      </c>
      <c r="C755" s="81">
        <v>0</v>
      </c>
      <c r="D755" s="82">
        <v>0</v>
      </c>
    </row>
    <row r="756" spans="1:4" x14ac:dyDescent="0.2">
      <c r="A756" s="80" t="s">
        <v>343</v>
      </c>
      <c r="B756" s="80" t="s">
        <v>568</v>
      </c>
      <c r="C756" s="83">
        <v>0</v>
      </c>
      <c r="D756" s="84">
        <v>0</v>
      </c>
    </row>
    <row r="757" spans="1:4" x14ac:dyDescent="0.2">
      <c r="A757" s="80" t="s">
        <v>343</v>
      </c>
      <c r="B757" s="80" t="s">
        <v>754</v>
      </c>
      <c r="C757" s="81">
        <v>0</v>
      </c>
      <c r="D757" s="82">
        <v>0</v>
      </c>
    </row>
    <row r="758" spans="1:4" x14ac:dyDescent="0.2">
      <c r="A758" s="80" t="s">
        <v>357</v>
      </c>
      <c r="B758" s="80" t="s">
        <v>65</v>
      </c>
      <c r="C758" s="83">
        <v>0</v>
      </c>
      <c r="D758" s="84">
        <v>0</v>
      </c>
    </row>
    <row r="759" spans="1:4" x14ac:dyDescent="0.2">
      <c r="A759" s="80" t="s">
        <v>357</v>
      </c>
      <c r="B759" s="80" t="s">
        <v>91</v>
      </c>
      <c r="C759" s="81">
        <v>0</v>
      </c>
      <c r="D759" s="82">
        <v>0</v>
      </c>
    </row>
    <row r="760" spans="1:4" x14ac:dyDescent="0.2">
      <c r="A760" s="80" t="s">
        <v>357</v>
      </c>
      <c r="B760" s="80" t="s">
        <v>112</v>
      </c>
      <c r="C760" s="83">
        <v>0</v>
      </c>
      <c r="D760" s="84">
        <v>0</v>
      </c>
    </row>
    <row r="761" spans="1:4" x14ac:dyDescent="0.2">
      <c r="A761" s="80" t="s">
        <v>357</v>
      </c>
      <c r="B761" s="80" t="s">
        <v>133</v>
      </c>
      <c r="C761" s="81">
        <v>0</v>
      </c>
      <c r="D761" s="82">
        <v>0</v>
      </c>
    </row>
    <row r="762" spans="1:4" x14ac:dyDescent="0.2">
      <c r="A762" s="80" t="s">
        <v>357</v>
      </c>
      <c r="B762" s="80" t="s">
        <v>154</v>
      </c>
      <c r="C762" s="83">
        <v>0</v>
      </c>
      <c r="D762" s="84">
        <v>0</v>
      </c>
    </row>
    <row r="763" spans="1:4" x14ac:dyDescent="0.2">
      <c r="A763" s="80" t="s">
        <v>357</v>
      </c>
      <c r="B763" s="80" t="s">
        <v>173</v>
      </c>
      <c r="C763" s="81">
        <v>0</v>
      </c>
      <c r="D763" s="82">
        <v>0</v>
      </c>
    </row>
    <row r="764" spans="1:4" x14ac:dyDescent="0.2">
      <c r="A764" s="80" t="s">
        <v>357</v>
      </c>
      <c r="B764" s="80" t="s">
        <v>188</v>
      </c>
      <c r="C764" s="83">
        <v>0</v>
      </c>
      <c r="D764" s="84">
        <v>0</v>
      </c>
    </row>
    <row r="765" spans="1:4" x14ac:dyDescent="0.2">
      <c r="A765" s="80" t="s">
        <v>357</v>
      </c>
      <c r="B765" s="80" t="s">
        <v>203</v>
      </c>
      <c r="C765" s="81">
        <v>0</v>
      </c>
      <c r="D765" s="82">
        <v>0</v>
      </c>
    </row>
    <row r="766" spans="1:4" x14ac:dyDescent="0.2">
      <c r="A766" s="80" t="s">
        <v>357</v>
      </c>
      <c r="B766" s="80" t="s">
        <v>217</v>
      </c>
      <c r="C766" s="83">
        <v>0</v>
      </c>
      <c r="D766" s="84">
        <v>0</v>
      </c>
    </row>
    <row r="767" spans="1:4" x14ac:dyDescent="0.2">
      <c r="A767" s="80" t="s">
        <v>357</v>
      </c>
      <c r="B767" s="80" t="s">
        <v>231</v>
      </c>
      <c r="C767" s="81">
        <v>0</v>
      </c>
      <c r="D767" s="82">
        <v>0</v>
      </c>
    </row>
    <row r="768" spans="1:4" x14ac:dyDescent="0.2">
      <c r="A768" s="80" t="s">
        <v>357</v>
      </c>
      <c r="B768" s="80" t="s">
        <v>245</v>
      </c>
      <c r="C768" s="83">
        <v>0</v>
      </c>
      <c r="D768" s="84">
        <v>0</v>
      </c>
    </row>
    <row r="769" spans="1:4" x14ac:dyDescent="0.2">
      <c r="A769" s="80" t="s">
        <v>357</v>
      </c>
      <c r="B769" s="80" t="s">
        <v>259</v>
      </c>
      <c r="C769" s="81">
        <v>0</v>
      </c>
      <c r="D769" s="82">
        <v>0</v>
      </c>
    </row>
    <row r="770" spans="1:4" x14ac:dyDescent="0.2">
      <c r="A770" s="80" t="s">
        <v>357</v>
      </c>
      <c r="B770" s="80" t="s">
        <v>273</v>
      </c>
      <c r="C770" s="83">
        <v>0</v>
      </c>
      <c r="D770" s="84">
        <v>0</v>
      </c>
    </row>
    <row r="771" spans="1:4" x14ac:dyDescent="0.2">
      <c r="A771" s="80" t="s">
        <v>357</v>
      </c>
      <c r="B771" s="80" t="s">
        <v>287</v>
      </c>
      <c r="C771" s="81">
        <v>0</v>
      </c>
      <c r="D771" s="82">
        <v>0</v>
      </c>
    </row>
    <row r="772" spans="1:4" x14ac:dyDescent="0.2">
      <c r="A772" s="80" t="s">
        <v>357</v>
      </c>
      <c r="B772" s="80" t="s">
        <v>301</v>
      </c>
      <c r="C772" s="83">
        <v>0</v>
      </c>
      <c r="D772" s="84">
        <v>0</v>
      </c>
    </row>
    <row r="773" spans="1:4" x14ac:dyDescent="0.2">
      <c r="A773" s="80" t="s">
        <v>357</v>
      </c>
      <c r="B773" s="80" t="s">
        <v>315</v>
      </c>
      <c r="C773" s="81">
        <v>0</v>
      </c>
      <c r="D773" s="82">
        <v>0</v>
      </c>
    </row>
    <row r="774" spans="1:4" x14ac:dyDescent="0.2">
      <c r="A774" s="80" t="s">
        <v>357</v>
      </c>
      <c r="B774" s="80" t="s">
        <v>329</v>
      </c>
      <c r="C774" s="83">
        <v>0</v>
      </c>
      <c r="D774" s="84">
        <v>0</v>
      </c>
    </row>
    <row r="775" spans="1:4" x14ac:dyDescent="0.2">
      <c r="A775" s="80" t="s">
        <v>357</v>
      </c>
      <c r="B775" s="80" t="s">
        <v>343</v>
      </c>
      <c r="C775" s="81">
        <v>0</v>
      </c>
      <c r="D775" s="82">
        <v>0</v>
      </c>
    </row>
    <row r="776" spans="1:4" x14ac:dyDescent="0.2">
      <c r="A776" s="80" t="s">
        <v>357</v>
      </c>
      <c r="B776" s="80" t="s">
        <v>357</v>
      </c>
      <c r="C776" s="83">
        <v>0</v>
      </c>
      <c r="D776" s="84">
        <v>0</v>
      </c>
    </row>
    <row r="777" spans="1:4" x14ac:dyDescent="0.2">
      <c r="A777" s="80" t="s">
        <v>357</v>
      </c>
      <c r="B777" s="80" t="s">
        <v>371</v>
      </c>
      <c r="C777" s="81">
        <v>0</v>
      </c>
      <c r="D777" s="82">
        <v>0</v>
      </c>
    </row>
    <row r="778" spans="1:4" x14ac:dyDescent="0.2">
      <c r="A778" s="80" t="s">
        <v>357</v>
      </c>
      <c r="B778" s="80" t="s">
        <v>385</v>
      </c>
      <c r="C778" s="83">
        <v>0</v>
      </c>
      <c r="D778" s="84">
        <v>0</v>
      </c>
    </row>
    <row r="779" spans="1:4" x14ac:dyDescent="0.2">
      <c r="A779" s="80" t="s">
        <v>357</v>
      </c>
      <c r="B779" s="80" t="s">
        <v>399</v>
      </c>
      <c r="C779" s="81">
        <v>0</v>
      </c>
      <c r="D779" s="82">
        <v>0</v>
      </c>
    </row>
    <row r="780" spans="1:4" x14ac:dyDescent="0.2">
      <c r="A780" s="80" t="s">
        <v>357</v>
      </c>
      <c r="B780" s="80" t="s">
        <v>413</v>
      </c>
      <c r="C780" s="83">
        <v>0</v>
      </c>
      <c r="D780" s="84">
        <v>0</v>
      </c>
    </row>
    <row r="781" spans="1:4" x14ac:dyDescent="0.2">
      <c r="A781" s="80" t="s">
        <v>357</v>
      </c>
      <c r="B781" s="80" t="s">
        <v>427</v>
      </c>
      <c r="C781" s="81">
        <v>0</v>
      </c>
      <c r="D781" s="82">
        <v>0</v>
      </c>
    </row>
    <row r="782" spans="1:4" x14ac:dyDescent="0.2">
      <c r="A782" s="80" t="s">
        <v>357</v>
      </c>
      <c r="B782" s="80" t="s">
        <v>441</v>
      </c>
      <c r="C782" s="83">
        <v>0</v>
      </c>
      <c r="D782" s="84">
        <v>0</v>
      </c>
    </row>
    <row r="783" spans="1:4" x14ac:dyDescent="0.2">
      <c r="A783" s="80" t="s">
        <v>357</v>
      </c>
      <c r="B783" s="80" t="s">
        <v>455</v>
      </c>
      <c r="C783" s="81">
        <v>0</v>
      </c>
      <c r="D783" s="82">
        <v>0</v>
      </c>
    </row>
    <row r="784" spans="1:4" x14ac:dyDescent="0.2">
      <c r="A784" s="80" t="s">
        <v>357</v>
      </c>
      <c r="B784" s="80" t="s">
        <v>469</v>
      </c>
      <c r="C784" s="83">
        <v>0</v>
      </c>
      <c r="D784" s="84">
        <v>0</v>
      </c>
    </row>
    <row r="785" spans="1:4" x14ac:dyDescent="0.2">
      <c r="A785" s="80" t="s">
        <v>357</v>
      </c>
      <c r="B785" s="80" t="s">
        <v>484</v>
      </c>
      <c r="C785" s="81">
        <v>0</v>
      </c>
      <c r="D785" s="82">
        <v>0</v>
      </c>
    </row>
    <row r="786" spans="1:4" x14ac:dyDescent="0.2">
      <c r="A786" s="80" t="s">
        <v>357</v>
      </c>
      <c r="B786" s="80" t="s">
        <v>493</v>
      </c>
      <c r="C786" s="83">
        <v>0</v>
      </c>
      <c r="D786" s="84">
        <v>0</v>
      </c>
    </row>
    <row r="787" spans="1:4" x14ac:dyDescent="0.2">
      <c r="A787" s="80" t="s">
        <v>357</v>
      </c>
      <c r="B787" s="80" t="s">
        <v>502</v>
      </c>
      <c r="C787" s="81">
        <v>0</v>
      </c>
      <c r="D787" s="82">
        <v>0</v>
      </c>
    </row>
    <row r="788" spans="1:4" x14ac:dyDescent="0.2">
      <c r="A788" s="80" t="s">
        <v>357</v>
      </c>
      <c r="B788" s="80" t="s">
        <v>511</v>
      </c>
      <c r="C788" s="83">
        <v>0</v>
      </c>
      <c r="D788" s="84">
        <v>0</v>
      </c>
    </row>
    <row r="789" spans="1:4" x14ac:dyDescent="0.2">
      <c r="A789" s="80" t="s">
        <v>357</v>
      </c>
      <c r="B789" s="80" t="s">
        <v>519</v>
      </c>
      <c r="C789" s="81">
        <v>0</v>
      </c>
      <c r="D789" s="82">
        <v>0</v>
      </c>
    </row>
    <row r="790" spans="1:4" x14ac:dyDescent="0.2">
      <c r="A790" s="80" t="s">
        <v>357</v>
      </c>
      <c r="B790" s="80" t="s">
        <v>526</v>
      </c>
      <c r="C790" s="83">
        <v>0</v>
      </c>
      <c r="D790" s="84">
        <v>0</v>
      </c>
    </row>
    <row r="791" spans="1:4" x14ac:dyDescent="0.2">
      <c r="A791" s="80" t="s">
        <v>357</v>
      </c>
      <c r="B791" s="80" t="s">
        <v>533</v>
      </c>
      <c r="C791" s="81">
        <v>0</v>
      </c>
      <c r="D791" s="82">
        <v>0</v>
      </c>
    </row>
    <row r="792" spans="1:4" x14ac:dyDescent="0.2">
      <c r="A792" s="80" t="s">
        <v>357</v>
      </c>
      <c r="B792" s="80" t="s">
        <v>540</v>
      </c>
      <c r="C792" s="83">
        <v>0</v>
      </c>
      <c r="D792" s="84">
        <v>0</v>
      </c>
    </row>
    <row r="793" spans="1:4" x14ac:dyDescent="0.2">
      <c r="A793" s="80" t="s">
        <v>357</v>
      </c>
      <c r="B793" s="80" t="s">
        <v>547</v>
      </c>
      <c r="C793" s="81">
        <v>0</v>
      </c>
      <c r="D793" s="82">
        <v>0</v>
      </c>
    </row>
    <row r="794" spans="1:4" x14ac:dyDescent="0.2">
      <c r="A794" s="80" t="s">
        <v>357</v>
      </c>
      <c r="B794" s="80" t="s">
        <v>552</v>
      </c>
      <c r="C794" s="83">
        <v>0</v>
      </c>
      <c r="D794" s="84">
        <v>0</v>
      </c>
    </row>
    <row r="795" spans="1:4" x14ac:dyDescent="0.2">
      <c r="A795" s="80" t="s">
        <v>357</v>
      </c>
      <c r="B795" s="80" t="s">
        <v>556</v>
      </c>
      <c r="C795" s="81">
        <v>0</v>
      </c>
      <c r="D795" s="82">
        <v>0</v>
      </c>
    </row>
    <row r="796" spans="1:4" x14ac:dyDescent="0.2">
      <c r="A796" s="80" t="s">
        <v>357</v>
      </c>
      <c r="B796" s="80" t="s">
        <v>560</v>
      </c>
      <c r="C796" s="83">
        <v>0</v>
      </c>
      <c r="D796" s="84">
        <v>0</v>
      </c>
    </row>
    <row r="797" spans="1:4" x14ac:dyDescent="0.2">
      <c r="A797" s="80" t="s">
        <v>357</v>
      </c>
      <c r="B797" s="80" t="s">
        <v>564</v>
      </c>
      <c r="C797" s="81">
        <v>0</v>
      </c>
      <c r="D797" s="82">
        <v>0</v>
      </c>
    </row>
    <row r="798" spans="1:4" x14ac:dyDescent="0.2">
      <c r="A798" s="80" t="s">
        <v>357</v>
      </c>
      <c r="B798" s="80" t="s">
        <v>568</v>
      </c>
      <c r="C798" s="83">
        <v>0</v>
      </c>
      <c r="D798" s="84">
        <v>0</v>
      </c>
    </row>
    <row r="799" spans="1:4" x14ac:dyDescent="0.2">
      <c r="A799" s="80" t="s">
        <v>357</v>
      </c>
      <c r="B799" s="80" t="s">
        <v>754</v>
      </c>
      <c r="C799" s="81">
        <v>0</v>
      </c>
      <c r="D799" s="82">
        <v>0</v>
      </c>
    </row>
    <row r="800" spans="1:4" x14ac:dyDescent="0.2">
      <c r="A800" s="80" t="s">
        <v>371</v>
      </c>
      <c r="B800" s="80" t="s">
        <v>65</v>
      </c>
      <c r="C800" s="83">
        <v>0</v>
      </c>
      <c r="D800" s="84">
        <v>0</v>
      </c>
    </row>
    <row r="801" spans="1:4" x14ac:dyDescent="0.2">
      <c r="A801" s="80" t="s">
        <v>371</v>
      </c>
      <c r="B801" s="80" t="s">
        <v>91</v>
      </c>
      <c r="C801" s="81">
        <v>0</v>
      </c>
      <c r="D801" s="82">
        <v>0</v>
      </c>
    </row>
    <row r="802" spans="1:4" x14ac:dyDescent="0.2">
      <c r="A802" s="80" t="s">
        <v>371</v>
      </c>
      <c r="B802" s="80" t="s">
        <v>112</v>
      </c>
      <c r="C802" s="83">
        <v>0</v>
      </c>
      <c r="D802" s="84">
        <v>0</v>
      </c>
    </row>
    <row r="803" spans="1:4" x14ac:dyDescent="0.2">
      <c r="A803" s="80" t="s">
        <v>371</v>
      </c>
      <c r="B803" s="80" t="s">
        <v>133</v>
      </c>
      <c r="C803" s="81">
        <v>0</v>
      </c>
      <c r="D803" s="82">
        <v>0</v>
      </c>
    </row>
    <row r="804" spans="1:4" x14ac:dyDescent="0.2">
      <c r="A804" s="80" t="s">
        <v>371</v>
      </c>
      <c r="B804" s="80" t="s">
        <v>154</v>
      </c>
      <c r="C804" s="83">
        <v>0</v>
      </c>
      <c r="D804" s="84">
        <v>0</v>
      </c>
    </row>
    <row r="805" spans="1:4" x14ac:dyDescent="0.2">
      <c r="A805" s="80" t="s">
        <v>371</v>
      </c>
      <c r="B805" s="80" t="s">
        <v>173</v>
      </c>
      <c r="C805" s="81">
        <v>0</v>
      </c>
      <c r="D805" s="82">
        <v>0</v>
      </c>
    </row>
    <row r="806" spans="1:4" x14ac:dyDescent="0.2">
      <c r="A806" s="80" t="s">
        <v>371</v>
      </c>
      <c r="B806" s="80" t="s">
        <v>188</v>
      </c>
      <c r="C806" s="83">
        <v>0</v>
      </c>
      <c r="D806" s="84">
        <v>0</v>
      </c>
    </row>
    <row r="807" spans="1:4" x14ac:dyDescent="0.2">
      <c r="A807" s="80" t="s">
        <v>371</v>
      </c>
      <c r="B807" s="80" t="s">
        <v>203</v>
      </c>
      <c r="C807" s="81">
        <v>0</v>
      </c>
      <c r="D807" s="82">
        <v>0</v>
      </c>
    </row>
    <row r="808" spans="1:4" x14ac:dyDescent="0.2">
      <c r="A808" s="80" t="s">
        <v>371</v>
      </c>
      <c r="B808" s="80" t="s">
        <v>217</v>
      </c>
      <c r="C808" s="83">
        <v>0</v>
      </c>
      <c r="D808" s="84">
        <v>0</v>
      </c>
    </row>
    <row r="809" spans="1:4" x14ac:dyDescent="0.2">
      <c r="A809" s="80" t="s">
        <v>371</v>
      </c>
      <c r="B809" s="80" t="s">
        <v>231</v>
      </c>
      <c r="C809" s="81">
        <v>0</v>
      </c>
      <c r="D809" s="82">
        <v>0</v>
      </c>
    </row>
    <row r="810" spans="1:4" x14ac:dyDescent="0.2">
      <c r="A810" s="80" t="s">
        <v>371</v>
      </c>
      <c r="B810" s="80" t="s">
        <v>245</v>
      </c>
      <c r="C810" s="83">
        <v>0</v>
      </c>
      <c r="D810" s="84">
        <v>0</v>
      </c>
    </row>
    <row r="811" spans="1:4" x14ac:dyDescent="0.2">
      <c r="A811" s="80" t="s">
        <v>371</v>
      </c>
      <c r="B811" s="80" t="s">
        <v>259</v>
      </c>
      <c r="C811" s="81">
        <v>0</v>
      </c>
      <c r="D811" s="82">
        <v>0</v>
      </c>
    </row>
    <row r="812" spans="1:4" x14ac:dyDescent="0.2">
      <c r="A812" s="80" t="s">
        <v>371</v>
      </c>
      <c r="B812" s="80" t="s">
        <v>273</v>
      </c>
      <c r="C812" s="83">
        <v>0</v>
      </c>
      <c r="D812" s="84">
        <v>0</v>
      </c>
    </row>
    <row r="813" spans="1:4" x14ac:dyDescent="0.2">
      <c r="A813" s="80" t="s">
        <v>371</v>
      </c>
      <c r="B813" s="80" t="s">
        <v>287</v>
      </c>
      <c r="C813" s="81">
        <v>0</v>
      </c>
      <c r="D813" s="82">
        <v>0</v>
      </c>
    </row>
    <row r="814" spans="1:4" x14ac:dyDescent="0.2">
      <c r="A814" s="80" t="s">
        <v>371</v>
      </c>
      <c r="B814" s="80" t="s">
        <v>301</v>
      </c>
      <c r="C814" s="83">
        <v>0</v>
      </c>
      <c r="D814" s="84">
        <v>0</v>
      </c>
    </row>
    <row r="815" spans="1:4" x14ac:dyDescent="0.2">
      <c r="A815" s="80" t="s">
        <v>371</v>
      </c>
      <c r="B815" s="80" t="s">
        <v>315</v>
      </c>
      <c r="C815" s="81">
        <v>0</v>
      </c>
      <c r="D815" s="82">
        <v>0</v>
      </c>
    </row>
    <row r="816" spans="1:4" x14ac:dyDescent="0.2">
      <c r="A816" s="80" t="s">
        <v>371</v>
      </c>
      <c r="B816" s="80" t="s">
        <v>329</v>
      </c>
      <c r="C816" s="83">
        <v>0</v>
      </c>
      <c r="D816" s="84">
        <v>0</v>
      </c>
    </row>
    <row r="817" spans="1:4" x14ac:dyDescent="0.2">
      <c r="A817" s="80" t="s">
        <v>371</v>
      </c>
      <c r="B817" s="80" t="s">
        <v>343</v>
      </c>
      <c r="C817" s="81">
        <v>0</v>
      </c>
      <c r="D817" s="82">
        <v>0</v>
      </c>
    </row>
    <row r="818" spans="1:4" x14ac:dyDescent="0.2">
      <c r="A818" s="80" t="s">
        <v>371</v>
      </c>
      <c r="B818" s="80" t="s">
        <v>357</v>
      </c>
      <c r="C818" s="83">
        <v>0</v>
      </c>
      <c r="D818" s="84">
        <v>0</v>
      </c>
    </row>
    <row r="819" spans="1:4" x14ac:dyDescent="0.2">
      <c r="A819" s="80" t="s">
        <v>371</v>
      </c>
      <c r="B819" s="80" t="s">
        <v>371</v>
      </c>
      <c r="C819" s="81">
        <v>0</v>
      </c>
      <c r="D819" s="82">
        <v>0</v>
      </c>
    </row>
    <row r="820" spans="1:4" x14ac:dyDescent="0.2">
      <c r="A820" s="80" t="s">
        <v>371</v>
      </c>
      <c r="B820" s="80" t="s">
        <v>385</v>
      </c>
      <c r="C820" s="83">
        <v>0</v>
      </c>
      <c r="D820" s="84">
        <v>0</v>
      </c>
    </row>
    <row r="821" spans="1:4" x14ac:dyDescent="0.2">
      <c r="A821" s="80" t="s">
        <v>371</v>
      </c>
      <c r="B821" s="80" t="s">
        <v>399</v>
      </c>
      <c r="C821" s="81">
        <v>0</v>
      </c>
      <c r="D821" s="82">
        <v>0</v>
      </c>
    </row>
    <row r="822" spans="1:4" x14ac:dyDescent="0.2">
      <c r="A822" s="80" t="s">
        <v>371</v>
      </c>
      <c r="B822" s="80" t="s">
        <v>413</v>
      </c>
      <c r="C822" s="83">
        <v>0</v>
      </c>
      <c r="D822" s="84">
        <v>0</v>
      </c>
    </row>
    <row r="823" spans="1:4" x14ac:dyDescent="0.2">
      <c r="A823" s="80" t="s">
        <v>371</v>
      </c>
      <c r="B823" s="80" t="s">
        <v>427</v>
      </c>
      <c r="C823" s="81">
        <v>0</v>
      </c>
      <c r="D823" s="82">
        <v>0</v>
      </c>
    </row>
    <row r="824" spans="1:4" x14ac:dyDescent="0.2">
      <c r="A824" s="80" t="s">
        <v>371</v>
      </c>
      <c r="B824" s="80" t="s">
        <v>441</v>
      </c>
      <c r="C824" s="83">
        <v>0</v>
      </c>
      <c r="D824" s="84">
        <v>0</v>
      </c>
    </row>
    <row r="825" spans="1:4" x14ac:dyDescent="0.2">
      <c r="A825" s="80" t="s">
        <v>371</v>
      </c>
      <c r="B825" s="80" t="s">
        <v>455</v>
      </c>
      <c r="C825" s="81">
        <v>0</v>
      </c>
      <c r="D825" s="82">
        <v>0</v>
      </c>
    </row>
    <row r="826" spans="1:4" x14ac:dyDescent="0.2">
      <c r="A826" s="80" t="s">
        <v>371</v>
      </c>
      <c r="B826" s="80" t="s">
        <v>469</v>
      </c>
      <c r="C826" s="83">
        <v>0</v>
      </c>
      <c r="D826" s="84">
        <v>0</v>
      </c>
    </row>
    <row r="827" spans="1:4" x14ac:dyDescent="0.2">
      <c r="A827" s="80" t="s">
        <v>371</v>
      </c>
      <c r="B827" s="80" t="s">
        <v>484</v>
      </c>
      <c r="C827" s="81">
        <v>0</v>
      </c>
      <c r="D827" s="82">
        <v>0</v>
      </c>
    </row>
    <row r="828" spans="1:4" x14ac:dyDescent="0.2">
      <c r="A828" s="80" t="s">
        <v>371</v>
      </c>
      <c r="B828" s="80" t="s">
        <v>493</v>
      </c>
      <c r="C828" s="83">
        <v>0</v>
      </c>
      <c r="D828" s="84">
        <v>0</v>
      </c>
    </row>
    <row r="829" spans="1:4" x14ac:dyDescent="0.2">
      <c r="A829" s="80" t="s">
        <v>371</v>
      </c>
      <c r="B829" s="80" t="s">
        <v>502</v>
      </c>
      <c r="C829" s="81">
        <v>0</v>
      </c>
      <c r="D829" s="82">
        <v>0</v>
      </c>
    </row>
    <row r="830" spans="1:4" x14ac:dyDescent="0.2">
      <c r="A830" s="80" t="s">
        <v>371</v>
      </c>
      <c r="B830" s="80" t="s">
        <v>511</v>
      </c>
      <c r="C830" s="83">
        <v>0</v>
      </c>
      <c r="D830" s="84">
        <v>0</v>
      </c>
    </row>
    <row r="831" spans="1:4" x14ac:dyDescent="0.2">
      <c r="A831" s="80" t="s">
        <v>371</v>
      </c>
      <c r="B831" s="80" t="s">
        <v>519</v>
      </c>
      <c r="C831" s="81">
        <v>0</v>
      </c>
      <c r="D831" s="82">
        <v>0</v>
      </c>
    </row>
    <row r="832" spans="1:4" x14ac:dyDescent="0.2">
      <c r="A832" s="80" t="s">
        <v>371</v>
      </c>
      <c r="B832" s="80" t="s">
        <v>526</v>
      </c>
      <c r="C832" s="83">
        <v>0</v>
      </c>
      <c r="D832" s="84">
        <v>0</v>
      </c>
    </row>
    <row r="833" spans="1:4" x14ac:dyDescent="0.2">
      <c r="A833" s="80" t="s">
        <v>371</v>
      </c>
      <c r="B833" s="80" t="s">
        <v>533</v>
      </c>
      <c r="C833" s="81">
        <v>0</v>
      </c>
      <c r="D833" s="82">
        <v>0</v>
      </c>
    </row>
    <row r="834" spans="1:4" x14ac:dyDescent="0.2">
      <c r="A834" s="80" t="s">
        <v>371</v>
      </c>
      <c r="B834" s="80" t="s">
        <v>540</v>
      </c>
      <c r="C834" s="83">
        <v>0</v>
      </c>
      <c r="D834" s="84">
        <v>0</v>
      </c>
    </row>
    <row r="835" spans="1:4" x14ac:dyDescent="0.2">
      <c r="A835" s="80" t="s">
        <v>371</v>
      </c>
      <c r="B835" s="80" t="s">
        <v>547</v>
      </c>
      <c r="C835" s="81">
        <v>0</v>
      </c>
      <c r="D835" s="82">
        <v>0</v>
      </c>
    </row>
    <row r="836" spans="1:4" x14ac:dyDescent="0.2">
      <c r="A836" s="80" t="s">
        <v>371</v>
      </c>
      <c r="B836" s="80" t="s">
        <v>552</v>
      </c>
      <c r="C836" s="83">
        <v>0</v>
      </c>
      <c r="D836" s="84">
        <v>0</v>
      </c>
    </row>
    <row r="837" spans="1:4" x14ac:dyDescent="0.2">
      <c r="A837" s="80" t="s">
        <v>371</v>
      </c>
      <c r="B837" s="80" t="s">
        <v>556</v>
      </c>
      <c r="C837" s="81">
        <v>0</v>
      </c>
      <c r="D837" s="82">
        <v>0</v>
      </c>
    </row>
    <row r="838" spans="1:4" x14ac:dyDescent="0.2">
      <c r="A838" s="80" t="s">
        <v>371</v>
      </c>
      <c r="B838" s="80" t="s">
        <v>560</v>
      </c>
      <c r="C838" s="83">
        <v>0</v>
      </c>
      <c r="D838" s="84">
        <v>0</v>
      </c>
    </row>
    <row r="839" spans="1:4" x14ac:dyDescent="0.2">
      <c r="A839" s="80" t="s">
        <v>371</v>
      </c>
      <c r="B839" s="80" t="s">
        <v>564</v>
      </c>
      <c r="C839" s="81">
        <v>0</v>
      </c>
      <c r="D839" s="82">
        <v>0</v>
      </c>
    </row>
    <row r="840" spans="1:4" x14ac:dyDescent="0.2">
      <c r="A840" s="80" t="s">
        <v>371</v>
      </c>
      <c r="B840" s="80" t="s">
        <v>568</v>
      </c>
      <c r="C840" s="83">
        <v>0</v>
      </c>
      <c r="D840" s="84">
        <v>0</v>
      </c>
    </row>
    <row r="841" spans="1:4" x14ac:dyDescent="0.2">
      <c r="A841" s="80" t="s">
        <v>371</v>
      </c>
      <c r="B841" s="80" t="s">
        <v>754</v>
      </c>
      <c r="C841" s="81">
        <v>0</v>
      </c>
      <c r="D841" s="82">
        <v>0</v>
      </c>
    </row>
    <row r="842" spans="1:4" x14ac:dyDescent="0.2">
      <c r="A842" s="80" t="s">
        <v>385</v>
      </c>
      <c r="B842" s="80" t="s">
        <v>65</v>
      </c>
      <c r="C842" s="83">
        <v>0</v>
      </c>
      <c r="D842" s="84">
        <v>0</v>
      </c>
    </row>
    <row r="843" spans="1:4" x14ac:dyDescent="0.2">
      <c r="A843" s="80" t="s">
        <v>385</v>
      </c>
      <c r="B843" s="80" t="s">
        <v>91</v>
      </c>
      <c r="C843" s="81">
        <v>0</v>
      </c>
      <c r="D843" s="82">
        <v>0</v>
      </c>
    </row>
    <row r="844" spans="1:4" x14ac:dyDescent="0.2">
      <c r="A844" s="80" t="s">
        <v>385</v>
      </c>
      <c r="B844" s="80" t="s">
        <v>112</v>
      </c>
      <c r="C844" s="83">
        <v>0</v>
      </c>
      <c r="D844" s="84">
        <v>0</v>
      </c>
    </row>
    <row r="845" spans="1:4" x14ac:dyDescent="0.2">
      <c r="A845" s="80" t="s">
        <v>385</v>
      </c>
      <c r="B845" s="80" t="s">
        <v>133</v>
      </c>
      <c r="C845" s="81">
        <v>0</v>
      </c>
      <c r="D845" s="82">
        <v>0</v>
      </c>
    </row>
    <row r="846" spans="1:4" x14ac:dyDescent="0.2">
      <c r="A846" s="80" t="s">
        <v>385</v>
      </c>
      <c r="B846" s="80" t="s">
        <v>154</v>
      </c>
      <c r="C846" s="83">
        <v>0</v>
      </c>
      <c r="D846" s="84">
        <v>0</v>
      </c>
    </row>
    <row r="847" spans="1:4" x14ac:dyDescent="0.2">
      <c r="A847" s="80" t="s">
        <v>385</v>
      </c>
      <c r="B847" s="80" t="s">
        <v>173</v>
      </c>
      <c r="C847" s="81">
        <v>0</v>
      </c>
      <c r="D847" s="82">
        <v>0</v>
      </c>
    </row>
    <row r="848" spans="1:4" x14ac:dyDescent="0.2">
      <c r="A848" s="80" t="s">
        <v>385</v>
      </c>
      <c r="B848" s="80" t="s">
        <v>188</v>
      </c>
      <c r="C848" s="83">
        <v>0</v>
      </c>
      <c r="D848" s="84">
        <v>0</v>
      </c>
    </row>
    <row r="849" spans="1:4" x14ac:dyDescent="0.2">
      <c r="A849" s="80" t="s">
        <v>385</v>
      </c>
      <c r="B849" s="80" t="s">
        <v>203</v>
      </c>
      <c r="C849" s="81">
        <v>0</v>
      </c>
      <c r="D849" s="82">
        <v>0</v>
      </c>
    </row>
    <row r="850" spans="1:4" x14ac:dyDescent="0.2">
      <c r="A850" s="80" t="s">
        <v>385</v>
      </c>
      <c r="B850" s="80" t="s">
        <v>217</v>
      </c>
      <c r="C850" s="83">
        <v>0</v>
      </c>
      <c r="D850" s="84">
        <v>0</v>
      </c>
    </row>
    <row r="851" spans="1:4" x14ac:dyDescent="0.2">
      <c r="A851" s="80" t="s">
        <v>385</v>
      </c>
      <c r="B851" s="80" t="s">
        <v>231</v>
      </c>
      <c r="C851" s="81">
        <v>0</v>
      </c>
      <c r="D851" s="82">
        <v>0</v>
      </c>
    </row>
    <row r="852" spans="1:4" x14ac:dyDescent="0.2">
      <c r="A852" s="80" t="s">
        <v>385</v>
      </c>
      <c r="B852" s="80" t="s">
        <v>245</v>
      </c>
      <c r="C852" s="83">
        <v>0</v>
      </c>
      <c r="D852" s="84">
        <v>0</v>
      </c>
    </row>
    <row r="853" spans="1:4" x14ac:dyDescent="0.2">
      <c r="A853" s="80" t="s">
        <v>385</v>
      </c>
      <c r="B853" s="80" t="s">
        <v>259</v>
      </c>
      <c r="C853" s="81">
        <v>0</v>
      </c>
      <c r="D853" s="82">
        <v>0</v>
      </c>
    </row>
    <row r="854" spans="1:4" x14ac:dyDescent="0.2">
      <c r="A854" s="80" t="s">
        <v>385</v>
      </c>
      <c r="B854" s="80" t="s">
        <v>273</v>
      </c>
      <c r="C854" s="83">
        <v>0</v>
      </c>
      <c r="D854" s="84">
        <v>0</v>
      </c>
    </row>
    <row r="855" spans="1:4" x14ac:dyDescent="0.2">
      <c r="A855" s="80" t="s">
        <v>385</v>
      </c>
      <c r="B855" s="80" t="s">
        <v>287</v>
      </c>
      <c r="C855" s="81">
        <v>0</v>
      </c>
      <c r="D855" s="82">
        <v>0</v>
      </c>
    </row>
    <row r="856" spans="1:4" x14ac:dyDescent="0.2">
      <c r="A856" s="80" t="s">
        <v>385</v>
      </c>
      <c r="B856" s="80" t="s">
        <v>301</v>
      </c>
      <c r="C856" s="83">
        <v>0</v>
      </c>
      <c r="D856" s="84">
        <v>0</v>
      </c>
    </row>
    <row r="857" spans="1:4" x14ac:dyDescent="0.2">
      <c r="A857" s="80" t="s">
        <v>385</v>
      </c>
      <c r="B857" s="80" t="s">
        <v>315</v>
      </c>
      <c r="C857" s="81">
        <v>0</v>
      </c>
      <c r="D857" s="82">
        <v>0</v>
      </c>
    </row>
    <row r="858" spans="1:4" x14ac:dyDescent="0.2">
      <c r="A858" s="80" t="s">
        <v>385</v>
      </c>
      <c r="B858" s="80" t="s">
        <v>329</v>
      </c>
      <c r="C858" s="83">
        <v>0</v>
      </c>
      <c r="D858" s="84">
        <v>0</v>
      </c>
    </row>
    <row r="859" spans="1:4" x14ac:dyDescent="0.2">
      <c r="A859" s="80" t="s">
        <v>385</v>
      </c>
      <c r="B859" s="80" t="s">
        <v>343</v>
      </c>
      <c r="C859" s="81">
        <v>0</v>
      </c>
      <c r="D859" s="82">
        <v>0</v>
      </c>
    </row>
    <row r="860" spans="1:4" x14ac:dyDescent="0.2">
      <c r="A860" s="80" t="s">
        <v>385</v>
      </c>
      <c r="B860" s="80" t="s">
        <v>357</v>
      </c>
      <c r="C860" s="83">
        <v>0</v>
      </c>
      <c r="D860" s="84">
        <v>0</v>
      </c>
    </row>
    <row r="861" spans="1:4" x14ac:dyDescent="0.2">
      <c r="A861" s="80" t="s">
        <v>385</v>
      </c>
      <c r="B861" s="80" t="s">
        <v>371</v>
      </c>
      <c r="C861" s="81">
        <v>0</v>
      </c>
      <c r="D861" s="82">
        <v>0</v>
      </c>
    </row>
    <row r="862" spans="1:4" x14ac:dyDescent="0.2">
      <c r="A862" s="80" t="s">
        <v>385</v>
      </c>
      <c r="B862" s="80" t="s">
        <v>385</v>
      </c>
      <c r="C862" s="83">
        <v>0</v>
      </c>
      <c r="D862" s="84">
        <v>0</v>
      </c>
    </row>
    <row r="863" spans="1:4" x14ac:dyDescent="0.2">
      <c r="A863" s="80" t="s">
        <v>385</v>
      </c>
      <c r="B863" s="80" t="s">
        <v>399</v>
      </c>
      <c r="C863" s="81">
        <v>0</v>
      </c>
      <c r="D863" s="82">
        <v>0</v>
      </c>
    </row>
    <row r="864" spans="1:4" x14ac:dyDescent="0.2">
      <c r="A864" s="80" t="s">
        <v>385</v>
      </c>
      <c r="B864" s="80" t="s">
        <v>413</v>
      </c>
      <c r="C864" s="83">
        <v>0</v>
      </c>
      <c r="D864" s="84">
        <v>0</v>
      </c>
    </row>
    <row r="865" spans="1:4" x14ac:dyDescent="0.2">
      <c r="A865" s="80" t="s">
        <v>385</v>
      </c>
      <c r="B865" s="80" t="s">
        <v>427</v>
      </c>
      <c r="C865" s="81">
        <v>0</v>
      </c>
      <c r="D865" s="82">
        <v>0</v>
      </c>
    </row>
    <row r="866" spans="1:4" x14ac:dyDescent="0.2">
      <c r="A866" s="80" t="s">
        <v>385</v>
      </c>
      <c r="B866" s="80" t="s">
        <v>441</v>
      </c>
      <c r="C866" s="83">
        <v>0</v>
      </c>
      <c r="D866" s="84">
        <v>0</v>
      </c>
    </row>
    <row r="867" spans="1:4" x14ac:dyDescent="0.2">
      <c r="A867" s="80" t="s">
        <v>385</v>
      </c>
      <c r="B867" s="80" t="s">
        <v>455</v>
      </c>
      <c r="C867" s="81">
        <v>0</v>
      </c>
      <c r="D867" s="82">
        <v>0</v>
      </c>
    </row>
    <row r="868" spans="1:4" x14ac:dyDescent="0.2">
      <c r="A868" s="80" t="s">
        <v>385</v>
      </c>
      <c r="B868" s="80" t="s">
        <v>469</v>
      </c>
      <c r="C868" s="83">
        <v>0</v>
      </c>
      <c r="D868" s="84">
        <v>0</v>
      </c>
    </row>
    <row r="869" spans="1:4" x14ac:dyDescent="0.2">
      <c r="A869" s="80" t="s">
        <v>385</v>
      </c>
      <c r="B869" s="80" t="s">
        <v>484</v>
      </c>
      <c r="C869" s="81">
        <v>0</v>
      </c>
      <c r="D869" s="82">
        <v>0</v>
      </c>
    </row>
    <row r="870" spans="1:4" x14ac:dyDescent="0.2">
      <c r="A870" s="80" t="s">
        <v>385</v>
      </c>
      <c r="B870" s="80" t="s">
        <v>493</v>
      </c>
      <c r="C870" s="83">
        <v>0</v>
      </c>
      <c r="D870" s="84">
        <v>0</v>
      </c>
    </row>
    <row r="871" spans="1:4" x14ac:dyDescent="0.2">
      <c r="A871" s="80" t="s">
        <v>385</v>
      </c>
      <c r="B871" s="80" t="s">
        <v>502</v>
      </c>
      <c r="C871" s="81">
        <v>0</v>
      </c>
      <c r="D871" s="82">
        <v>0</v>
      </c>
    </row>
    <row r="872" spans="1:4" x14ac:dyDescent="0.2">
      <c r="A872" s="80" t="s">
        <v>385</v>
      </c>
      <c r="B872" s="80" t="s">
        <v>511</v>
      </c>
      <c r="C872" s="83">
        <v>0</v>
      </c>
      <c r="D872" s="84">
        <v>0</v>
      </c>
    </row>
    <row r="873" spans="1:4" x14ac:dyDescent="0.2">
      <c r="A873" s="80" t="s">
        <v>385</v>
      </c>
      <c r="B873" s="80" t="s">
        <v>519</v>
      </c>
      <c r="C873" s="81">
        <v>0</v>
      </c>
      <c r="D873" s="82">
        <v>0</v>
      </c>
    </row>
    <row r="874" spans="1:4" x14ac:dyDescent="0.2">
      <c r="A874" s="80" t="s">
        <v>385</v>
      </c>
      <c r="B874" s="80" t="s">
        <v>526</v>
      </c>
      <c r="C874" s="83">
        <v>0</v>
      </c>
      <c r="D874" s="84">
        <v>0</v>
      </c>
    </row>
    <row r="875" spans="1:4" x14ac:dyDescent="0.2">
      <c r="A875" s="80" t="s">
        <v>385</v>
      </c>
      <c r="B875" s="80" t="s">
        <v>533</v>
      </c>
      <c r="C875" s="81">
        <v>0</v>
      </c>
      <c r="D875" s="82">
        <v>0</v>
      </c>
    </row>
    <row r="876" spans="1:4" x14ac:dyDescent="0.2">
      <c r="A876" s="80" t="s">
        <v>385</v>
      </c>
      <c r="B876" s="80" t="s">
        <v>540</v>
      </c>
      <c r="C876" s="83">
        <v>0</v>
      </c>
      <c r="D876" s="84">
        <v>0</v>
      </c>
    </row>
    <row r="877" spans="1:4" x14ac:dyDescent="0.2">
      <c r="A877" s="80" t="s">
        <v>385</v>
      </c>
      <c r="B877" s="80" t="s">
        <v>547</v>
      </c>
      <c r="C877" s="81">
        <v>0</v>
      </c>
      <c r="D877" s="82">
        <v>0</v>
      </c>
    </row>
    <row r="878" spans="1:4" x14ac:dyDescent="0.2">
      <c r="A878" s="80" t="s">
        <v>385</v>
      </c>
      <c r="B878" s="80" t="s">
        <v>552</v>
      </c>
      <c r="C878" s="83">
        <v>0</v>
      </c>
      <c r="D878" s="84">
        <v>0</v>
      </c>
    </row>
    <row r="879" spans="1:4" x14ac:dyDescent="0.2">
      <c r="A879" s="80" t="s">
        <v>385</v>
      </c>
      <c r="B879" s="80" t="s">
        <v>556</v>
      </c>
      <c r="C879" s="81">
        <v>0</v>
      </c>
      <c r="D879" s="82">
        <v>0</v>
      </c>
    </row>
    <row r="880" spans="1:4" x14ac:dyDescent="0.2">
      <c r="A880" s="80" t="s">
        <v>385</v>
      </c>
      <c r="B880" s="80" t="s">
        <v>560</v>
      </c>
      <c r="C880" s="83">
        <v>0</v>
      </c>
      <c r="D880" s="84">
        <v>0</v>
      </c>
    </row>
    <row r="881" spans="1:4" x14ac:dyDescent="0.2">
      <c r="A881" s="80" t="s">
        <v>385</v>
      </c>
      <c r="B881" s="80" t="s">
        <v>564</v>
      </c>
      <c r="C881" s="81">
        <v>0</v>
      </c>
      <c r="D881" s="82">
        <v>0</v>
      </c>
    </row>
    <row r="882" spans="1:4" x14ac:dyDescent="0.2">
      <c r="A882" s="80" t="s">
        <v>385</v>
      </c>
      <c r="B882" s="80" t="s">
        <v>568</v>
      </c>
      <c r="C882" s="83">
        <v>0</v>
      </c>
      <c r="D882" s="84">
        <v>0</v>
      </c>
    </row>
    <row r="883" spans="1:4" x14ac:dyDescent="0.2">
      <c r="A883" s="80" t="s">
        <v>385</v>
      </c>
      <c r="B883" s="80" t="s">
        <v>754</v>
      </c>
      <c r="C883" s="81">
        <v>0</v>
      </c>
      <c r="D883" s="82">
        <v>0</v>
      </c>
    </row>
    <row r="884" spans="1:4" x14ac:dyDescent="0.2">
      <c r="A884" s="80" t="s">
        <v>399</v>
      </c>
      <c r="B884" s="80" t="s">
        <v>65</v>
      </c>
      <c r="C884" s="83">
        <v>0</v>
      </c>
      <c r="D884" s="84">
        <v>0</v>
      </c>
    </row>
    <row r="885" spans="1:4" x14ac:dyDescent="0.2">
      <c r="A885" s="80" t="s">
        <v>399</v>
      </c>
      <c r="B885" s="80" t="s">
        <v>91</v>
      </c>
      <c r="C885" s="81">
        <v>0</v>
      </c>
      <c r="D885" s="82">
        <v>0</v>
      </c>
    </row>
    <row r="886" spans="1:4" x14ac:dyDescent="0.2">
      <c r="A886" s="80" t="s">
        <v>399</v>
      </c>
      <c r="B886" s="80" t="s">
        <v>112</v>
      </c>
      <c r="C886" s="83">
        <v>0</v>
      </c>
      <c r="D886" s="84">
        <v>0</v>
      </c>
    </row>
    <row r="887" spans="1:4" x14ac:dyDescent="0.2">
      <c r="A887" s="80" t="s">
        <v>399</v>
      </c>
      <c r="B887" s="80" t="s">
        <v>133</v>
      </c>
      <c r="C887" s="81">
        <v>0</v>
      </c>
      <c r="D887" s="82">
        <v>0</v>
      </c>
    </row>
    <row r="888" spans="1:4" x14ac:dyDescent="0.2">
      <c r="A888" s="80" t="s">
        <v>399</v>
      </c>
      <c r="B888" s="80" t="s">
        <v>154</v>
      </c>
      <c r="C888" s="83">
        <v>0</v>
      </c>
      <c r="D888" s="84">
        <v>0</v>
      </c>
    </row>
    <row r="889" spans="1:4" x14ac:dyDescent="0.2">
      <c r="A889" s="80" t="s">
        <v>399</v>
      </c>
      <c r="B889" s="80" t="s">
        <v>173</v>
      </c>
      <c r="C889" s="81">
        <v>0</v>
      </c>
      <c r="D889" s="82">
        <v>0</v>
      </c>
    </row>
    <row r="890" spans="1:4" x14ac:dyDescent="0.2">
      <c r="A890" s="80" t="s">
        <v>399</v>
      </c>
      <c r="B890" s="80" t="s">
        <v>188</v>
      </c>
      <c r="C890" s="83">
        <v>0</v>
      </c>
      <c r="D890" s="84">
        <v>0</v>
      </c>
    </row>
    <row r="891" spans="1:4" x14ac:dyDescent="0.2">
      <c r="A891" s="80" t="s">
        <v>399</v>
      </c>
      <c r="B891" s="80" t="s">
        <v>203</v>
      </c>
      <c r="C891" s="81">
        <v>0</v>
      </c>
      <c r="D891" s="82">
        <v>0</v>
      </c>
    </row>
    <row r="892" spans="1:4" x14ac:dyDescent="0.2">
      <c r="A892" s="80" t="s">
        <v>399</v>
      </c>
      <c r="B892" s="80" t="s">
        <v>217</v>
      </c>
      <c r="C892" s="83">
        <v>0</v>
      </c>
      <c r="D892" s="84">
        <v>0</v>
      </c>
    </row>
    <row r="893" spans="1:4" x14ac:dyDescent="0.2">
      <c r="A893" s="80" t="s">
        <v>399</v>
      </c>
      <c r="B893" s="80" t="s">
        <v>231</v>
      </c>
      <c r="C893" s="81">
        <v>0</v>
      </c>
      <c r="D893" s="82">
        <v>0</v>
      </c>
    </row>
    <row r="894" spans="1:4" x14ac:dyDescent="0.2">
      <c r="A894" s="80" t="s">
        <v>399</v>
      </c>
      <c r="B894" s="80" t="s">
        <v>245</v>
      </c>
      <c r="C894" s="83">
        <v>0</v>
      </c>
      <c r="D894" s="84">
        <v>0</v>
      </c>
    </row>
    <row r="895" spans="1:4" x14ac:dyDescent="0.2">
      <c r="A895" s="80" t="s">
        <v>399</v>
      </c>
      <c r="B895" s="80" t="s">
        <v>259</v>
      </c>
      <c r="C895" s="81">
        <v>0</v>
      </c>
      <c r="D895" s="82">
        <v>0</v>
      </c>
    </row>
    <row r="896" spans="1:4" x14ac:dyDescent="0.2">
      <c r="A896" s="80" t="s">
        <v>399</v>
      </c>
      <c r="B896" s="80" t="s">
        <v>273</v>
      </c>
      <c r="C896" s="83">
        <v>0</v>
      </c>
      <c r="D896" s="84">
        <v>0</v>
      </c>
    </row>
    <row r="897" spans="1:4" x14ac:dyDescent="0.2">
      <c r="A897" s="80" t="s">
        <v>399</v>
      </c>
      <c r="B897" s="80" t="s">
        <v>287</v>
      </c>
      <c r="C897" s="81">
        <v>0</v>
      </c>
      <c r="D897" s="82">
        <v>0</v>
      </c>
    </row>
    <row r="898" spans="1:4" x14ac:dyDescent="0.2">
      <c r="A898" s="80" t="s">
        <v>399</v>
      </c>
      <c r="B898" s="80" t="s">
        <v>301</v>
      </c>
      <c r="C898" s="83">
        <v>0</v>
      </c>
      <c r="D898" s="84">
        <v>0</v>
      </c>
    </row>
    <row r="899" spans="1:4" x14ac:dyDescent="0.2">
      <c r="A899" s="80" t="s">
        <v>399</v>
      </c>
      <c r="B899" s="80" t="s">
        <v>315</v>
      </c>
      <c r="C899" s="81">
        <v>0</v>
      </c>
      <c r="D899" s="82">
        <v>0</v>
      </c>
    </row>
    <row r="900" spans="1:4" x14ac:dyDescent="0.2">
      <c r="A900" s="80" t="s">
        <v>399</v>
      </c>
      <c r="B900" s="80" t="s">
        <v>329</v>
      </c>
      <c r="C900" s="83">
        <v>0</v>
      </c>
      <c r="D900" s="84">
        <v>0</v>
      </c>
    </row>
    <row r="901" spans="1:4" x14ac:dyDescent="0.2">
      <c r="A901" s="80" t="s">
        <v>399</v>
      </c>
      <c r="B901" s="80" t="s">
        <v>343</v>
      </c>
      <c r="C901" s="81">
        <v>0</v>
      </c>
      <c r="D901" s="82">
        <v>0</v>
      </c>
    </row>
    <row r="902" spans="1:4" x14ac:dyDescent="0.2">
      <c r="A902" s="80" t="s">
        <v>399</v>
      </c>
      <c r="B902" s="80" t="s">
        <v>357</v>
      </c>
      <c r="C902" s="83">
        <v>0</v>
      </c>
      <c r="D902" s="84">
        <v>0</v>
      </c>
    </row>
    <row r="903" spans="1:4" x14ac:dyDescent="0.2">
      <c r="A903" s="80" t="s">
        <v>399</v>
      </c>
      <c r="B903" s="80" t="s">
        <v>371</v>
      </c>
      <c r="C903" s="81">
        <v>0</v>
      </c>
      <c r="D903" s="82">
        <v>0</v>
      </c>
    </row>
    <row r="904" spans="1:4" x14ac:dyDescent="0.2">
      <c r="A904" s="80" t="s">
        <v>399</v>
      </c>
      <c r="B904" s="80" t="s">
        <v>385</v>
      </c>
      <c r="C904" s="83">
        <v>0</v>
      </c>
      <c r="D904" s="84">
        <v>0</v>
      </c>
    </row>
    <row r="905" spans="1:4" x14ac:dyDescent="0.2">
      <c r="A905" s="80" t="s">
        <v>399</v>
      </c>
      <c r="B905" s="80" t="s">
        <v>399</v>
      </c>
      <c r="C905" s="81">
        <v>0</v>
      </c>
      <c r="D905" s="82">
        <v>0</v>
      </c>
    </row>
    <row r="906" spans="1:4" x14ac:dyDescent="0.2">
      <c r="A906" s="80" t="s">
        <v>399</v>
      </c>
      <c r="B906" s="80" t="s">
        <v>413</v>
      </c>
      <c r="C906" s="83">
        <v>0</v>
      </c>
      <c r="D906" s="84">
        <v>0</v>
      </c>
    </row>
    <row r="907" spans="1:4" x14ac:dyDescent="0.2">
      <c r="A907" s="80" t="s">
        <v>399</v>
      </c>
      <c r="B907" s="80" t="s">
        <v>427</v>
      </c>
      <c r="C907" s="81">
        <v>0</v>
      </c>
      <c r="D907" s="82">
        <v>0</v>
      </c>
    </row>
    <row r="908" spans="1:4" x14ac:dyDescent="0.2">
      <c r="A908" s="80" t="s">
        <v>399</v>
      </c>
      <c r="B908" s="80" t="s">
        <v>441</v>
      </c>
      <c r="C908" s="83">
        <v>0</v>
      </c>
      <c r="D908" s="84">
        <v>0</v>
      </c>
    </row>
    <row r="909" spans="1:4" x14ac:dyDescent="0.2">
      <c r="A909" s="80" t="s">
        <v>399</v>
      </c>
      <c r="B909" s="80" t="s">
        <v>455</v>
      </c>
      <c r="C909" s="81">
        <v>0</v>
      </c>
      <c r="D909" s="82">
        <v>0</v>
      </c>
    </row>
    <row r="910" spans="1:4" x14ac:dyDescent="0.2">
      <c r="A910" s="80" t="s">
        <v>399</v>
      </c>
      <c r="B910" s="80" t="s">
        <v>469</v>
      </c>
      <c r="C910" s="83">
        <v>0</v>
      </c>
      <c r="D910" s="84">
        <v>0</v>
      </c>
    </row>
    <row r="911" spans="1:4" x14ac:dyDescent="0.2">
      <c r="A911" s="80" t="s">
        <v>399</v>
      </c>
      <c r="B911" s="80" t="s">
        <v>484</v>
      </c>
      <c r="C911" s="81">
        <v>0</v>
      </c>
      <c r="D911" s="82">
        <v>0</v>
      </c>
    </row>
    <row r="912" spans="1:4" x14ac:dyDescent="0.2">
      <c r="A912" s="80" t="s">
        <v>399</v>
      </c>
      <c r="B912" s="80" t="s">
        <v>493</v>
      </c>
      <c r="C912" s="83">
        <v>0</v>
      </c>
      <c r="D912" s="84">
        <v>0</v>
      </c>
    </row>
    <row r="913" spans="1:4" x14ac:dyDescent="0.2">
      <c r="A913" s="80" t="s">
        <v>399</v>
      </c>
      <c r="B913" s="80" t="s">
        <v>502</v>
      </c>
      <c r="C913" s="81">
        <v>0</v>
      </c>
      <c r="D913" s="82">
        <v>0</v>
      </c>
    </row>
    <row r="914" spans="1:4" x14ac:dyDescent="0.2">
      <c r="A914" s="80" t="s">
        <v>399</v>
      </c>
      <c r="B914" s="80" t="s">
        <v>511</v>
      </c>
      <c r="C914" s="83">
        <v>0</v>
      </c>
      <c r="D914" s="84">
        <v>0</v>
      </c>
    </row>
    <row r="915" spans="1:4" x14ac:dyDescent="0.2">
      <c r="A915" s="80" t="s">
        <v>399</v>
      </c>
      <c r="B915" s="80" t="s">
        <v>519</v>
      </c>
      <c r="C915" s="81">
        <v>0</v>
      </c>
      <c r="D915" s="82">
        <v>0</v>
      </c>
    </row>
    <row r="916" spans="1:4" x14ac:dyDescent="0.2">
      <c r="A916" s="80" t="s">
        <v>399</v>
      </c>
      <c r="B916" s="80" t="s">
        <v>526</v>
      </c>
      <c r="C916" s="83">
        <v>0</v>
      </c>
      <c r="D916" s="84">
        <v>0</v>
      </c>
    </row>
    <row r="917" spans="1:4" x14ac:dyDescent="0.2">
      <c r="A917" s="80" t="s">
        <v>399</v>
      </c>
      <c r="B917" s="80" t="s">
        <v>533</v>
      </c>
      <c r="C917" s="81">
        <v>0</v>
      </c>
      <c r="D917" s="82">
        <v>0</v>
      </c>
    </row>
    <row r="918" spans="1:4" x14ac:dyDescent="0.2">
      <c r="A918" s="80" t="s">
        <v>399</v>
      </c>
      <c r="B918" s="80" t="s">
        <v>540</v>
      </c>
      <c r="C918" s="83">
        <v>0</v>
      </c>
      <c r="D918" s="84">
        <v>0</v>
      </c>
    </row>
    <row r="919" spans="1:4" x14ac:dyDescent="0.2">
      <c r="A919" s="80" t="s">
        <v>399</v>
      </c>
      <c r="B919" s="80" t="s">
        <v>547</v>
      </c>
      <c r="C919" s="81">
        <v>0</v>
      </c>
      <c r="D919" s="82">
        <v>0</v>
      </c>
    </row>
    <row r="920" spans="1:4" x14ac:dyDescent="0.2">
      <c r="A920" s="80" t="s">
        <v>399</v>
      </c>
      <c r="B920" s="80" t="s">
        <v>552</v>
      </c>
      <c r="C920" s="83">
        <v>0</v>
      </c>
      <c r="D920" s="84">
        <v>0</v>
      </c>
    </row>
    <row r="921" spans="1:4" x14ac:dyDescent="0.2">
      <c r="A921" s="80" t="s">
        <v>399</v>
      </c>
      <c r="B921" s="80" t="s">
        <v>556</v>
      </c>
      <c r="C921" s="81">
        <v>0</v>
      </c>
      <c r="D921" s="82">
        <v>0</v>
      </c>
    </row>
    <row r="922" spans="1:4" x14ac:dyDescent="0.2">
      <c r="A922" s="80" t="s">
        <v>399</v>
      </c>
      <c r="B922" s="80" t="s">
        <v>560</v>
      </c>
      <c r="C922" s="83">
        <v>0</v>
      </c>
      <c r="D922" s="84">
        <v>0</v>
      </c>
    </row>
    <row r="923" spans="1:4" x14ac:dyDescent="0.2">
      <c r="A923" s="80" t="s">
        <v>399</v>
      </c>
      <c r="B923" s="80" t="s">
        <v>564</v>
      </c>
      <c r="C923" s="81">
        <v>0</v>
      </c>
      <c r="D923" s="82">
        <v>0</v>
      </c>
    </row>
    <row r="924" spans="1:4" x14ac:dyDescent="0.2">
      <c r="A924" s="80" t="s">
        <v>399</v>
      </c>
      <c r="B924" s="80" t="s">
        <v>568</v>
      </c>
      <c r="C924" s="83">
        <v>0</v>
      </c>
      <c r="D924" s="84">
        <v>0</v>
      </c>
    </row>
    <row r="925" spans="1:4" x14ac:dyDescent="0.2">
      <c r="A925" s="80" t="s">
        <v>399</v>
      </c>
      <c r="B925" s="80" t="s">
        <v>754</v>
      </c>
      <c r="C925" s="81">
        <v>0</v>
      </c>
      <c r="D925" s="82">
        <v>0</v>
      </c>
    </row>
    <row r="926" spans="1:4" x14ac:dyDescent="0.2">
      <c r="A926" s="80" t="s">
        <v>413</v>
      </c>
      <c r="B926" s="80" t="s">
        <v>65</v>
      </c>
      <c r="C926" s="83">
        <v>0</v>
      </c>
      <c r="D926" s="84">
        <v>0</v>
      </c>
    </row>
    <row r="927" spans="1:4" x14ac:dyDescent="0.2">
      <c r="A927" s="80" t="s">
        <v>413</v>
      </c>
      <c r="B927" s="80" t="s">
        <v>91</v>
      </c>
      <c r="C927" s="81">
        <v>0</v>
      </c>
      <c r="D927" s="82">
        <v>0</v>
      </c>
    </row>
    <row r="928" spans="1:4" x14ac:dyDescent="0.2">
      <c r="A928" s="80" t="s">
        <v>413</v>
      </c>
      <c r="B928" s="80" t="s">
        <v>112</v>
      </c>
      <c r="C928" s="83">
        <v>0</v>
      </c>
      <c r="D928" s="84">
        <v>0</v>
      </c>
    </row>
    <row r="929" spans="1:4" x14ac:dyDescent="0.2">
      <c r="A929" s="80" t="s">
        <v>413</v>
      </c>
      <c r="B929" s="80" t="s">
        <v>133</v>
      </c>
      <c r="C929" s="81">
        <v>0</v>
      </c>
      <c r="D929" s="82">
        <v>0</v>
      </c>
    </row>
    <row r="930" spans="1:4" x14ac:dyDescent="0.2">
      <c r="A930" s="80" t="s">
        <v>413</v>
      </c>
      <c r="B930" s="80" t="s">
        <v>154</v>
      </c>
      <c r="C930" s="83">
        <v>0</v>
      </c>
      <c r="D930" s="84">
        <v>0</v>
      </c>
    </row>
    <row r="931" spans="1:4" x14ac:dyDescent="0.2">
      <c r="A931" s="80" t="s">
        <v>413</v>
      </c>
      <c r="B931" s="80" t="s">
        <v>173</v>
      </c>
      <c r="C931" s="81">
        <v>0</v>
      </c>
      <c r="D931" s="82">
        <v>0</v>
      </c>
    </row>
    <row r="932" spans="1:4" x14ac:dyDescent="0.2">
      <c r="A932" s="80" t="s">
        <v>413</v>
      </c>
      <c r="B932" s="80" t="s">
        <v>188</v>
      </c>
      <c r="C932" s="83">
        <v>0</v>
      </c>
      <c r="D932" s="84">
        <v>0</v>
      </c>
    </row>
    <row r="933" spans="1:4" x14ac:dyDescent="0.2">
      <c r="A933" s="80" t="s">
        <v>413</v>
      </c>
      <c r="B933" s="80" t="s">
        <v>203</v>
      </c>
      <c r="C933" s="81">
        <v>0</v>
      </c>
      <c r="D933" s="82">
        <v>0</v>
      </c>
    </row>
    <row r="934" spans="1:4" x14ac:dyDescent="0.2">
      <c r="A934" s="80" t="s">
        <v>413</v>
      </c>
      <c r="B934" s="80" t="s">
        <v>217</v>
      </c>
      <c r="C934" s="83">
        <v>0</v>
      </c>
      <c r="D934" s="84">
        <v>0</v>
      </c>
    </row>
    <row r="935" spans="1:4" x14ac:dyDescent="0.2">
      <c r="A935" s="80" t="s">
        <v>413</v>
      </c>
      <c r="B935" s="80" t="s">
        <v>231</v>
      </c>
      <c r="C935" s="81">
        <v>0</v>
      </c>
      <c r="D935" s="82">
        <v>0</v>
      </c>
    </row>
    <row r="936" spans="1:4" x14ac:dyDescent="0.2">
      <c r="A936" s="80" t="s">
        <v>413</v>
      </c>
      <c r="B936" s="80" t="s">
        <v>245</v>
      </c>
      <c r="C936" s="83">
        <v>0</v>
      </c>
      <c r="D936" s="84">
        <v>0</v>
      </c>
    </row>
    <row r="937" spans="1:4" x14ac:dyDescent="0.2">
      <c r="A937" s="80" t="s">
        <v>413</v>
      </c>
      <c r="B937" s="80" t="s">
        <v>259</v>
      </c>
      <c r="C937" s="81">
        <v>0</v>
      </c>
      <c r="D937" s="82">
        <v>0</v>
      </c>
    </row>
    <row r="938" spans="1:4" x14ac:dyDescent="0.2">
      <c r="A938" s="80" t="s">
        <v>413</v>
      </c>
      <c r="B938" s="80" t="s">
        <v>273</v>
      </c>
      <c r="C938" s="83">
        <v>0</v>
      </c>
      <c r="D938" s="84">
        <v>0</v>
      </c>
    </row>
    <row r="939" spans="1:4" x14ac:dyDescent="0.2">
      <c r="A939" s="80" t="s">
        <v>413</v>
      </c>
      <c r="B939" s="80" t="s">
        <v>287</v>
      </c>
      <c r="C939" s="81">
        <v>0</v>
      </c>
      <c r="D939" s="82">
        <v>0</v>
      </c>
    </row>
    <row r="940" spans="1:4" x14ac:dyDescent="0.2">
      <c r="A940" s="80" t="s">
        <v>413</v>
      </c>
      <c r="B940" s="80" t="s">
        <v>301</v>
      </c>
      <c r="C940" s="83">
        <v>0</v>
      </c>
      <c r="D940" s="84">
        <v>0</v>
      </c>
    </row>
    <row r="941" spans="1:4" x14ac:dyDescent="0.2">
      <c r="A941" s="80" t="s">
        <v>413</v>
      </c>
      <c r="B941" s="80" t="s">
        <v>315</v>
      </c>
      <c r="C941" s="81">
        <v>0</v>
      </c>
      <c r="D941" s="82">
        <v>0</v>
      </c>
    </row>
    <row r="942" spans="1:4" x14ac:dyDescent="0.2">
      <c r="A942" s="80" t="s">
        <v>413</v>
      </c>
      <c r="B942" s="80" t="s">
        <v>329</v>
      </c>
      <c r="C942" s="83">
        <v>0</v>
      </c>
      <c r="D942" s="84">
        <v>0</v>
      </c>
    </row>
    <row r="943" spans="1:4" x14ac:dyDescent="0.2">
      <c r="A943" s="80" t="s">
        <v>413</v>
      </c>
      <c r="B943" s="80" t="s">
        <v>343</v>
      </c>
      <c r="C943" s="81">
        <v>0</v>
      </c>
      <c r="D943" s="82">
        <v>0</v>
      </c>
    </row>
    <row r="944" spans="1:4" x14ac:dyDescent="0.2">
      <c r="A944" s="80" t="s">
        <v>413</v>
      </c>
      <c r="B944" s="80" t="s">
        <v>357</v>
      </c>
      <c r="C944" s="83">
        <v>0</v>
      </c>
      <c r="D944" s="84">
        <v>0</v>
      </c>
    </row>
    <row r="945" spans="1:4" x14ac:dyDescent="0.2">
      <c r="A945" s="80" t="s">
        <v>413</v>
      </c>
      <c r="B945" s="80" t="s">
        <v>371</v>
      </c>
      <c r="C945" s="81">
        <v>0</v>
      </c>
      <c r="D945" s="82">
        <v>0</v>
      </c>
    </row>
    <row r="946" spans="1:4" x14ac:dyDescent="0.2">
      <c r="A946" s="80" t="s">
        <v>413</v>
      </c>
      <c r="B946" s="80" t="s">
        <v>385</v>
      </c>
      <c r="C946" s="83">
        <v>0</v>
      </c>
      <c r="D946" s="84">
        <v>0</v>
      </c>
    </row>
    <row r="947" spans="1:4" x14ac:dyDescent="0.2">
      <c r="A947" s="80" t="s">
        <v>413</v>
      </c>
      <c r="B947" s="80" t="s">
        <v>399</v>
      </c>
      <c r="C947" s="81">
        <v>0</v>
      </c>
      <c r="D947" s="82">
        <v>0</v>
      </c>
    </row>
    <row r="948" spans="1:4" x14ac:dyDescent="0.2">
      <c r="A948" s="80" t="s">
        <v>413</v>
      </c>
      <c r="B948" s="80" t="s">
        <v>413</v>
      </c>
      <c r="C948" s="83">
        <v>0</v>
      </c>
      <c r="D948" s="84">
        <v>0</v>
      </c>
    </row>
    <row r="949" spans="1:4" x14ac:dyDescent="0.2">
      <c r="A949" s="80" t="s">
        <v>413</v>
      </c>
      <c r="B949" s="80" t="s">
        <v>427</v>
      </c>
      <c r="C949" s="81">
        <v>0</v>
      </c>
      <c r="D949" s="82">
        <v>0</v>
      </c>
    </row>
    <row r="950" spans="1:4" x14ac:dyDescent="0.2">
      <c r="A950" s="80" t="s">
        <v>413</v>
      </c>
      <c r="B950" s="80" t="s">
        <v>441</v>
      </c>
      <c r="C950" s="83">
        <v>0</v>
      </c>
      <c r="D950" s="84">
        <v>0</v>
      </c>
    </row>
    <row r="951" spans="1:4" x14ac:dyDescent="0.2">
      <c r="A951" s="80" t="s">
        <v>413</v>
      </c>
      <c r="B951" s="80" t="s">
        <v>455</v>
      </c>
      <c r="C951" s="81">
        <v>0</v>
      </c>
      <c r="D951" s="82">
        <v>0</v>
      </c>
    </row>
    <row r="952" spans="1:4" x14ac:dyDescent="0.2">
      <c r="A952" s="80" t="s">
        <v>413</v>
      </c>
      <c r="B952" s="80" t="s">
        <v>469</v>
      </c>
      <c r="C952" s="83">
        <v>0</v>
      </c>
      <c r="D952" s="84">
        <v>0</v>
      </c>
    </row>
    <row r="953" spans="1:4" x14ac:dyDescent="0.2">
      <c r="A953" s="80" t="s">
        <v>413</v>
      </c>
      <c r="B953" s="80" t="s">
        <v>484</v>
      </c>
      <c r="C953" s="81">
        <v>0</v>
      </c>
      <c r="D953" s="82">
        <v>0</v>
      </c>
    </row>
    <row r="954" spans="1:4" x14ac:dyDescent="0.2">
      <c r="A954" s="80" t="s">
        <v>413</v>
      </c>
      <c r="B954" s="80" t="s">
        <v>493</v>
      </c>
      <c r="C954" s="83">
        <v>0</v>
      </c>
      <c r="D954" s="84">
        <v>0</v>
      </c>
    </row>
    <row r="955" spans="1:4" x14ac:dyDescent="0.2">
      <c r="A955" s="80" t="s">
        <v>413</v>
      </c>
      <c r="B955" s="80" t="s">
        <v>502</v>
      </c>
      <c r="C955" s="81">
        <v>0</v>
      </c>
      <c r="D955" s="82">
        <v>0</v>
      </c>
    </row>
    <row r="956" spans="1:4" x14ac:dyDescent="0.2">
      <c r="A956" s="80" t="s">
        <v>413</v>
      </c>
      <c r="B956" s="80" t="s">
        <v>511</v>
      </c>
      <c r="C956" s="83">
        <v>0</v>
      </c>
      <c r="D956" s="84">
        <v>0</v>
      </c>
    </row>
    <row r="957" spans="1:4" x14ac:dyDescent="0.2">
      <c r="A957" s="80" t="s">
        <v>413</v>
      </c>
      <c r="B957" s="80" t="s">
        <v>519</v>
      </c>
      <c r="C957" s="81">
        <v>0</v>
      </c>
      <c r="D957" s="82">
        <v>0</v>
      </c>
    </row>
    <row r="958" spans="1:4" x14ac:dyDescent="0.2">
      <c r="A958" s="80" t="s">
        <v>413</v>
      </c>
      <c r="B958" s="80" t="s">
        <v>526</v>
      </c>
      <c r="C958" s="83">
        <v>0</v>
      </c>
      <c r="D958" s="84">
        <v>0</v>
      </c>
    </row>
    <row r="959" spans="1:4" x14ac:dyDescent="0.2">
      <c r="A959" s="80" t="s">
        <v>413</v>
      </c>
      <c r="B959" s="80" t="s">
        <v>533</v>
      </c>
      <c r="C959" s="81">
        <v>0</v>
      </c>
      <c r="D959" s="82">
        <v>0</v>
      </c>
    </row>
    <row r="960" spans="1:4" x14ac:dyDescent="0.2">
      <c r="A960" s="80" t="s">
        <v>413</v>
      </c>
      <c r="B960" s="80" t="s">
        <v>540</v>
      </c>
      <c r="C960" s="83">
        <v>0</v>
      </c>
      <c r="D960" s="84">
        <v>0</v>
      </c>
    </row>
    <row r="961" spans="1:4" x14ac:dyDescent="0.2">
      <c r="A961" s="80" t="s">
        <v>413</v>
      </c>
      <c r="B961" s="80" t="s">
        <v>547</v>
      </c>
      <c r="C961" s="81">
        <v>0</v>
      </c>
      <c r="D961" s="82">
        <v>0</v>
      </c>
    </row>
    <row r="962" spans="1:4" x14ac:dyDescent="0.2">
      <c r="A962" s="80" t="s">
        <v>413</v>
      </c>
      <c r="B962" s="80" t="s">
        <v>552</v>
      </c>
      <c r="C962" s="83">
        <v>0</v>
      </c>
      <c r="D962" s="84">
        <v>0</v>
      </c>
    </row>
    <row r="963" spans="1:4" x14ac:dyDescent="0.2">
      <c r="A963" s="80" t="s">
        <v>413</v>
      </c>
      <c r="B963" s="80" t="s">
        <v>556</v>
      </c>
      <c r="C963" s="81">
        <v>0</v>
      </c>
      <c r="D963" s="82">
        <v>0</v>
      </c>
    </row>
    <row r="964" spans="1:4" x14ac:dyDescent="0.2">
      <c r="A964" s="80" t="s">
        <v>413</v>
      </c>
      <c r="B964" s="80" t="s">
        <v>560</v>
      </c>
      <c r="C964" s="83">
        <v>0</v>
      </c>
      <c r="D964" s="84">
        <v>0</v>
      </c>
    </row>
    <row r="965" spans="1:4" x14ac:dyDescent="0.2">
      <c r="A965" s="80" t="s">
        <v>413</v>
      </c>
      <c r="B965" s="80" t="s">
        <v>564</v>
      </c>
      <c r="C965" s="81">
        <v>0</v>
      </c>
      <c r="D965" s="82">
        <v>0</v>
      </c>
    </row>
    <row r="966" spans="1:4" x14ac:dyDescent="0.2">
      <c r="A966" s="80" t="s">
        <v>413</v>
      </c>
      <c r="B966" s="80" t="s">
        <v>568</v>
      </c>
      <c r="C966" s="83">
        <v>0</v>
      </c>
      <c r="D966" s="84">
        <v>0</v>
      </c>
    </row>
    <row r="967" spans="1:4" x14ac:dyDescent="0.2">
      <c r="A967" s="80" t="s">
        <v>413</v>
      </c>
      <c r="B967" s="80" t="s">
        <v>754</v>
      </c>
      <c r="C967" s="81">
        <v>0</v>
      </c>
      <c r="D967" s="82">
        <v>0</v>
      </c>
    </row>
    <row r="968" spans="1:4" x14ac:dyDescent="0.2">
      <c r="A968" s="80" t="s">
        <v>427</v>
      </c>
      <c r="B968" s="80" t="s">
        <v>65</v>
      </c>
      <c r="C968" s="83">
        <v>0</v>
      </c>
      <c r="D968" s="84">
        <v>0</v>
      </c>
    </row>
    <row r="969" spans="1:4" x14ac:dyDescent="0.2">
      <c r="A969" s="80" t="s">
        <v>427</v>
      </c>
      <c r="B969" s="80" t="s">
        <v>91</v>
      </c>
      <c r="C969" s="81">
        <v>0</v>
      </c>
      <c r="D969" s="82">
        <v>0</v>
      </c>
    </row>
    <row r="970" spans="1:4" x14ac:dyDescent="0.2">
      <c r="A970" s="80" t="s">
        <v>427</v>
      </c>
      <c r="B970" s="80" t="s">
        <v>112</v>
      </c>
      <c r="C970" s="83">
        <v>0</v>
      </c>
      <c r="D970" s="84">
        <v>0</v>
      </c>
    </row>
    <row r="971" spans="1:4" x14ac:dyDescent="0.2">
      <c r="A971" s="80" t="s">
        <v>427</v>
      </c>
      <c r="B971" s="80" t="s">
        <v>133</v>
      </c>
      <c r="C971" s="81">
        <v>0</v>
      </c>
      <c r="D971" s="82">
        <v>0</v>
      </c>
    </row>
    <row r="972" spans="1:4" x14ac:dyDescent="0.2">
      <c r="A972" s="80" t="s">
        <v>427</v>
      </c>
      <c r="B972" s="80" t="s">
        <v>154</v>
      </c>
      <c r="C972" s="83">
        <v>0</v>
      </c>
      <c r="D972" s="84">
        <v>0</v>
      </c>
    </row>
    <row r="973" spans="1:4" x14ac:dyDescent="0.2">
      <c r="A973" s="80" t="s">
        <v>427</v>
      </c>
      <c r="B973" s="80" t="s">
        <v>173</v>
      </c>
      <c r="C973" s="81">
        <v>0</v>
      </c>
      <c r="D973" s="82">
        <v>0</v>
      </c>
    </row>
    <row r="974" spans="1:4" x14ac:dyDescent="0.2">
      <c r="A974" s="80" t="s">
        <v>427</v>
      </c>
      <c r="B974" s="80" t="s">
        <v>188</v>
      </c>
      <c r="C974" s="83">
        <v>0</v>
      </c>
      <c r="D974" s="84">
        <v>0</v>
      </c>
    </row>
    <row r="975" spans="1:4" x14ac:dyDescent="0.2">
      <c r="A975" s="80" t="s">
        <v>427</v>
      </c>
      <c r="B975" s="80" t="s">
        <v>203</v>
      </c>
      <c r="C975" s="81">
        <v>0</v>
      </c>
      <c r="D975" s="82">
        <v>0</v>
      </c>
    </row>
    <row r="976" spans="1:4" x14ac:dyDescent="0.2">
      <c r="A976" s="80" t="s">
        <v>427</v>
      </c>
      <c r="B976" s="80" t="s">
        <v>217</v>
      </c>
      <c r="C976" s="83">
        <v>0</v>
      </c>
      <c r="D976" s="84">
        <v>0</v>
      </c>
    </row>
    <row r="977" spans="1:4" x14ac:dyDescent="0.2">
      <c r="A977" s="80" t="s">
        <v>427</v>
      </c>
      <c r="B977" s="80" t="s">
        <v>231</v>
      </c>
      <c r="C977" s="81">
        <v>0</v>
      </c>
      <c r="D977" s="82">
        <v>0</v>
      </c>
    </row>
    <row r="978" spans="1:4" x14ac:dyDescent="0.2">
      <c r="A978" s="80" t="s">
        <v>427</v>
      </c>
      <c r="B978" s="80" t="s">
        <v>245</v>
      </c>
      <c r="C978" s="83">
        <v>0</v>
      </c>
      <c r="D978" s="84">
        <v>0</v>
      </c>
    </row>
    <row r="979" spans="1:4" x14ac:dyDescent="0.2">
      <c r="A979" s="80" t="s">
        <v>427</v>
      </c>
      <c r="B979" s="80" t="s">
        <v>259</v>
      </c>
      <c r="C979" s="81">
        <v>0</v>
      </c>
      <c r="D979" s="82">
        <v>0</v>
      </c>
    </row>
    <row r="980" spans="1:4" x14ac:dyDescent="0.2">
      <c r="A980" s="80" t="s">
        <v>427</v>
      </c>
      <c r="B980" s="80" t="s">
        <v>273</v>
      </c>
      <c r="C980" s="83">
        <v>0</v>
      </c>
      <c r="D980" s="84">
        <v>0</v>
      </c>
    </row>
    <row r="981" spans="1:4" x14ac:dyDescent="0.2">
      <c r="A981" s="80" t="s">
        <v>427</v>
      </c>
      <c r="B981" s="80" t="s">
        <v>287</v>
      </c>
      <c r="C981" s="81">
        <v>0</v>
      </c>
      <c r="D981" s="82">
        <v>0</v>
      </c>
    </row>
    <row r="982" spans="1:4" x14ac:dyDescent="0.2">
      <c r="A982" s="80" t="s">
        <v>427</v>
      </c>
      <c r="B982" s="80" t="s">
        <v>301</v>
      </c>
      <c r="C982" s="83">
        <v>0</v>
      </c>
      <c r="D982" s="84">
        <v>0</v>
      </c>
    </row>
    <row r="983" spans="1:4" x14ac:dyDescent="0.2">
      <c r="A983" s="80" t="s">
        <v>427</v>
      </c>
      <c r="B983" s="80" t="s">
        <v>315</v>
      </c>
      <c r="C983" s="81">
        <v>0</v>
      </c>
      <c r="D983" s="82">
        <v>0</v>
      </c>
    </row>
    <row r="984" spans="1:4" x14ac:dyDescent="0.2">
      <c r="A984" s="80" t="s">
        <v>427</v>
      </c>
      <c r="B984" s="80" t="s">
        <v>329</v>
      </c>
      <c r="C984" s="83">
        <v>0</v>
      </c>
      <c r="D984" s="84">
        <v>0</v>
      </c>
    </row>
    <row r="985" spans="1:4" x14ac:dyDescent="0.2">
      <c r="A985" s="80" t="s">
        <v>427</v>
      </c>
      <c r="B985" s="80" t="s">
        <v>343</v>
      </c>
      <c r="C985" s="81">
        <v>0</v>
      </c>
      <c r="D985" s="82">
        <v>0</v>
      </c>
    </row>
    <row r="986" spans="1:4" x14ac:dyDescent="0.2">
      <c r="A986" s="80" t="s">
        <v>427</v>
      </c>
      <c r="B986" s="80" t="s">
        <v>357</v>
      </c>
      <c r="C986" s="83">
        <v>0</v>
      </c>
      <c r="D986" s="84">
        <v>0</v>
      </c>
    </row>
    <row r="987" spans="1:4" x14ac:dyDescent="0.2">
      <c r="A987" s="80" t="s">
        <v>427</v>
      </c>
      <c r="B987" s="80" t="s">
        <v>371</v>
      </c>
      <c r="C987" s="81">
        <v>0</v>
      </c>
      <c r="D987" s="82">
        <v>0</v>
      </c>
    </row>
    <row r="988" spans="1:4" x14ac:dyDescent="0.2">
      <c r="A988" s="80" t="s">
        <v>427</v>
      </c>
      <c r="B988" s="80" t="s">
        <v>385</v>
      </c>
      <c r="C988" s="83">
        <v>0</v>
      </c>
      <c r="D988" s="84">
        <v>0</v>
      </c>
    </row>
    <row r="989" spans="1:4" x14ac:dyDescent="0.2">
      <c r="A989" s="80" t="s">
        <v>427</v>
      </c>
      <c r="B989" s="80" t="s">
        <v>399</v>
      </c>
      <c r="C989" s="81">
        <v>0</v>
      </c>
      <c r="D989" s="82">
        <v>0</v>
      </c>
    </row>
    <row r="990" spans="1:4" x14ac:dyDescent="0.2">
      <c r="A990" s="80" t="s">
        <v>427</v>
      </c>
      <c r="B990" s="80" t="s">
        <v>413</v>
      </c>
      <c r="C990" s="83">
        <v>0</v>
      </c>
      <c r="D990" s="84">
        <v>0</v>
      </c>
    </row>
    <row r="991" spans="1:4" x14ac:dyDescent="0.2">
      <c r="A991" s="80" t="s">
        <v>427</v>
      </c>
      <c r="B991" s="80" t="s">
        <v>427</v>
      </c>
      <c r="C991" s="81">
        <v>0</v>
      </c>
      <c r="D991" s="82">
        <v>0</v>
      </c>
    </row>
    <row r="992" spans="1:4" x14ac:dyDescent="0.2">
      <c r="A992" s="80" t="s">
        <v>427</v>
      </c>
      <c r="B992" s="80" t="s">
        <v>441</v>
      </c>
      <c r="C992" s="83">
        <v>0</v>
      </c>
      <c r="D992" s="84">
        <v>0</v>
      </c>
    </row>
    <row r="993" spans="1:4" x14ac:dyDescent="0.2">
      <c r="A993" s="80" t="s">
        <v>427</v>
      </c>
      <c r="B993" s="80" t="s">
        <v>455</v>
      </c>
      <c r="C993" s="81">
        <v>0</v>
      </c>
      <c r="D993" s="82">
        <v>0</v>
      </c>
    </row>
    <row r="994" spans="1:4" x14ac:dyDescent="0.2">
      <c r="A994" s="80" t="s">
        <v>427</v>
      </c>
      <c r="B994" s="80" t="s">
        <v>469</v>
      </c>
      <c r="C994" s="83">
        <v>0</v>
      </c>
      <c r="D994" s="84">
        <v>0</v>
      </c>
    </row>
    <row r="995" spans="1:4" x14ac:dyDescent="0.2">
      <c r="A995" s="80" t="s">
        <v>427</v>
      </c>
      <c r="B995" s="80" t="s">
        <v>484</v>
      </c>
      <c r="C995" s="81">
        <v>0</v>
      </c>
      <c r="D995" s="82">
        <v>0</v>
      </c>
    </row>
    <row r="996" spans="1:4" x14ac:dyDescent="0.2">
      <c r="A996" s="80" t="s">
        <v>427</v>
      </c>
      <c r="B996" s="80" t="s">
        <v>493</v>
      </c>
      <c r="C996" s="83">
        <v>0</v>
      </c>
      <c r="D996" s="84">
        <v>0</v>
      </c>
    </row>
    <row r="997" spans="1:4" x14ac:dyDescent="0.2">
      <c r="A997" s="80" t="s">
        <v>427</v>
      </c>
      <c r="B997" s="80" t="s">
        <v>502</v>
      </c>
      <c r="C997" s="81">
        <v>0</v>
      </c>
      <c r="D997" s="82">
        <v>0</v>
      </c>
    </row>
    <row r="998" spans="1:4" x14ac:dyDescent="0.2">
      <c r="A998" s="80" t="s">
        <v>427</v>
      </c>
      <c r="B998" s="80" t="s">
        <v>511</v>
      </c>
      <c r="C998" s="83">
        <v>0</v>
      </c>
      <c r="D998" s="84">
        <v>0</v>
      </c>
    </row>
    <row r="999" spans="1:4" x14ac:dyDescent="0.2">
      <c r="A999" s="80" t="s">
        <v>427</v>
      </c>
      <c r="B999" s="80" t="s">
        <v>519</v>
      </c>
      <c r="C999" s="81">
        <v>0</v>
      </c>
      <c r="D999" s="82">
        <v>0</v>
      </c>
    </row>
    <row r="1000" spans="1:4" x14ac:dyDescent="0.2">
      <c r="A1000" s="80" t="s">
        <v>427</v>
      </c>
      <c r="B1000" s="80" t="s">
        <v>526</v>
      </c>
      <c r="C1000" s="83">
        <v>0</v>
      </c>
      <c r="D1000" s="84">
        <v>0</v>
      </c>
    </row>
    <row r="1001" spans="1:4" x14ac:dyDescent="0.2">
      <c r="A1001" s="80" t="s">
        <v>427</v>
      </c>
      <c r="B1001" s="80" t="s">
        <v>533</v>
      </c>
      <c r="C1001" s="81">
        <v>0</v>
      </c>
      <c r="D1001" s="82">
        <v>0</v>
      </c>
    </row>
    <row r="1002" spans="1:4" x14ac:dyDescent="0.2">
      <c r="A1002" s="80" t="s">
        <v>427</v>
      </c>
      <c r="B1002" s="80" t="s">
        <v>540</v>
      </c>
      <c r="C1002" s="83">
        <v>0</v>
      </c>
      <c r="D1002" s="84">
        <v>0</v>
      </c>
    </row>
    <row r="1003" spans="1:4" x14ac:dyDescent="0.2">
      <c r="A1003" s="80" t="s">
        <v>427</v>
      </c>
      <c r="B1003" s="80" t="s">
        <v>547</v>
      </c>
      <c r="C1003" s="81">
        <v>0</v>
      </c>
      <c r="D1003" s="82">
        <v>0</v>
      </c>
    </row>
    <row r="1004" spans="1:4" x14ac:dyDescent="0.2">
      <c r="A1004" s="80" t="s">
        <v>427</v>
      </c>
      <c r="B1004" s="80" t="s">
        <v>552</v>
      </c>
      <c r="C1004" s="83">
        <v>0</v>
      </c>
      <c r="D1004" s="84">
        <v>0</v>
      </c>
    </row>
    <row r="1005" spans="1:4" x14ac:dyDescent="0.2">
      <c r="A1005" s="80" t="s">
        <v>427</v>
      </c>
      <c r="B1005" s="80" t="s">
        <v>556</v>
      </c>
      <c r="C1005" s="81">
        <v>0</v>
      </c>
      <c r="D1005" s="82">
        <v>0</v>
      </c>
    </row>
    <row r="1006" spans="1:4" x14ac:dyDescent="0.2">
      <c r="A1006" s="80" t="s">
        <v>427</v>
      </c>
      <c r="B1006" s="80" t="s">
        <v>560</v>
      </c>
      <c r="C1006" s="83">
        <v>0</v>
      </c>
      <c r="D1006" s="84">
        <v>0</v>
      </c>
    </row>
    <row r="1007" spans="1:4" x14ac:dyDescent="0.2">
      <c r="A1007" s="80" t="s">
        <v>427</v>
      </c>
      <c r="B1007" s="80" t="s">
        <v>564</v>
      </c>
      <c r="C1007" s="81">
        <v>0</v>
      </c>
      <c r="D1007" s="82">
        <v>0</v>
      </c>
    </row>
    <row r="1008" spans="1:4" x14ac:dyDescent="0.2">
      <c r="A1008" s="80" t="s">
        <v>427</v>
      </c>
      <c r="B1008" s="80" t="s">
        <v>568</v>
      </c>
      <c r="C1008" s="83">
        <v>0</v>
      </c>
      <c r="D1008" s="84">
        <v>0</v>
      </c>
    </row>
    <row r="1009" spans="1:4" x14ac:dyDescent="0.2">
      <c r="A1009" s="80" t="s">
        <v>427</v>
      </c>
      <c r="B1009" s="80" t="s">
        <v>754</v>
      </c>
      <c r="C1009" s="81">
        <v>0</v>
      </c>
      <c r="D1009" s="82">
        <v>0</v>
      </c>
    </row>
    <row r="1010" spans="1:4" x14ac:dyDescent="0.2">
      <c r="A1010" s="80" t="s">
        <v>441</v>
      </c>
      <c r="B1010" s="80" t="s">
        <v>65</v>
      </c>
      <c r="C1010" s="83">
        <v>0</v>
      </c>
      <c r="D1010" s="84">
        <v>0</v>
      </c>
    </row>
    <row r="1011" spans="1:4" x14ac:dyDescent="0.2">
      <c r="A1011" s="80" t="s">
        <v>441</v>
      </c>
      <c r="B1011" s="80" t="s">
        <v>91</v>
      </c>
      <c r="C1011" s="81">
        <v>0</v>
      </c>
      <c r="D1011" s="82">
        <v>0</v>
      </c>
    </row>
    <row r="1012" spans="1:4" x14ac:dyDescent="0.2">
      <c r="A1012" s="80" t="s">
        <v>441</v>
      </c>
      <c r="B1012" s="80" t="s">
        <v>112</v>
      </c>
      <c r="C1012" s="83">
        <v>0</v>
      </c>
      <c r="D1012" s="84">
        <v>0</v>
      </c>
    </row>
    <row r="1013" spans="1:4" x14ac:dyDescent="0.2">
      <c r="A1013" s="80" t="s">
        <v>441</v>
      </c>
      <c r="B1013" s="80" t="s">
        <v>133</v>
      </c>
      <c r="C1013" s="81">
        <v>0</v>
      </c>
      <c r="D1013" s="82">
        <v>0</v>
      </c>
    </row>
    <row r="1014" spans="1:4" x14ac:dyDescent="0.2">
      <c r="A1014" s="80" t="s">
        <v>441</v>
      </c>
      <c r="B1014" s="80" t="s">
        <v>154</v>
      </c>
      <c r="C1014" s="83">
        <v>0</v>
      </c>
      <c r="D1014" s="84">
        <v>0</v>
      </c>
    </row>
    <row r="1015" spans="1:4" x14ac:dyDescent="0.2">
      <c r="A1015" s="80" t="s">
        <v>441</v>
      </c>
      <c r="B1015" s="80" t="s">
        <v>173</v>
      </c>
      <c r="C1015" s="81">
        <v>0</v>
      </c>
      <c r="D1015" s="82">
        <v>0</v>
      </c>
    </row>
    <row r="1016" spans="1:4" x14ac:dyDescent="0.2">
      <c r="A1016" s="80" t="s">
        <v>441</v>
      </c>
      <c r="B1016" s="80" t="s">
        <v>188</v>
      </c>
      <c r="C1016" s="83">
        <v>0</v>
      </c>
      <c r="D1016" s="84">
        <v>0</v>
      </c>
    </row>
    <row r="1017" spans="1:4" x14ac:dyDescent="0.2">
      <c r="A1017" s="80" t="s">
        <v>441</v>
      </c>
      <c r="B1017" s="80" t="s">
        <v>203</v>
      </c>
      <c r="C1017" s="81">
        <v>0</v>
      </c>
      <c r="D1017" s="82">
        <v>0</v>
      </c>
    </row>
    <row r="1018" spans="1:4" x14ac:dyDescent="0.2">
      <c r="A1018" s="80" t="s">
        <v>441</v>
      </c>
      <c r="B1018" s="80" t="s">
        <v>217</v>
      </c>
      <c r="C1018" s="83">
        <v>0</v>
      </c>
      <c r="D1018" s="84">
        <v>0</v>
      </c>
    </row>
    <row r="1019" spans="1:4" x14ac:dyDescent="0.2">
      <c r="A1019" s="80" t="s">
        <v>441</v>
      </c>
      <c r="B1019" s="80" t="s">
        <v>231</v>
      </c>
      <c r="C1019" s="81">
        <v>0</v>
      </c>
      <c r="D1019" s="82">
        <v>0</v>
      </c>
    </row>
    <row r="1020" spans="1:4" x14ac:dyDescent="0.2">
      <c r="A1020" s="80" t="s">
        <v>441</v>
      </c>
      <c r="B1020" s="80" t="s">
        <v>245</v>
      </c>
      <c r="C1020" s="83">
        <v>0</v>
      </c>
      <c r="D1020" s="84">
        <v>0</v>
      </c>
    </row>
    <row r="1021" spans="1:4" x14ac:dyDescent="0.2">
      <c r="A1021" s="80" t="s">
        <v>441</v>
      </c>
      <c r="B1021" s="80" t="s">
        <v>259</v>
      </c>
      <c r="C1021" s="81">
        <v>0</v>
      </c>
      <c r="D1021" s="82">
        <v>0</v>
      </c>
    </row>
    <row r="1022" spans="1:4" x14ac:dyDescent="0.2">
      <c r="A1022" s="80" t="s">
        <v>441</v>
      </c>
      <c r="B1022" s="80" t="s">
        <v>273</v>
      </c>
      <c r="C1022" s="83">
        <v>0</v>
      </c>
      <c r="D1022" s="84">
        <v>0</v>
      </c>
    </row>
    <row r="1023" spans="1:4" x14ac:dyDescent="0.2">
      <c r="A1023" s="80" t="s">
        <v>441</v>
      </c>
      <c r="B1023" s="80" t="s">
        <v>287</v>
      </c>
      <c r="C1023" s="81">
        <v>0</v>
      </c>
      <c r="D1023" s="82">
        <v>0</v>
      </c>
    </row>
    <row r="1024" spans="1:4" x14ac:dyDescent="0.2">
      <c r="A1024" s="80" t="s">
        <v>441</v>
      </c>
      <c r="B1024" s="80" t="s">
        <v>301</v>
      </c>
      <c r="C1024" s="83">
        <v>0</v>
      </c>
      <c r="D1024" s="84">
        <v>0</v>
      </c>
    </row>
    <row r="1025" spans="1:4" x14ac:dyDescent="0.2">
      <c r="A1025" s="80" t="s">
        <v>441</v>
      </c>
      <c r="B1025" s="80" t="s">
        <v>315</v>
      </c>
      <c r="C1025" s="81">
        <v>0</v>
      </c>
      <c r="D1025" s="82">
        <v>0</v>
      </c>
    </row>
    <row r="1026" spans="1:4" x14ac:dyDescent="0.2">
      <c r="A1026" s="80" t="s">
        <v>441</v>
      </c>
      <c r="B1026" s="80" t="s">
        <v>329</v>
      </c>
      <c r="C1026" s="83">
        <v>0</v>
      </c>
      <c r="D1026" s="84">
        <v>0</v>
      </c>
    </row>
    <row r="1027" spans="1:4" x14ac:dyDescent="0.2">
      <c r="A1027" s="80" t="s">
        <v>441</v>
      </c>
      <c r="B1027" s="80" t="s">
        <v>343</v>
      </c>
      <c r="C1027" s="81">
        <v>0</v>
      </c>
      <c r="D1027" s="82">
        <v>0</v>
      </c>
    </row>
    <row r="1028" spans="1:4" x14ac:dyDescent="0.2">
      <c r="A1028" s="80" t="s">
        <v>441</v>
      </c>
      <c r="B1028" s="80" t="s">
        <v>357</v>
      </c>
      <c r="C1028" s="83">
        <v>0</v>
      </c>
      <c r="D1028" s="84">
        <v>0</v>
      </c>
    </row>
    <row r="1029" spans="1:4" x14ac:dyDescent="0.2">
      <c r="A1029" s="80" t="s">
        <v>441</v>
      </c>
      <c r="B1029" s="80" t="s">
        <v>371</v>
      </c>
      <c r="C1029" s="81">
        <v>0</v>
      </c>
      <c r="D1029" s="82">
        <v>0</v>
      </c>
    </row>
    <row r="1030" spans="1:4" x14ac:dyDescent="0.2">
      <c r="A1030" s="80" t="s">
        <v>441</v>
      </c>
      <c r="B1030" s="80" t="s">
        <v>385</v>
      </c>
      <c r="C1030" s="83">
        <v>0</v>
      </c>
      <c r="D1030" s="84">
        <v>0</v>
      </c>
    </row>
    <row r="1031" spans="1:4" x14ac:dyDescent="0.2">
      <c r="A1031" s="80" t="s">
        <v>441</v>
      </c>
      <c r="B1031" s="80" t="s">
        <v>399</v>
      </c>
      <c r="C1031" s="81">
        <v>0</v>
      </c>
      <c r="D1031" s="82">
        <v>0</v>
      </c>
    </row>
    <row r="1032" spans="1:4" x14ac:dyDescent="0.2">
      <c r="A1032" s="80" t="s">
        <v>441</v>
      </c>
      <c r="B1032" s="80" t="s">
        <v>413</v>
      </c>
      <c r="C1032" s="83">
        <v>0</v>
      </c>
      <c r="D1032" s="84">
        <v>0</v>
      </c>
    </row>
    <row r="1033" spans="1:4" x14ac:dyDescent="0.2">
      <c r="A1033" s="80" t="s">
        <v>441</v>
      </c>
      <c r="B1033" s="80" t="s">
        <v>427</v>
      </c>
      <c r="C1033" s="81">
        <v>0</v>
      </c>
      <c r="D1033" s="82">
        <v>0</v>
      </c>
    </row>
    <row r="1034" spans="1:4" x14ac:dyDescent="0.2">
      <c r="A1034" s="80" t="s">
        <v>441</v>
      </c>
      <c r="B1034" s="80" t="s">
        <v>441</v>
      </c>
      <c r="C1034" s="83">
        <v>0</v>
      </c>
      <c r="D1034" s="84">
        <v>0</v>
      </c>
    </row>
    <row r="1035" spans="1:4" x14ac:dyDescent="0.2">
      <c r="A1035" s="80" t="s">
        <v>441</v>
      </c>
      <c r="B1035" s="80" t="s">
        <v>455</v>
      </c>
      <c r="C1035" s="81">
        <v>0</v>
      </c>
      <c r="D1035" s="82">
        <v>0</v>
      </c>
    </row>
    <row r="1036" spans="1:4" x14ac:dyDescent="0.2">
      <c r="A1036" s="80" t="s">
        <v>441</v>
      </c>
      <c r="B1036" s="80" t="s">
        <v>469</v>
      </c>
      <c r="C1036" s="83">
        <v>0</v>
      </c>
      <c r="D1036" s="84">
        <v>0</v>
      </c>
    </row>
    <row r="1037" spans="1:4" x14ac:dyDescent="0.2">
      <c r="A1037" s="80" t="s">
        <v>441</v>
      </c>
      <c r="B1037" s="80" t="s">
        <v>484</v>
      </c>
      <c r="C1037" s="81">
        <v>0</v>
      </c>
      <c r="D1037" s="82">
        <v>0</v>
      </c>
    </row>
    <row r="1038" spans="1:4" x14ac:dyDescent="0.2">
      <c r="A1038" s="80" t="s">
        <v>441</v>
      </c>
      <c r="B1038" s="80" t="s">
        <v>493</v>
      </c>
      <c r="C1038" s="83">
        <v>0</v>
      </c>
      <c r="D1038" s="84">
        <v>0</v>
      </c>
    </row>
    <row r="1039" spans="1:4" x14ac:dyDescent="0.2">
      <c r="A1039" s="80" t="s">
        <v>441</v>
      </c>
      <c r="B1039" s="80" t="s">
        <v>502</v>
      </c>
      <c r="C1039" s="81">
        <v>0</v>
      </c>
      <c r="D1039" s="82">
        <v>0</v>
      </c>
    </row>
    <row r="1040" spans="1:4" x14ac:dyDescent="0.2">
      <c r="A1040" s="80" t="s">
        <v>441</v>
      </c>
      <c r="B1040" s="80" t="s">
        <v>511</v>
      </c>
      <c r="C1040" s="83">
        <v>0</v>
      </c>
      <c r="D1040" s="84">
        <v>0</v>
      </c>
    </row>
    <row r="1041" spans="1:4" x14ac:dyDescent="0.2">
      <c r="A1041" s="80" t="s">
        <v>441</v>
      </c>
      <c r="B1041" s="80" t="s">
        <v>519</v>
      </c>
      <c r="C1041" s="81">
        <v>0</v>
      </c>
      <c r="D1041" s="82">
        <v>0</v>
      </c>
    </row>
    <row r="1042" spans="1:4" x14ac:dyDescent="0.2">
      <c r="A1042" s="80" t="s">
        <v>441</v>
      </c>
      <c r="B1042" s="80" t="s">
        <v>526</v>
      </c>
      <c r="C1042" s="83">
        <v>0</v>
      </c>
      <c r="D1042" s="84">
        <v>0</v>
      </c>
    </row>
    <row r="1043" spans="1:4" x14ac:dyDescent="0.2">
      <c r="A1043" s="80" t="s">
        <v>441</v>
      </c>
      <c r="B1043" s="80" t="s">
        <v>533</v>
      </c>
      <c r="C1043" s="81">
        <v>0</v>
      </c>
      <c r="D1043" s="82">
        <v>0</v>
      </c>
    </row>
    <row r="1044" spans="1:4" x14ac:dyDescent="0.2">
      <c r="A1044" s="80" t="s">
        <v>441</v>
      </c>
      <c r="B1044" s="80" t="s">
        <v>540</v>
      </c>
      <c r="C1044" s="83">
        <v>0</v>
      </c>
      <c r="D1044" s="84">
        <v>0</v>
      </c>
    </row>
    <row r="1045" spans="1:4" x14ac:dyDescent="0.2">
      <c r="A1045" s="80" t="s">
        <v>441</v>
      </c>
      <c r="B1045" s="80" t="s">
        <v>547</v>
      </c>
      <c r="C1045" s="81">
        <v>0</v>
      </c>
      <c r="D1045" s="82">
        <v>0</v>
      </c>
    </row>
    <row r="1046" spans="1:4" x14ac:dyDescent="0.2">
      <c r="A1046" s="80" t="s">
        <v>441</v>
      </c>
      <c r="B1046" s="80" t="s">
        <v>552</v>
      </c>
      <c r="C1046" s="83">
        <v>0</v>
      </c>
      <c r="D1046" s="84">
        <v>0</v>
      </c>
    </row>
    <row r="1047" spans="1:4" x14ac:dyDescent="0.2">
      <c r="A1047" s="80" t="s">
        <v>441</v>
      </c>
      <c r="B1047" s="80" t="s">
        <v>556</v>
      </c>
      <c r="C1047" s="81">
        <v>0</v>
      </c>
      <c r="D1047" s="82">
        <v>0</v>
      </c>
    </row>
    <row r="1048" spans="1:4" x14ac:dyDescent="0.2">
      <c r="A1048" s="80" t="s">
        <v>441</v>
      </c>
      <c r="B1048" s="80" t="s">
        <v>560</v>
      </c>
      <c r="C1048" s="83">
        <v>0</v>
      </c>
      <c r="D1048" s="84">
        <v>0</v>
      </c>
    </row>
    <row r="1049" spans="1:4" x14ac:dyDescent="0.2">
      <c r="A1049" s="80" t="s">
        <v>441</v>
      </c>
      <c r="B1049" s="80" t="s">
        <v>564</v>
      </c>
      <c r="C1049" s="81">
        <v>0</v>
      </c>
      <c r="D1049" s="82">
        <v>0</v>
      </c>
    </row>
    <row r="1050" spans="1:4" x14ac:dyDescent="0.2">
      <c r="A1050" s="80" t="s">
        <v>441</v>
      </c>
      <c r="B1050" s="80" t="s">
        <v>568</v>
      </c>
      <c r="C1050" s="83">
        <v>0</v>
      </c>
      <c r="D1050" s="84">
        <v>0</v>
      </c>
    </row>
    <row r="1051" spans="1:4" x14ac:dyDescent="0.2">
      <c r="A1051" s="80" t="s">
        <v>441</v>
      </c>
      <c r="B1051" s="80" t="s">
        <v>754</v>
      </c>
      <c r="C1051" s="81">
        <v>0</v>
      </c>
      <c r="D1051" s="82">
        <v>0</v>
      </c>
    </row>
    <row r="1052" spans="1:4" x14ac:dyDescent="0.2">
      <c r="A1052" s="80" t="s">
        <v>455</v>
      </c>
      <c r="B1052" s="80" t="s">
        <v>65</v>
      </c>
      <c r="C1052" s="83">
        <v>0</v>
      </c>
      <c r="D1052" s="84">
        <v>0</v>
      </c>
    </row>
    <row r="1053" spans="1:4" x14ac:dyDescent="0.2">
      <c r="A1053" s="80" t="s">
        <v>455</v>
      </c>
      <c r="B1053" s="80" t="s">
        <v>91</v>
      </c>
      <c r="C1053" s="81">
        <v>0</v>
      </c>
      <c r="D1053" s="82">
        <v>0</v>
      </c>
    </row>
    <row r="1054" spans="1:4" x14ac:dyDescent="0.2">
      <c r="A1054" s="80" t="s">
        <v>455</v>
      </c>
      <c r="B1054" s="80" t="s">
        <v>112</v>
      </c>
      <c r="C1054" s="83">
        <v>0</v>
      </c>
      <c r="D1054" s="84">
        <v>0</v>
      </c>
    </row>
    <row r="1055" spans="1:4" x14ac:dyDescent="0.2">
      <c r="A1055" s="80" t="s">
        <v>455</v>
      </c>
      <c r="B1055" s="80" t="s">
        <v>133</v>
      </c>
      <c r="C1055" s="81">
        <v>0</v>
      </c>
      <c r="D1055" s="82">
        <v>0</v>
      </c>
    </row>
    <row r="1056" spans="1:4" x14ac:dyDescent="0.2">
      <c r="A1056" s="80" t="s">
        <v>455</v>
      </c>
      <c r="B1056" s="80" t="s">
        <v>154</v>
      </c>
      <c r="C1056" s="83">
        <v>0</v>
      </c>
      <c r="D1056" s="84">
        <v>0</v>
      </c>
    </row>
    <row r="1057" spans="1:4" x14ac:dyDescent="0.2">
      <c r="A1057" s="80" t="s">
        <v>455</v>
      </c>
      <c r="B1057" s="80" t="s">
        <v>173</v>
      </c>
      <c r="C1057" s="81">
        <v>0</v>
      </c>
      <c r="D1057" s="82">
        <v>0</v>
      </c>
    </row>
    <row r="1058" spans="1:4" x14ac:dyDescent="0.2">
      <c r="A1058" s="80" t="s">
        <v>455</v>
      </c>
      <c r="B1058" s="80" t="s">
        <v>188</v>
      </c>
      <c r="C1058" s="83">
        <v>0</v>
      </c>
      <c r="D1058" s="84">
        <v>0</v>
      </c>
    </row>
    <row r="1059" spans="1:4" x14ac:dyDescent="0.2">
      <c r="A1059" s="80" t="s">
        <v>455</v>
      </c>
      <c r="B1059" s="80" t="s">
        <v>203</v>
      </c>
      <c r="C1059" s="81">
        <v>0</v>
      </c>
      <c r="D1059" s="82">
        <v>0</v>
      </c>
    </row>
    <row r="1060" spans="1:4" x14ac:dyDescent="0.2">
      <c r="A1060" s="80" t="s">
        <v>455</v>
      </c>
      <c r="B1060" s="80" t="s">
        <v>217</v>
      </c>
      <c r="C1060" s="83">
        <v>0</v>
      </c>
      <c r="D1060" s="84">
        <v>0</v>
      </c>
    </row>
    <row r="1061" spans="1:4" x14ac:dyDescent="0.2">
      <c r="A1061" s="80" t="s">
        <v>455</v>
      </c>
      <c r="B1061" s="80" t="s">
        <v>231</v>
      </c>
      <c r="C1061" s="81">
        <v>0</v>
      </c>
      <c r="D1061" s="82">
        <v>0</v>
      </c>
    </row>
    <row r="1062" spans="1:4" x14ac:dyDescent="0.2">
      <c r="A1062" s="80" t="s">
        <v>455</v>
      </c>
      <c r="B1062" s="80" t="s">
        <v>245</v>
      </c>
      <c r="C1062" s="83">
        <v>0</v>
      </c>
      <c r="D1062" s="84">
        <v>0</v>
      </c>
    </row>
    <row r="1063" spans="1:4" x14ac:dyDescent="0.2">
      <c r="A1063" s="80" t="s">
        <v>455</v>
      </c>
      <c r="B1063" s="80" t="s">
        <v>259</v>
      </c>
      <c r="C1063" s="81">
        <v>0</v>
      </c>
      <c r="D1063" s="82">
        <v>0</v>
      </c>
    </row>
    <row r="1064" spans="1:4" x14ac:dyDescent="0.2">
      <c r="A1064" s="80" t="s">
        <v>455</v>
      </c>
      <c r="B1064" s="80" t="s">
        <v>273</v>
      </c>
      <c r="C1064" s="83">
        <v>0</v>
      </c>
      <c r="D1064" s="84">
        <v>0</v>
      </c>
    </row>
    <row r="1065" spans="1:4" x14ac:dyDescent="0.2">
      <c r="A1065" s="80" t="s">
        <v>455</v>
      </c>
      <c r="B1065" s="80" t="s">
        <v>287</v>
      </c>
      <c r="C1065" s="81">
        <v>0</v>
      </c>
      <c r="D1065" s="82">
        <v>0</v>
      </c>
    </row>
    <row r="1066" spans="1:4" x14ac:dyDescent="0.2">
      <c r="A1066" s="80" t="s">
        <v>455</v>
      </c>
      <c r="B1066" s="80" t="s">
        <v>301</v>
      </c>
      <c r="C1066" s="83">
        <v>0</v>
      </c>
      <c r="D1066" s="84">
        <v>0</v>
      </c>
    </row>
    <row r="1067" spans="1:4" x14ac:dyDescent="0.2">
      <c r="A1067" s="80" t="s">
        <v>455</v>
      </c>
      <c r="B1067" s="80" t="s">
        <v>315</v>
      </c>
      <c r="C1067" s="81">
        <v>0</v>
      </c>
      <c r="D1067" s="82">
        <v>0</v>
      </c>
    </row>
    <row r="1068" spans="1:4" x14ac:dyDescent="0.2">
      <c r="A1068" s="80" t="s">
        <v>455</v>
      </c>
      <c r="B1068" s="80" t="s">
        <v>329</v>
      </c>
      <c r="C1068" s="83">
        <v>0</v>
      </c>
      <c r="D1068" s="84">
        <v>0</v>
      </c>
    </row>
    <row r="1069" spans="1:4" x14ac:dyDescent="0.2">
      <c r="A1069" s="80" t="s">
        <v>455</v>
      </c>
      <c r="B1069" s="80" t="s">
        <v>343</v>
      </c>
      <c r="C1069" s="81">
        <v>0</v>
      </c>
      <c r="D1069" s="82">
        <v>0</v>
      </c>
    </row>
    <row r="1070" spans="1:4" x14ac:dyDescent="0.2">
      <c r="A1070" s="80" t="s">
        <v>455</v>
      </c>
      <c r="B1070" s="80" t="s">
        <v>357</v>
      </c>
      <c r="C1070" s="83">
        <v>0</v>
      </c>
      <c r="D1070" s="84">
        <v>0</v>
      </c>
    </row>
    <row r="1071" spans="1:4" x14ac:dyDescent="0.2">
      <c r="A1071" s="80" t="s">
        <v>455</v>
      </c>
      <c r="B1071" s="80" t="s">
        <v>371</v>
      </c>
      <c r="C1071" s="81">
        <v>0</v>
      </c>
      <c r="D1071" s="82">
        <v>0</v>
      </c>
    </row>
    <row r="1072" spans="1:4" x14ac:dyDescent="0.2">
      <c r="A1072" s="80" t="s">
        <v>455</v>
      </c>
      <c r="B1072" s="80" t="s">
        <v>385</v>
      </c>
      <c r="C1072" s="83">
        <v>0</v>
      </c>
      <c r="D1072" s="84">
        <v>0</v>
      </c>
    </row>
    <row r="1073" spans="1:4" x14ac:dyDescent="0.2">
      <c r="A1073" s="80" t="s">
        <v>455</v>
      </c>
      <c r="B1073" s="80" t="s">
        <v>399</v>
      </c>
      <c r="C1073" s="81">
        <v>0</v>
      </c>
      <c r="D1073" s="82">
        <v>0</v>
      </c>
    </row>
    <row r="1074" spans="1:4" x14ac:dyDescent="0.2">
      <c r="A1074" s="80" t="s">
        <v>455</v>
      </c>
      <c r="B1074" s="80" t="s">
        <v>413</v>
      </c>
      <c r="C1074" s="83">
        <v>0</v>
      </c>
      <c r="D1074" s="84">
        <v>0</v>
      </c>
    </row>
    <row r="1075" spans="1:4" x14ac:dyDescent="0.2">
      <c r="A1075" s="80" t="s">
        <v>455</v>
      </c>
      <c r="B1075" s="80" t="s">
        <v>427</v>
      </c>
      <c r="C1075" s="81">
        <v>0</v>
      </c>
      <c r="D1075" s="82">
        <v>0</v>
      </c>
    </row>
    <row r="1076" spans="1:4" x14ac:dyDescent="0.2">
      <c r="A1076" s="80" t="s">
        <v>455</v>
      </c>
      <c r="B1076" s="80" t="s">
        <v>441</v>
      </c>
      <c r="C1076" s="83">
        <v>0</v>
      </c>
      <c r="D1076" s="84">
        <v>0</v>
      </c>
    </row>
    <row r="1077" spans="1:4" x14ac:dyDescent="0.2">
      <c r="A1077" s="80" t="s">
        <v>455</v>
      </c>
      <c r="B1077" s="80" t="s">
        <v>455</v>
      </c>
      <c r="C1077" s="81">
        <v>0</v>
      </c>
      <c r="D1077" s="82">
        <v>0</v>
      </c>
    </row>
    <row r="1078" spans="1:4" x14ac:dyDescent="0.2">
      <c r="A1078" s="80" t="s">
        <v>455</v>
      </c>
      <c r="B1078" s="80" t="s">
        <v>469</v>
      </c>
      <c r="C1078" s="83">
        <v>0</v>
      </c>
      <c r="D1078" s="84">
        <v>0</v>
      </c>
    </row>
    <row r="1079" spans="1:4" x14ac:dyDescent="0.2">
      <c r="A1079" s="80" t="s">
        <v>455</v>
      </c>
      <c r="B1079" s="80" t="s">
        <v>484</v>
      </c>
      <c r="C1079" s="81">
        <v>0</v>
      </c>
      <c r="D1079" s="82">
        <v>0</v>
      </c>
    </row>
    <row r="1080" spans="1:4" x14ac:dyDescent="0.2">
      <c r="A1080" s="80" t="s">
        <v>455</v>
      </c>
      <c r="B1080" s="80" t="s">
        <v>493</v>
      </c>
      <c r="C1080" s="83">
        <v>0</v>
      </c>
      <c r="D1080" s="84">
        <v>0</v>
      </c>
    </row>
    <row r="1081" spans="1:4" x14ac:dyDescent="0.2">
      <c r="A1081" s="80" t="s">
        <v>455</v>
      </c>
      <c r="B1081" s="80" t="s">
        <v>502</v>
      </c>
      <c r="C1081" s="81">
        <v>0</v>
      </c>
      <c r="D1081" s="82">
        <v>0</v>
      </c>
    </row>
    <row r="1082" spans="1:4" x14ac:dyDescent="0.2">
      <c r="A1082" s="80" t="s">
        <v>455</v>
      </c>
      <c r="B1082" s="80" t="s">
        <v>511</v>
      </c>
      <c r="C1082" s="83">
        <v>0</v>
      </c>
      <c r="D1082" s="84">
        <v>0</v>
      </c>
    </row>
    <row r="1083" spans="1:4" x14ac:dyDescent="0.2">
      <c r="A1083" s="80" t="s">
        <v>455</v>
      </c>
      <c r="B1083" s="80" t="s">
        <v>519</v>
      </c>
      <c r="C1083" s="81">
        <v>0</v>
      </c>
      <c r="D1083" s="82">
        <v>0</v>
      </c>
    </row>
    <row r="1084" spans="1:4" x14ac:dyDescent="0.2">
      <c r="A1084" s="80" t="s">
        <v>455</v>
      </c>
      <c r="B1084" s="80" t="s">
        <v>526</v>
      </c>
      <c r="C1084" s="83">
        <v>0</v>
      </c>
      <c r="D1084" s="84">
        <v>0</v>
      </c>
    </row>
    <row r="1085" spans="1:4" x14ac:dyDescent="0.2">
      <c r="A1085" s="80" t="s">
        <v>455</v>
      </c>
      <c r="B1085" s="80" t="s">
        <v>533</v>
      </c>
      <c r="C1085" s="81">
        <v>0</v>
      </c>
      <c r="D1085" s="82">
        <v>0</v>
      </c>
    </row>
    <row r="1086" spans="1:4" x14ac:dyDescent="0.2">
      <c r="A1086" s="80" t="s">
        <v>455</v>
      </c>
      <c r="B1086" s="80" t="s">
        <v>540</v>
      </c>
      <c r="C1086" s="83">
        <v>0</v>
      </c>
      <c r="D1086" s="84">
        <v>0</v>
      </c>
    </row>
    <row r="1087" spans="1:4" x14ac:dyDescent="0.2">
      <c r="A1087" s="80" t="s">
        <v>455</v>
      </c>
      <c r="B1087" s="80" t="s">
        <v>547</v>
      </c>
      <c r="C1087" s="81">
        <v>0</v>
      </c>
      <c r="D1087" s="82">
        <v>0</v>
      </c>
    </row>
    <row r="1088" spans="1:4" x14ac:dyDescent="0.2">
      <c r="A1088" s="80" t="s">
        <v>455</v>
      </c>
      <c r="B1088" s="80" t="s">
        <v>552</v>
      </c>
      <c r="C1088" s="83">
        <v>0</v>
      </c>
      <c r="D1088" s="84">
        <v>0</v>
      </c>
    </row>
    <row r="1089" spans="1:4" x14ac:dyDescent="0.2">
      <c r="A1089" s="80" t="s">
        <v>455</v>
      </c>
      <c r="B1089" s="80" t="s">
        <v>556</v>
      </c>
      <c r="C1089" s="81">
        <v>0</v>
      </c>
      <c r="D1089" s="82">
        <v>0</v>
      </c>
    </row>
    <row r="1090" spans="1:4" x14ac:dyDescent="0.2">
      <c r="A1090" s="80" t="s">
        <v>455</v>
      </c>
      <c r="B1090" s="80" t="s">
        <v>560</v>
      </c>
      <c r="C1090" s="83">
        <v>0</v>
      </c>
      <c r="D1090" s="84">
        <v>0</v>
      </c>
    </row>
    <row r="1091" spans="1:4" x14ac:dyDescent="0.2">
      <c r="A1091" s="80" t="s">
        <v>455</v>
      </c>
      <c r="B1091" s="80" t="s">
        <v>564</v>
      </c>
      <c r="C1091" s="81">
        <v>0</v>
      </c>
      <c r="D1091" s="82">
        <v>0</v>
      </c>
    </row>
    <row r="1092" spans="1:4" x14ac:dyDescent="0.2">
      <c r="A1092" s="80" t="s">
        <v>455</v>
      </c>
      <c r="B1092" s="80" t="s">
        <v>568</v>
      </c>
      <c r="C1092" s="83">
        <v>0</v>
      </c>
      <c r="D1092" s="84">
        <v>0</v>
      </c>
    </row>
    <row r="1093" spans="1:4" x14ac:dyDescent="0.2">
      <c r="A1093" s="80" t="s">
        <v>455</v>
      </c>
      <c r="B1093" s="80" t="s">
        <v>754</v>
      </c>
      <c r="C1093" s="81">
        <v>0</v>
      </c>
      <c r="D1093" s="82">
        <v>0</v>
      </c>
    </row>
    <row r="1094" spans="1:4" x14ac:dyDescent="0.2">
      <c r="A1094" s="80" t="s">
        <v>469</v>
      </c>
      <c r="B1094" s="80" t="s">
        <v>65</v>
      </c>
      <c r="C1094" s="83">
        <v>0</v>
      </c>
      <c r="D1094" s="84">
        <v>0</v>
      </c>
    </row>
    <row r="1095" spans="1:4" x14ac:dyDescent="0.2">
      <c r="A1095" s="80" t="s">
        <v>469</v>
      </c>
      <c r="B1095" s="80" t="s">
        <v>91</v>
      </c>
      <c r="C1095" s="81">
        <v>0</v>
      </c>
      <c r="D1095" s="82">
        <v>0</v>
      </c>
    </row>
    <row r="1096" spans="1:4" x14ac:dyDescent="0.2">
      <c r="A1096" s="80" t="s">
        <v>469</v>
      </c>
      <c r="B1096" s="80" t="s">
        <v>112</v>
      </c>
      <c r="C1096" s="83">
        <v>0</v>
      </c>
      <c r="D1096" s="84">
        <v>0</v>
      </c>
    </row>
    <row r="1097" spans="1:4" x14ac:dyDescent="0.2">
      <c r="A1097" s="80" t="s">
        <v>469</v>
      </c>
      <c r="B1097" s="80" t="s">
        <v>133</v>
      </c>
      <c r="C1097" s="81">
        <v>0</v>
      </c>
      <c r="D1097" s="82">
        <v>0</v>
      </c>
    </row>
    <row r="1098" spans="1:4" x14ac:dyDescent="0.2">
      <c r="A1098" s="80" t="s">
        <v>469</v>
      </c>
      <c r="B1098" s="80" t="s">
        <v>154</v>
      </c>
      <c r="C1098" s="83">
        <v>0</v>
      </c>
      <c r="D1098" s="84">
        <v>0</v>
      </c>
    </row>
    <row r="1099" spans="1:4" x14ac:dyDescent="0.2">
      <c r="A1099" s="80" t="s">
        <v>469</v>
      </c>
      <c r="B1099" s="80" t="s">
        <v>173</v>
      </c>
      <c r="C1099" s="81">
        <v>0</v>
      </c>
      <c r="D1099" s="82">
        <v>0</v>
      </c>
    </row>
    <row r="1100" spans="1:4" x14ac:dyDescent="0.2">
      <c r="A1100" s="80" t="s">
        <v>469</v>
      </c>
      <c r="B1100" s="80" t="s">
        <v>188</v>
      </c>
      <c r="C1100" s="83">
        <v>0</v>
      </c>
      <c r="D1100" s="84">
        <v>0</v>
      </c>
    </row>
    <row r="1101" spans="1:4" x14ac:dyDescent="0.2">
      <c r="A1101" s="80" t="s">
        <v>469</v>
      </c>
      <c r="B1101" s="80" t="s">
        <v>203</v>
      </c>
      <c r="C1101" s="81">
        <v>0</v>
      </c>
      <c r="D1101" s="82">
        <v>0</v>
      </c>
    </row>
    <row r="1102" spans="1:4" x14ac:dyDescent="0.2">
      <c r="A1102" s="80" t="s">
        <v>469</v>
      </c>
      <c r="B1102" s="80" t="s">
        <v>217</v>
      </c>
      <c r="C1102" s="83">
        <v>0</v>
      </c>
      <c r="D1102" s="84">
        <v>0</v>
      </c>
    </row>
    <row r="1103" spans="1:4" x14ac:dyDescent="0.2">
      <c r="A1103" s="80" t="s">
        <v>469</v>
      </c>
      <c r="B1103" s="80" t="s">
        <v>231</v>
      </c>
      <c r="C1103" s="81">
        <v>0</v>
      </c>
      <c r="D1103" s="82">
        <v>0</v>
      </c>
    </row>
    <row r="1104" spans="1:4" x14ac:dyDescent="0.2">
      <c r="A1104" s="80" t="s">
        <v>469</v>
      </c>
      <c r="B1104" s="80" t="s">
        <v>245</v>
      </c>
      <c r="C1104" s="83">
        <v>0</v>
      </c>
      <c r="D1104" s="84">
        <v>0</v>
      </c>
    </row>
    <row r="1105" spans="1:4" x14ac:dyDescent="0.2">
      <c r="A1105" s="80" t="s">
        <v>469</v>
      </c>
      <c r="B1105" s="80" t="s">
        <v>259</v>
      </c>
      <c r="C1105" s="81">
        <v>0</v>
      </c>
      <c r="D1105" s="82">
        <v>0</v>
      </c>
    </row>
    <row r="1106" spans="1:4" x14ac:dyDescent="0.2">
      <c r="A1106" s="80" t="s">
        <v>469</v>
      </c>
      <c r="B1106" s="80" t="s">
        <v>273</v>
      </c>
      <c r="C1106" s="83">
        <v>0</v>
      </c>
      <c r="D1106" s="84">
        <v>0</v>
      </c>
    </row>
    <row r="1107" spans="1:4" x14ac:dyDescent="0.2">
      <c r="A1107" s="80" t="s">
        <v>469</v>
      </c>
      <c r="B1107" s="80" t="s">
        <v>287</v>
      </c>
      <c r="C1107" s="81">
        <v>0</v>
      </c>
      <c r="D1107" s="82">
        <v>0</v>
      </c>
    </row>
    <row r="1108" spans="1:4" x14ac:dyDescent="0.2">
      <c r="A1108" s="80" t="s">
        <v>469</v>
      </c>
      <c r="B1108" s="80" t="s">
        <v>301</v>
      </c>
      <c r="C1108" s="83">
        <v>0</v>
      </c>
      <c r="D1108" s="84">
        <v>0</v>
      </c>
    </row>
    <row r="1109" spans="1:4" x14ac:dyDescent="0.2">
      <c r="A1109" s="80" t="s">
        <v>469</v>
      </c>
      <c r="B1109" s="80" t="s">
        <v>315</v>
      </c>
      <c r="C1109" s="81">
        <v>0</v>
      </c>
      <c r="D1109" s="82">
        <v>0</v>
      </c>
    </row>
    <row r="1110" spans="1:4" x14ac:dyDescent="0.2">
      <c r="A1110" s="80" t="s">
        <v>469</v>
      </c>
      <c r="B1110" s="80" t="s">
        <v>329</v>
      </c>
      <c r="C1110" s="83">
        <v>0</v>
      </c>
      <c r="D1110" s="84">
        <v>0</v>
      </c>
    </row>
    <row r="1111" spans="1:4" x14ac:dyDescent="0.2">
      <c r="A1111" s="80" t="s">
        <v>469</v>
      </c>
      <c r="B1111" s="80" t="s">
        <v>343</v>
      </c>
      <c r="C1111" s="81">
        <v>0</v>
      </c>
      <c r="D1111" s="82">
        <v>0</v>
      </c>
    </row>
    <row r="1112" spans="1:4" x14ac:dyDescent="0.2">
      <c r="A1112" s="80" t="s">
        <v>469</v>
      </c>
      <c r="B1112" s="80" t="s">
        <v>357</v>
      </c>
      <c r="C1112" s="83">
        <v>0</v>
      </c>
      <c r="D1112" s="84">
        <v>0</v>
      </c>
    </row>
    <row r="1113" spans="1:4" x14ac:dyDescent="0.2">
      <c r="A1113" s="80" t="s">
        <v>469</v>
      </c>
      <c r="B1113" s="80" t="s">
        <v>371</v>
      </c>
      <c r="C1113" s="81">
        <v>0</v>
      </c>
      <c r="D1113" s="82">
        <v>0</v>
      </c>
    </row>
    <row r="1114" spans="1:4" x14ac:dyDescent="0.2">
      <c r="A1114" s="80" t="s">
        <v>469</v>
      </c>
      <c r="B1114" s="80" t="s">
        <v>385</v>
      </c>
      <c r="C1114" s="83">
        <v>0</v>
      </c>
      <c r="D1114" s="84">
        <v>0</v>
      </c>
    </row>
    <row r="1115" spans="1:4" x14ac:dyDescent="0.2">
      <c r="A1115" s="80" t="s">
        <v>469</v>
      </c>
      <c r="B1115" s="80" t="s">
        <v>399</v>
      </c>
      <c r="C1115" s="81">
        <v>0</v>
      </c>
      <c r="D1115" s="82">
        <v>0</v>
      </c>
    </row>
    <row r="1116" spans="1:4" x14ac:dyDescent="0.2">
      <c r="A1116" s="80" t="s">
        <v>469</v>
      </c>
      <c r="B1116" s="80" t="s">
        <v>413</v>
      </c>
      <c r="C1116" s="83">
        <v>0</v>
      </c>
      <c r="D1116" s="84">
        <v>0</v>
      </c>
    </row>
    <row r="1117" spans="1:4" x14ac:dyDescent="0.2">
      <c r="A1117" s="80" t="s">
        <v>469</v>
      </c>
      <c r="B1117" s="80" t="s">
        <v>427</v>
      </c>
      <c r="C1117" s="81">
        <v>0</v>
      </c>
      <c r="D1117" s="82">
        <v>0</v>
      </c>
    </row>
    <row r="1118" spans="1:4" x14ac:dyDescent="0.2">
      <c r="A1118" s="80" t="s">
        <v>469</v>
      </c>
      <c r="B1118" s="80" t="s">
        <v>441</v>
      </c>
      <c r="C1118" s="83">
        <v>0</v>
      </c>
      <c r="D1118" s="84">
        <v>0</v>
      </c>
    </row>
    <row r="1119" spans="1:4" x14ac:dyDescent="0.2">
      <c r="A1119" s="80" t="s">
        <v>469</v>
      </c>
      <c r="B1119" s="80" t="s">
        <v>455</v>
      </c>
      <c r="C1119" s="81">
        <v>0</v>
      </c>
      <c r="D1119" s="82">
        <v>0</v>
      </c>
    </row>
    <row r="1120" spans="1:4" x14ac:dyDescent="0.2">
      <c r="A1120" s="80" t="s">
        <v>469</v>
      </c>
      <c r="B1120" s="80" t="s">
        <v>469</v>
      </c>
      <c r="C1120" s="83">
        <v>0</v>
      </c>
      <c r="D1120" s="84">
        <v>0</v>
      </c>
    </row>
    <row r="1121" spans="1:4" x14ac:dyDescent="0.2">
      <c r="A1121" s="80" t="s">
        <v>469</v>
      </c>
      <c r="B1121" s="80" t="s">
        <v>484</v>
      </c>
      <c r="C1121" s="81">
        <v>0</v>
      </c>
      <c r="D1121" s="82">
        <v>0</v>
      </c>
    </row>
    <row r="1122" spans="1:4" x14ac:dyDescent="0.2">
      <c r="A1122" s="80" t="s">
        <v>469</v>
      </c>
      <c r="B1122" s="80" t="s">
        <v>493</v>
      </c>
      <c r="C1122" s="83">
        <v>0</v>
      </c>
      <c r="D1122" s="84">
        <v>0</v>
      </c>
    </row>
    <row r="1123" spans="1:4" x14ac:dyDescent="0.2">
      <c r="A1123" s="80" t="s">
        <v>469</v>
      </c>
      <c r="B1123" s="80" t="s">
        <v>502</v>
      </c>
      <c r="C1123" s="81">
        <v>0</v>
      </c>
      <c r="D1123" s="82">
        <v>0</v>
      </c>
    </row>
    <row r="1124" spans="1:4" x14ac:dyDescent="0.2">
      <c r="A1124" s="80" t="s">
        <v>469</v>
      </c>
      <c r="B1124" s="80" t="s">
        <v>511</v>
      </c>
      <c r="C1124" s="83">
        <v>0</v>
      </c>
      <c r="D1124" s="84">
        <v>0</v>
      </c>
    </row>
    <row r="1125" spans="1:4" x14ac:dyDescent="0.2">
      <c r="A1125" s="80" t="s">
        <v>469</v>
      </c>
      <c r="B1125" s="80" t="s">
        <v>519</v>
      </c>
      <c r="C1125" s="81">
        <v>0</v>
      </c>
      <c r="D1125" s="82">
        <v>0</v>
      </c>
    </row>
    <row r="1126" spans="1:4" x14ac:dyDescent="0.2">
      <c r="A1126" s="80" t="s">
        <v>469</v>
      </c>
      <c r="B1126" s="80" t="s">
        <v>526</v>
      </c>
      <c r="C1126" s="83">
        <v>0</v>
      </c>
      <c r="D1126" s="84">
        <v>0</v>
      </c>
    </row>
    <row r="1127" spans="1:4" x14ac:dyDescent="0.2">
      <c r="A1127" s="80" t="s">
        <v>469</v>
      </c>
      <c r="B1127" s="80" t="s">
        <v>533</v>
      </c>
      <c r="C1127" s="81">
        <v>0</v>
      </c>
      <c r="D1127" s="82">
        <v>0</v>
      </c>
    </row>
    <row r="1128" spans="1:4" x14ac:dyDescent="0.2">
      <c r="A1128" s="80" t="s">
        <v>469</v>
      </c>
      <c r="B1128" s="80" t="s">
        <v>540</v>
      </c>
      <c r="C1128" s="83">
        <v>0</v>
      </c>
      <c r="D1128" s="84">
        <v>0</v>
      </c>
    </row>
    <row r="1129" spans="1:4" x14ac:dyDescent="0.2">
      <c r="A1129" s="80" t="s">
        <v>469</v>
      </c>
      <c r="B1129" s="80" t="s">
        <v>547</v>
      </c>
      <c r="C1129" s="81">
        <v>0</v>
      </c>
      <c r="D1129" s="82">
        <v>0</v>
      </c>
    </row>
    <row r="1130" spans="1:4" x14ac:dyDescent="0.2">
      <c r="A1130" s="80" t="s">
        <v>469</v>
      </c>
      <c r="B1130" s="80" t="s">
        <v>552</v>
      </c>
      <c r="C1130" s="83">
        <v>0</v>
      </c>
      <c r="D1130" s="84">
        <v>0</v>
      </c>
    </row>
    <row r="1131" spans="1:4" x14ac:dyDescent="0.2">
      <c r="A1131" s="80" t="s">
        <v>469</v>
      </c>
      <c r="B1131" s="80" t="s">
        <v>556</v>
      </c>
      <c r="C1131" s="81">
        <v>0</v>
      </c>
      <c r="D1131" s="82">
        <v>0</v>
      </c>
    </row>
    <row r="1132" spans="1:4" x14ac:dyDescent="0.2">
      <c r="A1132" s="80" t="s">
        <v>469</v>
      </c>
      <c r="B1132" s="80" t="s">
        <v>560</v>
      </c>
      <c r="C1132" s="83">
        <v>0</v>
      </c>
      <c r="D1132" s="84">
        <v>0</v>
      </c>
    </row>
    <row r="1133" spans="1:4" x14ac:dyDescent="0.2">
      <c r="A1133" s="80" t="s">
        <v>469</v>
      </c>
      <c r="B1133" s="80" t="s">
        <v>564</v>
      </c>
      <c r="C1133" s="81">
        <v>0</v>
      </c>
      <c r="D1133" s="82">
        <v>0</v>
      </c>
    </row>
    <row r="1134" spans="1:4" x14ac:dyDescent="0.2">
      <c r="A1134" s="80" t="s">
        <v>469</v>
      </c>
      <c r="B1134" s="80" t="s">
        <v>568</v>
      </c>
      <c r="C1134" s="83">
        <v>0</v>
      </c>
      <c r="D1134" s="84">
        <v>0</v>
      </c>
    </row>
    <row r="1135" spans="1:4" x14ac:dyDescent="0.2">
      <c r="A1135" s="80" t="s">
        <v>469</v>
      </c>
      <c r="B1135" s="80" t="s">
        <v>754</v>
      </c>
      <c r="C1135" s="81">
        <v>0</v>
      </c>
      <c r="D1135" s="82">
        <v>0</v>
      </c>
    </row>
    <row r="1136" spans="1:4" x14ac:dyDescent="0.2">
      <c r="A1136" s="80" t="s">
        <v>484</v>
      </c>
      <c r="B1136" s="80" t="s">
        <v>65</v>
      </c>
      <c r="C1136" s="83">
        <v>0</v>
      </c>
      <c r="D1136" s="84">
        <v>0</v>
      </c>
    </row>
    <row r="1137" spans="1:4" x14ac:dyDescent="0.2">
      <c r="A1137" s="80" t="s">
        <v>484</v>
      </c>
      <c r="B1137" s="80" t="s">
        <v>91</v>
      </c>
      <c r="C1137" s="81">
        <v>0</v>
      </c>
      <c r="D1137" s="82">
        <v>0</v>
      </c>
    </row>
    <row r="1138" spans="1:4" x14ac:dyDescent="0.2">
      <c r="A1138" s="80" t="s">
        <v>484</v>
      </c>
      <c r="B1138" s="80" t="s">
        <v>112</v>
      </c>
      <c r="C1138" s="83">
        <v>0</v>
      </c>
      <c r="D1138" s="84">
        <v>0</v>
      </c>
    </row>
    <row r="1139" spans="1:4" x14ac:dyDescent="0.2">
      <c r="A1139" s="80" t="s">
        <v>484</v>
      </c>
      <c r="B1139" s="80" t="s">
        <v>133</v>
      </c>
      <c r="C1139" s="81">
        <v>0</v>
      </c>
      <c r="D1139" s="82">
        <v>0</v>
      </c>
    </row>
    <row r="1140" spans="1:4" x14ac:dyDescent="0.2">
      <c r="A1140" s="80" t="s">
        <v>484</v>
      </c>
      <c r="B1140" s="80" t="s">
        <v>154</v>
      </c>
      <c r="C1140" s="83">
        <v>0</v>
      </c>
      <c r="D1140" s="84">
        <v>0</v>
      </c>
    </row>
    <row r="1141" spans="1:4" x14ac:dyDescent="0.2">
      <c r="A1141" s="80" t="s">
        <v>484</v>
      </c>
      <c r="B1141" s="80" t="s">
        <v>173</v>
      </c>
      <c r="C1141" s="81">
        <v>0</v>
      </c>
      <c r="D1141" s="82">
        <v>0</v>
      </c>
    </row>
    <row r="1142" spans="1:4" x14ac:dyDescent="0.2">
      <c r="A1142" s="80" t="s">
        <v>484</v>
      </c>
      <c r="B1142" s="80" t="s">
        <v>188</v>
      </c>
      <c r="C1142" s="83">
        <v>0</v>
      </c>
      <c r="D1142" s="84">
        <v>0</v>
      </c>
    </row>
    <row r="1143" spans="1:4" x14ac:dyDescent="0.2">
      <c r="A1143" s="80" t="s">
        <v>484</v>
      </c>
      <c r="B1143" s="80" t="s">
        <v>203</v>
      </c>
      <c r="C1143" s="81">
        <v>0</v>
      </c>
      <c r="D1143" s="82">
        <v>0</v>
      </c>
    </row>
    <row r="1144" spans="1:4" x14ac:dyDescent="0.2">
      <c r="A1144" s="80" t="s">
        <v>484</v>
      </c>
      <c r="B1144" s="80" t="s">
        <v>217</v>
      </c>
      <c r="C1144" s="83">
        <v>0</v>
      </c>
      <c r="D1144" s="84">
        <v>0</v>
      </c>
    </row>
    <row r="1145" spans="1:4" x14ac:dyDescent="0.2">
      <c r="A1145" s="80" t="s">
        <v>484</v>
      </c>
      <c r="B1145" s="80" t="s">
        <v>231</v>
      </c>
      <c r="C1145" s="81">
        <v>0</v>
      </c>
      <c r="D1145" s="82">
        <v>0</v>
      </c>
    </row>
    <row r="1146" spans="1:4" x14ac:dyDescent="0.2">
      <c r="A1146" s="80" t="s">
        <v>484</v>
      </c>
      <c r="B1146" s="80" t="s">
        <v>245</v>
      </c>
      <c r="C1146" s="83">
        <v>0</v>
      </c>
      <c r="D1146" s="84">
        <v>0</v>
      </c>
    </row>
    <row r="1147" spans="1:4" x14ac:dyDescent="0.2">
      <c r="A1147" s="80" t="s">
        <v>484</v>
      </c>
      <c r="B1147" s="80" t="s">
        <v>259</v>
      </c>
      <c r="C1147" s="81">
        <v>0</v>
      </c>
      <c r="D1147" s="82">
        <v>0</v>
      </c>
    </row>
    <row r="1148" spans="1:4" x14ac:dyDescent="0.2">
      <c r="A1148" s="80" t="s">
        <v>484</v>
      </c>
      <c r="B1148" s="80" t="s">
        <v>273</v>
      </c>
      <c r="C1148" s="83">
        <v>0</v>
      </c>
      <c r="D1148" s="84">
        <v>0</v>
      </c>
    </row>
    <row r="1149" spans="1:4" x14ac:dyDescent="0.2">
      <c r="A1149" s="80" t="s">
        <v>484</v>
      </c>
      <c r="B1149" s="80" t="s">
        <v>287</v>
      </c>
      <c r="C1149" s="81">
        <v>0</v>
      </c>
      <c r="D1149" s="82">
        <v>0</v>
      </c>
    </row>
    <row r="1150" spans="1:4" x14ac:dyDescent="0.2">
      <c r="A1150" s="80" t="s">
        <v>484</v>
      </c>
      <c r="B1150" s="80" t="s">
        <v>301</v>
      </c>
      <c r="C1150" s="83">
        <v>0</v>
      </c>
      <c r="D1150" s="84">
        <v>0</v>
      </c>
    </row>
    <row r="1151" spans="1:4" x14ac:dyDescent="0.2">
      <c r="A1151" s="80" t="s">
        <v>484</v>
      </c>
      <c r="B1151" s="80" t="s">
        <v>315</v>
      </c>
      <c r="C1151" s="81">
        <v>0</v>
      </c>
      <c r="D1151" s="82">
        <v>0</v>
      </c>
    </row>
    <row r="1152" spans="1:4" x14ac:dyDescent="0.2">
      <c r="A1152" s="80" t="s">
        <v>484</v>
      </c>
      <c r="B1152" s="80" t="s">
        <v>329</v>
      </c>
      <c r="C1152" s="83">
        <v>0</v>
      </c>
      <c r="D1152" s="84">
        <v>0</v>
      </c>
    </row>
    <row r="1153" spans="1:4" x14ac:dyDescent="0.2">
      <c r="A1153" s="80" t="s">
        <v>484</v>
      </c>
      <c r="B1153" s="80" t="s">
        <v>343</v>
      </c>
      <c r="C1153" s="81">
        <v>0</v>
      </c>
      <c r="D1153" s="82">
        <v>0</v>
      </c>
    </row>
    <row r="1154" spans="1:4" x14ac:dyDescent="0.2">
      <c r="A1154" s="80" t="s">
        <v>484</v>
      </c>
      <c r="B1154" s="80" t="s">
        <v>357</v>
      </c>
      <c r="C1154" s="83">
        <v>0</v>
      </c>
      <c r="D1154" s="84">
        <v>0</v>
      </c>
    </row>
    <row r="1155" spans="1:4" x14ac:dyDescent="0.2">
      <c r="A1155" s="80" t="s">
        <v>484</v>
      </c>
      <c r="B1155" s="80" t="s">
        <v>371</v>
      </c>
      <c r="C1155" s="81">
        <v>0</v>
      </c>
      <c r="D1155" s="82">
        <v>0</v>
      </c>
    </row>
    <row r="1156" spans="1:4" x14ac:dyDescent="0.2">
      <c r="A1156" s="80" t="s">
        <v>484</v>
      </c>
      <c r="B1156" s="80" t="s">
        <v>385</v>
      </c>
      <c r="C1156" s="83">
        <v>0</v>
      </c>
      <c r="D1156" s="84">
        <v>0</v>
      </c>
    </row>
    <row r="1157" spans="1:4" x14ac:dyDescent="0.2">
      <c r="A1157" s="80" t="s">
        <v>484</v>
      </c>
      <c r="B1157" s="80" t="s">
        <v>399</v>
      </c>
      <c r="C1157" s="81">
        <v>0</v>
      </c>
      <c r="D1157" s="82">
        <v>0</v>
      </c>
    </row>
    <row r="1158" spans="1:4" x14ac:dyDescent="0.2">
      <c r="A1158" s="80" t="s">
        <v>484</v>
      </c>
      <c r="B1158" s="80" t="s">
        <v>413</v>
      </c>
      <c r="C1158" s="83">
        <v>0</v>
      </c>
      <c r="D1158" s="84">
        <v>0</v>
      </c>
    </row>
    <row r="1159" spans="1:4" x14ac:dyDescent="0.2">
      <c r="A1159" s="80" t="s">
        <v>484</v>
      </c>
      <c r="B1159" s="80" t="s">
        <v>427</v>
      </c>
      <c r="C1159" s="81">
        <v>0</v>
      </c>
      <c r="D1159" s="82">
        <v>0</v>
      </c>
    </row>
    <row r="1160" spans="1:4" x14ac:dyDescent="0.2">
      <c r="A1160" s="80" t="s">
        <v>484</v>
      </c>
      <c r="B1160" s="80" t="s">
        <v>441</v>
      </c>
      <c r="C1160" s="83">
        <v>0</v>
      </c>
      <c r="D1160" s="84">
        <v>0</v>
      </c>
    </row>
    <row r="1161" spans="1:4" x14ac:dyDescent="0.2">
      <c r="A1161" s="80" t="s">
        <v>484</v>
      </c>
      <c r="B1161" s="80" t="s">
        <v>455</v>
      </c>
      <c r="C1161" s="81">
        <v>0</v>
      </c>
      <c r="D1161" s="82">
        <v>0</v>
      </c>
    </row>
    <row r="1162" spans="1:4" x14ac:dyDescent="0.2">
      <c r="A1162" s="80" t="s">
        <v>484</v>
      </c>
      <c r="B1162" s="80" t="s">
        <v>469</v>
      </c>
      <c r="C1162" s="83">
        <v>0</v>
      </c>
      <c r="D1162" s="84">
        <v>0</v>
      </c>
    </row>
    <row r="1163" spans="1:4" x14ac:dyDescent="0.2">
      <c r="A1163" s="80" t="s">
        <v>484</v>
      </c>
      <c r="B1163" s="80" t="s">
        <v>484</v>
      </c>
      <c r="C1163" s="81">
        <v>0</v>
      </c>
      <c r="D1163" s="82">
        <v>0</v>
      </c>
    </row>
    <row r="1164" spans="1:4" x14ac:dyDescent="0.2">
      <c r="A1164" s="80" t="s">
        <v>484</v>
      </c>
      <c r="B1164" s="80" t="s">
        <v>493</v>
      </c>
      <c r="C1164" s="83">
        <v>0</v>
      </c>
      <c r="D1164" s="84">
        <v>0</v>
      </c>
    </row>
    <row r="1165" spans="1:4" x14ac:dyDescent="0.2">
      <c r="A1165" s="80" t="s">
        <v>484</v>
      </c>
      <c r="B1165" s="80" t="s">
        <v>502</v>
      </c>
      <c r="C1165" s="81">
        <v>0</v>
      </c>
      <c r="D1165" s="82">
        <v>0</v>
      </c>
    </row>
    <row r="1166" spans="1:4" x14ac:dyDescent="0.2">
      <c r="A1166" s="80" t="s">
        <v>484</v>
      </c>
      <c r="B1166" s="80" t="s">
        <v>511</v>
      </c>
      <c r="C1166" s="83">
        <v>0</v>
      </c>
      <c r="D1166" s="84">
        <v>0</v>
      </c>
    </row>
    <row r="1167" spans="1:4" x14ac:dyDescent="0.2">
      <c r="A1167" s="80" t="s">
        <v>484</v>
      </c>
      <c r="B1167" s="80" t="s">
        <v>519</v>
      </c>
      <c r="C1167" s="81">
        <v>0</v>
      </c>
      <c r="D1167" s="82">
        <v>0</v>
      </c>
    </row>
    <row r="1168" spans="1:4" x14ac:dyDescent="0.2">
      <c r="A1168" s="80" t="s">
        <v>484</v>
      </c>
      <c r="B1168" s="80" t="s">
        <v>526</v>
      </c>
      <c r="C1168" s="83">
        <v>0</v>
      </c>
      <c r="D1168" s="84">
        <v>0</v>
      </c>
    </row>
    <row r="1169" spans="1:4" x14ac:dyDescent="0.2">
      <c r="A1169" s="80" t="s">
        <v>484</v>
      </c>
      <c r="B1169" s="80" t="s">
        <v>533</v>
      </c>
      <c r="C1169" s="81">
        <v>0</v>
      </c>
      <c r="D1169" s="82">
        <v>0</v>
      </c>
    </row>
    <row r="1170" spans="1:4" x14ac:dyDescent="0.2">
      <c r="A1170" s="80" t="s">
        <v>484</v>
      </c>
      <c r="B1170" s="80" t="s">
        <v>540</v>
      </c>
      <c r="C1170" s="83">
        <v>0</v>
      </c>
      <c r="D1170" s="84">
        <v>0</v>
      </c>
    </row>
    <row r="1171" spans="1:4" x14ac:dyDescent="0.2">
      <c r="A1171" s="80" t="s">
        <v>484</v>
      </c>
      <c r="B1171" s="80" t="s">
        <v>547</v>
      </c>
      <c r="C1171" s="81">
        <v>0</v>
      </c>
      <c r="D1171" s="82">
        <v>0</v>
      </c>
    </row>
    <row r="1172" spans="1:4" x14ac:dyDescent="0.2">
      <c r="A1172" s="80" t="s">
        <v>484</v>
      </c>
      <c r="B1172" s="80" t="s">
        <v>552</v>
      </c>
      <c r="C1172" s="83">
        <v>0</v>
      </c>
      <c r="D1172" s="84">
        <v>0</v>
      </c>
    </row>
    <row r="1173" spans="1:4" x14ac:dyDescent="0.2">
      <c r="A1173" s="80" t="s">
        <v>484</v>
      </c>
      <c r="B1173" s="80" t="s">
        <v>556</v>
      </c>
      <c r="C1173" s="81">
        <v>0</v>
      </c>
      <c r="D1173" s="82">
        <v>0</v>
      </c>
    </row>
    <row r="1174" spans="1:4" x14ac:dyDescent="0.2">
      <c r="A1174" s="80" t="s">
        <v>484</v>
      </c>
      <c r="B1174" s="80" t="s">
        <v>560</v>
      </c>
      <c r="C1174" s="83">
        <v>0</v>
      </c>
      <c r="D1174" s="84">
        <v>0</v>
      </c>
    </row>
    <row r="1175" spans="1:4" x14ac:dyDescent="0.2">
      <c r="A1175" s="80" t="s">
        <v>484</v>
      </c>
      <c r="B1175" s="80" t="s">
        <v>564</v>
      </c>
      <c r="C1175" s="81">
        <v>0</v>
      </c>
      <c r="D1175" s="82">
        <v>0</v>
      </c>
    </row>
    <row r="1176" spans="1:4" x14ac:dyDescent="0.2">
      <c r="A1176" s="80" t="s">
        <v>484</v>
      </c>
      <c r="B1176" s="80" t="s">
        <v>568</v>
      </c>
      <c r="C1176" s="83">
        <v>0</v>
      </c>
      <c r="D1176" s="84">
        <v>0</v>
      </c>
    </row>
    <row r="1177" spans="1:4" x14ac:dyDescent="0.2">
      <c r="A1177" s="80" t="s">
        <v>484</v>
      </c>
      <c r="B1177" s="80" t="s">
        <v>754</v>
      </c>
      <c r="C1177" s="81">
        <v>0</v>
      </c>
      <c r="D1177" s="82">
        <v>0</v>
      </c>
    </row>
    <row r="1178" spans="1:4" x14ac:dyDescent="0.2">
      <c r="A1178" s="80" t="s">
        <v>493</v>
      </c>
      <c r="B1178" s="80" t="s">
        <v>65</v>
      </c>
      <c r="C1178" s="83">
        <v>0</v>
      </c>
      <c r="D1178" s="84">
        <v>0</v>
      </c>
    </row>
    <row r="1179" spans="1:4" x14ac:dyDescent="0.2">
      <c r="A1179" s="80" t="s">
        <v>493</v>
      </c>
      <c r="B1179" s="80" t="s">
        <v>91</v>
      </c>
      <c r="C1179" s="81">
        <v>0</v>
      </c>
      <c r="D1179" s="82">
        <v>0</v>
      </c>
    </row>
    <row r="1180" spans="1:4" x14ac:dyDescent="0.2">
      <c r="A1180" s="80" t="s">
        <v>493</v>
      </c>
      <c r="B1180" s="80" t="s">
        <v>112</v>
      </c>
      <c r="C1180" s="83">
        <v>0</v>
      </c>
      <c r="D1180" s="84">
        <v>0</v>
      </c>
    </row>
    <row r="1181" spans="1:4" x14ac:dyDescent="0.2">
      <c r="A1181" s="80" t="s">
        <v>493</v>
      </c>
      <c r="B1181" s="80" t="s">
        <v>133</v>
      </c>
      <c r="C1181" s="81">
        <v>0</v>
      </c>
      <c r="D1181" s="82">
        <v>0</v>
      </c>
    </row>
    <row r="1182" spans="1:4" x14ac:dyDescent="0.2">
      <c r="A1182" s="80" t="s">
        <v>493</v>
      </c>
      <c r="B1182" s="80" t="s">
        <v>154</v>
      </c>
      <c r="C1182" s="83">
        <v>0</v>
      </c>
      <c r="D1182" s="84">
        <v>0</v>
      </c>
    </row>
    <row r="1183" spans="1:4" x14ac:dyDescent="0.2">
      <c r="A1183" s="80" t="s">
        <v>493</v>
      </c>
      <c r="B1183" s="80" t="s">
        <v>173</v>
      </c>
      <c r="C1183" s="81">
        <v>0</v>
      </c>
      <c r="D1183" s="82">
        <v>0</v>
      </c>
    </row>
    <row r="1184" spans="1:4" x14ac:dyDescent="0.2">
      <c r="A1184" s="80" t="s">
        <v>493</v>
      </c>
      <c r="B1184" s="80" t="s">
        <v>188</v>
      </c>
      <c r="C1184" s="83">
        <v>0</v>
      </c>
      <c r="D1184" s="84">
        <v>0</v>
      </c>
    </row>
    <row r="1185" spans="1:4" x14ac:dyDescent="0.2">
      <c r="A1185" s="80" t="s">
        <v>493</v>
      </c>
      <c r="B1185" s="80" t="s">
        <v>203</v>
      </c>
      <c r="C1185" s="81">
        <v>0</v>
      </c>
      <c r="D1185" s="82">
        <v>0</v>
      </c>
    </row>
    <row r="1186" spans="1:4" x14ac:dyDescent="0.2">
      <c r="A1186" s="80" t="s">
        <v>493</v>
      </c>
      <c r="B1186" s="80" t="s">
        <v>217</v>
      </c>
      <c r="C1186" s="83">
        <v>0</v>
      </c>
      <c r="D1186" s="84">
        <v>0</v>
      </c>
    </row>
    <row r="1187" spans="1:4" x14ac:dyDescent="0.2">
      <c r="A1187" s="80" t="s">
        <v>493</v>
      </c>
      <c r="B1187" s="80" t="s">
        <v>231</v>
      </c>
      <c r="C1187" s="81">
        <v>0</v>
      </c>
      <c r="D1187" s="82">
        <v>0</v>
      </c>
    </row>
    <row r="1188" spans="1:4" x14ac:dyDescent="0.2">
      <c r="A1188" s="80" t="s">
        <v>493</v>
      </c>
      <c r="B1188" s="80" t="s">
        <v>245</v>
      </c>
      <c r="C1188" s="83">
        <v>0</v>
      </c>
      <c r="D1188" s="84">
        <v>0</v>
      </c>
    </row>
    <row r="1189" spans="1:4" x14ac:dyDescent="0.2">
      <c r="A1189" s="80" t="s">
        <v>493</v>
      </c>
      <c r="B1189" s="80" t="s">
        <v>259</v>
      </c>
      <c r="C1189" s="81">
        <v>0</v>
      </c>
      <c r="D1189" s="82">
        <v>0</v>
      </c>
    </row>
    <row r="1190" spans="1:4" x14ac:dyDescent="0.2">
      <c r="A1190" s="80" t="s">
        <v>493</v>
      </c>
      <c r="B1190" s="80" t="s">
        <v>273</v>
      </c>
      <c r="C1190" s="83">
        <v>0</v>
      </c>
      <c r="D1190" s="84">
        <v>0</v>
      </c>
    </row>
    <row r="1191" spans="1:4" x14ac:dyDescent="0.2">
      <c r="A1191" s="80" t="s">
        <v>493</v>
      </c>
      <c r="B1191" s="80" t="s">
        <v>287</v>
      </c>
      <c r="C1191" s="81">
        <v>0</v>
      </c>
      <c r="D1191" s="82">
        <v>0</v>
      </c>
    </row>
    <row r="1192" spans="1:4" x14ac:dyDescent="0.2">
      <c r="A1192" s="80" t="s">
        <v>493</v>
      </c>
      <c r="B1192" s="80" t="s">
        <v>301</v>
      </c>
      <c r="C1192" s="83">
        <v>0</v>
      </c>
      <c r="D1192" s="84">
        <v>0</v>
      </c>
    </row>
    <row r="1193" spans="1:4" x14ac:dyDescent="0.2">
      <c r="A1193" s="80" t="s">
        <v>493</v>
      </c>
      <c r="B1193" s="80" t="s">
        <v>315</v>
      </c>
      <c r="C1193" s="81">
        <v>0</v>
      </c>
      <c r="D1193" s="82">
        <v>0</v>
      </c>
    </row>
    <row r="1194" spans="1:4" x14ac:dyDescent="0.2">
      <c r="A1194" s="80" t="s">
        <v>493</v>
      </c>
      <c r="B1194" s="80" t="s">
        <v>329</v>
      </c>
      <c r="C1194" s="83">
        <v>0</v>
      </c>
      <c r="D1194" s="84">
        <v>0</v>
      </c>
    </row>
    <row r="1195" spans="1:4" x14ac:dyDescent="0.2">
      <c r="A1195" s="80" t="s">
        <v>493</v>
      </c>
      <c r="B1195" s="80" t="s">
        <v>343</v>
      </c>
      <c r="C1195" s="81">
        <v>0</v>
      </c>
      <c r="D1195" s="82">
        <v>0</v>
      </c>
    </row>
    <row r="1196" spans="1:4" x14ac:dyDescent="0.2">
      <c r="A1196" s="80" t="s">
        <v>493</v>
      </c>
      <c r="B1196" s="80" t="s">
        <v>357</v>
      </c>
      <c r="C1196" s="83">
        <v>0</v>
      </c>
      <c r="D1196" s="84">
        <v>0</v>
      </c>
    </row>
    <row r="1197" spans="1:4" x14ac:dyDescent="0.2">
      <c r="A1197" s="80" t="s">
        <v>493</v>
      </c>
      <c r="B1197" s="80" t="s">
        <v>371</v>
      </c>
      <c r="C1197" s="81">
        <v>0</v>
      </c>
      <c r="D1197" s="82">
        <v>0</v>
      </c>
    </row>
    <row r="1198" spans="1:4" x14ac:dyDescent="0.2">
      <c r="A1198" s="80" t="s">
        <v>493</v>
      </c>
      <c r="B1198" s="80" t="s">
        <v>385</v>
      </c>
      <c r="C1198" s="83">
        <v>0</v>
      </c>
      <c r="D1198" s="84">
        <v>0</v>
      </c>
    </row>
    <row r="1199" spans="1:4" x14ac:dyDescent="0.2">
      <c r="A1199" s="80" t="s">
        <v>493</v>
      </c>
      <c r="B1199" s="80" t="s">
        <v>399</v>
      </c>
      <c r="C1199" s="81">
        <v>0</v>
      </c>
      <c r="D1199" s="82">
        <v>0</v>
      </c>
    </row>
    <row r="1200" spans="1:4" x14ac:dyDescent="0.2">
      <c r="A1200" s="80" t="s">
        <v>493</v>
      </c>
      <c r="B1200" s="80" t="s">
        <v>413</v>
      </c>
      <c r="C1200" s="83">
        <v>0</v>
      </c>
      <c r="D1200" s="84">
        <v>0</v>
      </c>
    </row>
    <row r="1201" spans="1:4" x14ac:dyDescent="0.2">
      <c r="A1201" s="80" t="s">
        <v>493</v>
      </c>
      <c r="B1201" s="80" t="s">
        <v>427</v>
      </c>
      <c r="C1201" s="81">
        <v>0</v>
      </c>
      <c r="D1201" s="82">
        <v>0</v>
      </c>
    </row>
    <row r="1202" spans="1:4" x14ac:dyDescent="0.2">
      <c r="A1202" s="80" t="s">
        <v>493</v>
      </c>
      <c r="B1202" s="80" t="s">
        <v>441</v>
      </c>
      <c r="C1202" s="83">
        <v>0</v>
      </c>
      <c r="D1202" s="84">
        <v>0</v>
      </c>
    </row>
    <row r="1203" spans="1:4" x14ac:dyDescent="0.2">
      <c r="A1203" s="80" t="s">
        <v>493</v>
      </c>
      <c r="B1203" s="80" t="s">
        <v>455</v>
      </c>
      <c r="C1203" s="81">
        <v>0</v>
      </c>
      <c r="D1203" s="82">
        <v>0</v>
      </c>
    </row>
    <row r="1204" spans="1:4" x14ac:dyDescent="0.2">
      <c r="A1204" s="80" t="s">
        <v>493</v>
      </c>
      <c r="B1204" s="80" t="s">
        <v>469</v>
      </c>
      <c r="C1204" s="83">
        <v>0</v>
      </c>
      <c r="D1204" s="84">
        <v>0</v>
      </c>
    </row>
    <row r="1205" spans="1:4" x14ac:dyDescent="0.2">
      <c r="A1205" s="80" t="s">
        <v>493</v>
      </c>
      <c r="B1205" s="80" t="s">
        <v>484</v>
      </c>
      <c r="C1205" s="81">
        <v>0</v>
      </c>
      <c r="D1205" s="82">
        <v>0</v>
      </c>
    </row>
    <row r="1206" spans="1:4" x14ac:dyDescent="0.2">
      <c r="A1206" s="80" t="s">
        <v>493</v>
      </c>
      <c r="B1206" s="80" t="s">
        <v>493</v>
      </c>
      <c r="C1206" s="83">
        <v>0</v>
      </c>
      <c r="D1206" s="84">
        <v>0</v>
      </c>
    </row>
    <row r="1207" spans="1:4" x14ac:dyDescent="0.2">
      <c r="A1207" s="80" t="s">
        <v>493</v>
      </c>
      <c r="B1207" s="80" t="s">
        <v>502</v>
      </c>
      <c r="C1207" s="81">
        <v>0</v>
      </c>
      <c r="D1207" s="82">
        <v>0</v>
      </c>
    </row>
    <row r="1208" spans="1:4" x14ac:dyDescent="0.2">
      <c r="A1208" s="80" t="s">
        <v>493</v>
      </c>
      <c r="B1208" s="80" t="s">
        <v>511</v>
      </c>
      <c r="C1208" s="83">
        <v>0</v>
      </c>
      <c r="D1208" s="84">
        <v>0</v>
      </c>
    </row>
    <row r="1209" spans="1:4" x14ac:dyDescent="0.2">
      <c r="A1209" s="80" t="s">
        <v>493</v>
      </c>
      <c r="B1209" s="80" t="s">
        <v>519</v>
      </c>
      <c r="C1209" s="81">
        <v>0</v>
      </c>
      <c r="D1209" s="82">
        <v>0</v>
      </c>
    </row>
    <row r="1210" spans="1:4" x14ac:dyDescent="0.2">
      <c r="A1210" s="80" t="s">
        <v>493</v>
      </c>
      <c r="B1210" s="80" t="s">
        <v>526</v>
      </c>
      <c r="C1210" s="83">
        <v>0</v>
      </c>
      <c r="D1210" s="84">
        <v>0</v>
      </c>
    </row>
    <row r="1211" spans="1:4" x14ac:dyDescent="0.2">
      <c r="A1211" s="80" t="s">
        <v>493</v>
      </c>
      <c r="B1211" s="80" t="s">
        <v>533</v>
      </c>
      <c r="C1211" s="81">
        <v>0</v>
      </c>
      <c r="D1211" s="82">
        <v>0</v>
      </c>
    </row>
    <row r="1212" spans="1:4" x14ac:dyDescent="0.2">
      <c r="A1212" s="80" t="s">
        <v>493</v>
      </c>
      <c r="B1212" s="80" t="s">
        <v>540</v>
      </c>
      <c r="C1212" s="83">
        <v>0</v>
      </c>
      <c r="D1212" s="84">
        <v>0</v>
      </c>
    </row>
    <row r="1213" spans="1:4" x14ac:dyDescent="0.2">
      <c r="A1213" s="80" t="s">
        <v>493</v>
      </c>
      <c r="B1213" s="80" t="s">
        <v>547</v>
      </c>
      <c r="C1213" s="81">
        <v>0</v>
      </c>
      <c r="D1213" s="82">
        <v>0</v>
      </c>
    </row>
    <row r="1214" spans="1:4" x14ac:dyDescent="0.2">
      <c r="A1214" s="80" t="s">
        <v>493</v>
      </c>
      <c r="B1214" s="80" t="s">
        <v>552</v>
      </c>
      <c r="C1214" s="83">
        <v>0</v>
      </c>
      <c r="D1214" s="84">
        <v>0</v>
      </c>
    </row>
    <row r="1215" spans="1:4" x14ac:dyDescent="0.2">
      <c r="A1215" s="80" t="s">
        <v>493</v>
      </c>
      <c r="B1215" s="80" t="s">
        <v>556</v>
      </c>
      <c r="C1215" s="81">
        <v>0</v>
      </c>
      <c r="D1215" s="82">
        <v>0</v>
      </c>
    </row>
    <row r="1216" spans="1:4" x14ac:dyDescent="0.2">
      <c r="A1216" s="80" t="s">
        <v>493</v>
      </c>
      <c r="B1216" s="80" t="s">
        <v>560</v>
      </c>
      <c r="C1216" s="83">
        <v>0</v>
      </c>
      <c r="D1216" s="84">
        <v>0</v>
      </c>
    </row>
    <row r="1217" spans="1:4" x14ac:dyDescent="0.2">
      <c r="A1217" s="80" t="s">
        <v>493</v>
      </c>
      <c r="B1217" s="80" t="s">
        <v>564</v>
      </c>
      <c r="C1217" s="81">
        <v>0</v>
      </c>
      <c r="D1217" s="82">
        <v>0</v>
      </c>
    </row>
    <row r="1218" spans="1:4" x14ac:dyDescent="0.2">
      <c r="A1218" s="80" t="s">
        <v>493</v>
      </c>
      <c r="B1218" s="80" t="s">
        <v>568</v>
      </c>
      <c r="C1218" s="83">
        <v>0</v>
      </c>
      <c r="D1218" s="84">
        <v>0</v>
      </c>
    </row>
    <row r="1219" spans="1:4" x14ac:dyDescent="0.2">
      <c r="A1219" s="80" t="s">
        <v>493</v>
      </c>
      <c r="B1219" s="80" t="s">
        <v>754</v>
      </c>
      <c r="C1219" s="81">
        <v>0</v>
      </c>
      <c r="D1219" s="82">
        <v>0</v>
      </c>
    </row>
    <row r="1220" spans="1:4" x14ac:dyDescent="0.2">
      <c r="A1220" s="80" t="s">
        <v>502</v>
      </c>
      <c r="B1220" s="80" t="s">
        <v>65</v>
      </c>
      <c r="C1220" s="83">
        <v>0</v>
      </c>
      <c r="D1220" s="84">
        <v>0</v>
      </c>
    </row>
    <row r="1221" spans="1:4" x14ac:dyDescent="0.2">
      <c r="A1221" s="80" t="s">
        <v>502</v>
      </c>
      <c r="B1221" s="80" t="s">
        <v>91</v>
      </c>
      <c r="C1221" s="81">
        <v>0</v>
      </c>
      <c r="D1221" s="82">
        <v>0</v>
      </c>
    </row>
    <row r="1222" spans="1:4" x14ac:dyDescent="0.2">
      <c r="A1222" s="80" t="s">
        <v>502</v>
      </c>
      <c r="B1222" s="80" t="s">
        <v>112</v>
      </c>
      <c r="C1222" s="83">
        <v>0</v>
      </c>
      <c r="D1222" s="84">
        <v>0</v>
      </c>
    </row>
    <row r="1223" spans="1:4" x14ac:dyDescent="0.2">
      <c r="A1223" s="80" t="s">
        <v>502</v>
      </c>
      <c r="B1223" s="80" t="s">
        <v>133</v>
      </c>
      <c r="C1223" s="81">
        <v>0</v>
      </c>
      <c r="D1223" s="82">
        <v>0</v>
      </c>
    </row>
    <row r="1224" spans="1:4" x14ac:dyDescent="0.2">
      <c r="A1224" s="80" t="s">
        <v>502</v>
      </c>
      <c r="B1224" s="80" t="s">
        <v>154</v>
      </c>
      <c r="C1224" s="83">
        <v>0</v>
      </c>
      <c r="D1224" s="84">
        <v>0</v>
      </c>
    </row>
    <row r="1225" spans="1:4" x14ac:dyDescent="0.2">
      <c r="A1225" s="80" t="s">
        <v>502</v>
      </c>
      <c r="B1225" s="80" t="s">
        <v>173</v>
      </c>
      <c r="C1225" s="81">
        <v>0</v>
      </c>
      <c r="D1225" s="82">
        <v>0</v>
      </c>
    </row>
    <row r="1226" spans="1:4" x14ac:dyDescent="0.2">
      <c r="A1226" s="80" t="s">
        <v>502</v>
      </c>
      <c r="B1226" s="80" t="s">
        <v>188</v>
      </c>
      <c r="C1226" s="83">
        <v>0</v>
      </c>
      <c r="D1226" s="84">
        <v>0</v>
      </c>
    </row>
    <row r="1227" spans="1:4" x14ac:dyDescent="0.2">
      <c r="A1227" s="80" t="s">
        <v>502</v>
      </c>
      <c r="B1227" s="80" t="s">
        <v>203</v>
      </c>
      <c r="C1227" s="81">
        <v>0</v>
      </c>
      <c r="D1227" s="82">
        <v>0</v>
      </c>
    </row>
    <row r="1228" spans="1:4" x14ac:dyDescent="0.2">
      <c r="A1228" s="80" t="s">
        <v>502</v>
      </c>
      <c r="B1228" s="80" t="s">
        <v>217</v>
      </c>
      <c r="C1228" s="83">
        <v>0</v>
      </c>
      <c r="D1228" s="84">
        <v>0</v>
      </c>
    </row>
    <row r="1229" spans="1:4" x14ac:dyDescent="0.2">
      <c r="A1229" s="80" t="s">
        <v>502</v>
      </c>
      <c r="B1229" s="80" t="s">
        <v>231</v>
      </c>
      <c r="C1229" s="81">
        <v>0</v>
      </c>
      <c r="D1229" s="82">
        <v>0</v>
      </c>
    </row>
    <row r="1230" spans="1:4" x14ac:dyDescent="0.2">
      <c r="A1230" s="80" t="s">
        <v>502</v>
      </c>
      <c r="B1230" s="80" t="s">
        <v>245</v>
      </c>
      <c r="C1230" s="83">
        <v>0</v>
      </c>
      <c r="D1230" s="84">
        <v>0</v>
      </c>
    </row>
    <row r="1231" spans="1:4" x14ac:dyDescent="0.2">
      <c r="A1231" s="80" t="s">
        <v>502</v>
      </c>
      <c r="B1231" s="80" t="s">
        <v>259</v>
      </c>
      <c r="C1231" s="81">
        <v>0</v>
      </c>
      <c r="D1231" s="82">
        <v>0</v>
      </c>
    </row>
    <row r="1232" spans="1:4" x14ac:dyDescent="0.2">
      <c r="A1232" s="80" t="s">
        <v>502</v>
      </c>
      <c r="B1232" s="80" t="s">
        <v>273</v>
      </c>
      <c r="C1232" s="83">
        <v>0</v>
      </c>
      <c r="D1232" s="84">
        <v>0</v>
      </c>
    </row>
    <row r="1233" spans="1:4" x14ac:dyDescent="0.2">
      <c r="A1233" s="80" t="s">
        <v>502</v>
      </c>
      <c r="B1233" s="80" t="s">
        <v>287</v>
      </c>
      <c r="C1233" s="81">
        <v>0</v>
      </c>
      <c r="D1233" s="82">
        <v>0</v>
      </c>
    </row>
    <row r="1234" spans="1:4" x14ac:dyDescent="0.2">
      <c r="A1234" s="80" t="s">
        <v>502</v>
      </c>
      <c r="B1234" s="80" t="s">
        <v>301</v>
      </c>
      <c r="C1234" s="83">
        <v>0</v>
      </c>
      <c r="D1234" s="84">
        <v>0</v>
      </c>
    </row>
    <row r="1235" spans="1:4" x14ac:dyDescent="0.2">
      <c r="A1235" s="80" t="s">
        <v>502</v>
      </c>
      <c r="B1235" s="80" t="s">
        <v>315</v>
      </c>
      <c r="C1235" s="81">
        <v>0</v>
      </c>
      <c r="D1235" s="82">
        <v>0</v>
      </c>
    </row>
    <row r="1236" spans="1:4" x14ac:dyDescent="0.2">
      <c r="A1236" s="80" t="s">
        <v>502</v>
      </c>
      <c r="B1236" s="80" t="s">
        <v>329</v>
      </c>
      <c r="C1236" s="83">
        <v>0</v>
      </c>
      <c r="D1236" s="84">
        <v>0</v>
      </c>
    </row>
    <row r="1237" spans="1:4" x14ac:dyDescent="0.2">
      <c r="A1237" s="80" t="s">
        <v>502</v>
      </c>
      <c r="B1237" s="80" t="s">
        <v>343</v>
      </c>
      <c r="C1237" s="81">
        <v>0</v>
      </c>
      <c r="D1237" s="82">
        <v>0</v>
      </c>
    </row>
    <row r="1238" spans="1:4" x14ac:dyDescent="0.2">
      <c r="A1238" s="80" t="s">
        <v>502</v>
      </c>
      <c r="B1238" s="80" t="s">
        <v>357</v>
      </c>
      <c r="C1238" s="83">
        <v>0</v>
      </c>
      <c r="D1238" s="84">
        <v>0</v>
      </c>
    </row>
    <row r="1239" spans="1:4" x14ac:dyDescent="0.2">
      <c r="A1239" s="80" t="s">
        <v>502</v>
      </c>
      <c r="B1239" s="80" t="s">
        <v>371</v>
      </c>
      <c r="C1239" s="81">
        <v>0</v>
      </c>
      <c r="D1239" s="82">
        <v>0</v>
      </c>
    </row>
    <row r="1240" spans="1:4" x14ac:dyDescent="0.2">
      <c r="A1240" s="80" t="s">
        <v>502</v>
      </c>
      <c r="B1240" s="80" t="s">
        <v>385</v>
      </c>
      <c r="C1240" s="83">
        <v>0</v>
      </c>
      <c r="D1240" s="84">
        <v>0</v>
      </c>
    </row>
    <row r="1241" spans="1:4" x14ac:dyDescent="0.2">
      <c r="A1241" s="80" t="s">
        <v>502</v>
      </c>
      <c r="B1241" s="80" t="s">
        <v>399</v>
      </c>
      <c r="C1241" s="81">
        <v>0</v>
      </c>
      <c r="D1241" s="82">
        <v>0</v>
      </c>
    </row>
    <row r="1242" spans="1:4" x14ac:dyDescent="0.2">
      <c r="A1242" s="80" t="s">
        <v>502</v>
      </c>
      <c r="B1242" s="80" t="s">
        <v>413</v>
      </c>
      <c r="C1242" s="83">
        <v>0</v>
      </c>
      <c r="D1242" s="84">
        <v>0</v>
      </c>
    </row>
    <row r="1243" spans="1:4" x14ac:dyDescent="0.2">
      <c r="A1243" s="80" t="s">
        <v>502</v>
      </c>
      <c r="B1243" s="80" t="s">
        <v>427</v>
      </c>
      <c r="C1243" s="81">
        <v>0</v>
      </c>
      <c r="D1243" s="82">
        <v>0</v>
      </c>
    </row>
    <row r="1244" spans="1:4" x14ac:dyDescent="0.2">
      <c r="A1244" s="80" t="s">
        <v>502</v>
      </c>
      <c r="B1244" s="80" t="s">
        <v>441</v>
      </c>
      <c r="C1244" s="83">
        <v>0</v>
      </c>
      <c r="D1244" s="84">
        <v>0</v>
      </c>
    </row>
    <row r="1245" spans="1:4" x14ac:dyDescent="0.2">
      <c r="A1245" s="80" t="s">
        <v>502</v>
      </c>
      <c r="B1245" s="80" t="s">
        <v>455</v>
      </c>
      <c r="C1245" s="81">
        <v>0</v>
      </c>
      <c r="D1245" s="82">
        <v>0</v>
      </c>
    </row>
    <row r="1246" spans="1:4" x14ac:dyDescent="0.2">
      <c r="A1246" s="80" t="s">
        <v>502</v>
      </c>
      <c r="B1246" s="80" t="s">
        <v>469</v>
      </c>
      <c r="C1246" s="83">
        <v>0</v>
      </c>
      <c r="D1246" s="84">
        <v>0</v>
      </c>
    </row>
    <row r="1247" spans="1:4" x14ac:dyDescent="0.2">
      <c r="A1247" s="80" t="s">
        <v>502</v>
      </c>
      <c r="B1247" s="80" t="s">
        <v>484</v>
      </c>
      <c r="C1247" s="81">
        <v>0</v>
      </c>
      <c r="D1247" s="82">
        <v>0</v>
      </c>
    </row>
    <row r="1248" spans="1:4" x14ac:dyDescent="0.2">
      <c r="A1248" s="80" t="s">
        <v>502</v>
      </c>
      <c r="B1248" s="80" t="s">
        <v>493</v>
      </c>
      <c r="C1248" s="83">
        <v>0</v>
      </c>
      <c r="D1248" s="84">
        <v>0</v>
      </c>
    </row>
    <row r="1249" spans="1:4" x14ac:dyDescent="0.2">
      <c r="A1249" s="80" t="s">
        <v>502</v>
      </c>
      <c r="B1249" s="80" t="s">
        <v>502</v>
      </c>
      <c r="C1249" s="81">
        <v>0</v>
      </c>
      <c r="D1249" s="82">
        <v>0</v>
      </c>
    </row>
    <row r="1250" spans="1:4" x14ac:dyDescent="0.2">
      <c r="A1250" s="80" t="s">
        <v>502</v>
      </c>
      <c r="B1250" s="80" t="s">
        <v>511</v>
      </c>
      <c r="C1250" s="83">
        <v>0</v>
      </c>
      <c r="D1250" s="84">
        <v>0</v>
      </c>
    </row>
    <row r="1251" spans="1:4" x14ac:dyDescent="0.2">
      <c r="A1251" s="80" t="s">
        <v>502</v>
      </c>
      <c r="B1251" s="80" t="s">
        <v>519</v>
      </c>
      <c r="C1251" s="81">
        <v>0</v>
      </c>
      <c r="D1251" s="82">
        <v>0</v>
      </c>
    </row>
    <row r="1252" spans="1:4" x14ac:dyDescent="0.2">
      <c r="A1252" s="80" t="s">
        <v>502</v>
      </c>
      <c r="B1252" s="80" t="s">
        <v>526</v>
      </c>
      <c r="C1252" s="83">
        <v>0</v>
      </c>
      <c r="D1252" s="84">
        <v>0</v>
      </c>
    </row>
    <row r="1253" spans="1:4" x14ac:dyDescent="0.2">
      <c r="A1253" s="80" t="s">
        <v>502</v>
      </c>
      <c r="B1253" s="80" t="s">
        <v>533</v>
      </c>
      <c r="C1253" s="81">
        <v>0</v>
      </c>
      <c r="D1253" s="82">
        <v>0</v>
      </c>
    </row>
    <row r="1254" spans="1:4" x14ac:dyDescent="0.2">
      <c r="A1254" s="80" t="s">
        <v>502</v>
      </c>
      <c r="B1254" s="80" t="s">
        <v>540</v>
      </c>
      <c r="C1254" s="83">
        <v>0</v>
      </c>
      <c r="D1254" s="84">
        <v>0</v>
      </c>
    </row>
    <row r="1255" spans="1:4" x14ac:dyDescent="0.2">
      <c r="A1255" s="80" t="s">
        <v>502</v>
      </c>
      <c r="B1255" s="80" t="s">
        <v>547</v>
      </c>
      <c r="C1255" s="81">
        <v>0</v>
      </c>
      <c r="D1255" s="82">
        <v>0</v>
      </c>
    </row>
    <row r="1256" spans="1:4" x14ac:dyDescent="0.2">
      <c r="A1256" s="80" t="s">
        <v>502</v>
      </c>
      <c r="B1256" s="80" t="s">
        <v>552</v>
      </c>
      <c r="C1256" s="83">
        <v>0</v>
      </c>
      <c r="D1256" s="84">
        <v>0</v>
      </c>
    </row>
    <row r="1257" spans="1:4" x14ac:dyDescent="0.2">
      <c r="A1257" s="80" t="s">
        <v>502</v>
      </c>
      <c r="B1257" s="80" t="s">
        <v>556</v>
      </c>
      <c r="C1257" s="81">
        <v>0</v>
      </c>
      <c r="D1257" s="82">
        <v>0</v>
      </c>
    </row>
    <row r="1258" spans="1:4" x14ac:dyDescent="0.2">
      <c r="A1258" s="80" t="s">
        <v>502</v>
      </c>
      <c r="B1258" s="80" t="s">
        <v>560</v>
      </c>
      <c r="C1258" s="83">
        <v>0</v>
      </c>
      <c r="D1258" s="84">
        <v>0</v>
      </c>
    </row>
    <row r="1259" spans="1:4" x14ac:dyDescent="0.2">
      <c r="A1259" s="80" t="s">
        <v>502</v>
      </c>
      <c r="B1259" s="80" t="s">
        <v>564</v>
      </c>
      <c r="C1259" s="81">
        <v>0</v>
      </c>
      <c r="D1259" s="82">
        <v>0</v>
      </c>
    </row>
    <row r="1260" spans="1:4" x14ac:dyDescent="0.2">
      <c r="A1260" s="80" t="s">
        <v>502</v>
      </c>
      <c r="B1260" s="80" t="s">
        <v>568</v>
      </c>
      <c r="C1260" s="83">
        <v>0</v>
      </c>
      <c r="D1260" s="84">
        <v>0</v>
      </c>
    </row>
    <row r="1261" spans="1:4" x14ac:dyDescent="0.2">
      <c r="A1261" s="80" t="s">
        <v>502</v>
      </c>
      <c r="B1261" s="80" t="s">
        <v>754</v>
      </c>
      <c r="C1261" s="81">
        <v>0</v>
      </c>
      <c r="D1261" s="82">
        <v>0</v>
      </c>
    </row>
    <row r="1262" spans="1:4" x14ac:dyDescent="0.2">
      <c r="A1262" s="80" t="s">
        <v>511</v>
      </c>
      <c r="B1262" s="80" t="s">
        <v>65</v>
      </c>
      <c r="C1262" s="83">
        <v>0</v>
      </c>
      <c r="D1262" s="84">
        <v>0</v>
      </c>
    </row>
    <row r="1263" spans="1:4" x14ac:dyDescent="0.2">
      <c r="A1263" s="80" t="s">
        <v>511</v>
      </c>
      <c r="B1263" s="80" t="s">
        <v>91</v>
      </c>
      <c r="C1263" s="81">
        <v>0</v>
      </c>
      <c r="D1263" s="82">
        <v>0</v>
      </c>
    </row>
    <row r="1264" spans="1:4" x14ac:dyDescent="0.2">
      <c r="A1264" s="80" t="s">
        <v>511</v>
      </c>
      <c r="B1264" s="80" t="s">
        <v>112</v>
      </c>
      <c r="C1264" s="83">
        <v>0</v>
      </c>
      <c r="D1264" s="84">
        <v>0</v>
      </c>
    </row>
    <row r="1265" spans="1:4" x14ac:dyDescent="0.2">
      <c r="A1265" s="80" t="s">
        <v>511</v>
      </c>
      <c r="B1265" s="80" t="s">
        <v>133</v>
      </c>
      <c r="C1265" s="81">
        <v>0</v>
      </c>
      <c r="D1265" s="82">
        <v>0</v>
      </c>
    </row>
    <row r="1266" spans="1:4" x14ac:dyDescent="0.2">
      <c r="A1266" s="80" t="s">
        <v>511</v>
      </c>
      <c r="B1266" s="80" t="s">
        <v>154</v>
      </c>
      <c r="C1266" s="83">
        <v>0</v>
      </c>
      <c r="D1266" s="84">
        <v>0</v>
      </c>
    </row>
    <row r="1267" spans="1:4" x14ac:dyDescent="0.2">
      <c r="A1267" s="80" t="s">
        <v>511</v>
      </c>
      <c r="B1267" s="80" t="s">
        <v>173</v>
      </c>
      <c r="C1267" s="81">
        <v>0</v>
      </c>
      <c r="D1267" s="82">
        <v>0</v>
      </c>
    </row>
    <row r="1268" spans="1:4" x14ac:dyDescent="0.2">
      <c r="A1268" s="80" t="s">
        <v>511</v>
      </c>
      <c r="B1268" s="80" t="s">
        <v>188</v>
      </c>
      <c r="C1268" s="83">
        <v>0</v>
      </c>
      <c r="D1268" s="84">
        <v>0</v>
      </c>
    </row>
    <row r="1269" spans="1:4" x14ac:dyDescent="0.2">
      <c r="A1269" s="80" t="s">
        <v>511</v>
      </c>
      <c r="B1269" s="80" t="s">
        <v>203</v>
      </c>
      <c r="C1269" s="81">
        <v>0</v>
      </c>
      <c r="D1269" s="82">
        <v>0</v>
      </c>
    </row>
    <row r="1270" spans="1:4" x14ac:dyDescent="0.2">
      <c r="A1270" s="80" t="s">
        <v>511</v>
      </c>
      <c r="B1270" s="80" t="s">
        <v>217</v>
      </c>
      <c r="C1270" s="83">
        <v>0</v>
      </c>
      <c r="D1270" s="84">
        <v>0</v>
      </c>
    </row>
    <row r="1271" spans="1:4" x14ac:dyDescent="0.2">
      <c r="A1271" s="80" t="s">
        <v>511</v>
      </c>
      <c r="B1271" s="80" t="s">
        <v>231</v>
      </c>
      <c r="C1271" s="81">
        <v>0</v>
      </c>
      <c r="D1271" s="82">
        <v>0</v>
      </c>
    </row>
    <row r="1272" spans="1:4" x14ac:dyDescent="0.2">
      <c r="A1272" s="80" t="s">
        <v>511</v>
      </c>
      <c r="B1272" s="80" t="s">
        <v>245</v>
      </c>
      <c r="C1272" s="83">
        <v>0</v>
      </c>
      <c r="D1272" s="84">
        <v>0</v>
      </c>
    </row>
    <row r="1273" spans="1:4" x14ac:dyDescent="0.2">
      <c r="A1273" s="80" t="s">
        <v>511</v>
      </c>
      <c r="B1273" s="80" t="s">
        <v>259</v>
      </c>
      <c r="C1273" s="81">
        <v>0</v>
      </c>
      <c r="D1273" s="82">
        <v>0</v>
      </c>
    </row>
    <row r="1274" spans="1:4" x14ac:dyDescent="0.2">
      <c r="A1274" s="80" t="s">
        <v>511</v>
      </c>
      <c r="B1274" s="80" t="s">
        <v>273</v>
      </c>
      <c r="C1274" s="83">
        <v>0</v>
      </c>
      <c r="D1274" s="84">
        <v>0</v>
      </c>
    </row>
    <row r="1275" spans="1:4" x14ac:dyDescent="0.2">
      <c r="A1275" s="80" t="s">
        <v>511</v>
      </c>
      <c r="B1275" s="80" t="s">
        <v>287</v>
      </c>
      <c r="C1275" s="81">
        <v>0</v>
      </c>
      <c r="D1275" s="82">
        <v>0</v>
      </c>
    </row>
    <row r="1276" spans="1:4" x14ac:dyDescent="0.2">
      <c r="A1276" s="80" t="s">
        <v>511</v>
      </c>
      <c r="B1276" s="80" t="s">
        <v>301</v>
      </c>
      <c r="C1276" s="83">
        <v>0</v>
      </c>
      <c r="D1276" s="84">
        <v>0</v>
      </c>
    </row>
    <row r="1277" spans="1:4" x14ac:dyDescent="0.2">
      <c r="A1277" s="80" t="s">
        <v>511</v>
      </c>
      <c r="B1277" s="80" t="s">
        <v>315</v>
      </c>
      <c r="C1277" s="81">
        <v>0</v>
      </c>
      <c r="D1277" s="82">
        <v>0</v>
      </c>
    </row>
    <row r="1278" spans="1:4" x14ac:dyDescent="0.2">
      <c r="A1278" s="80" t="s">
        <v>511</v>
      </c>
      <c r="B1278" s="80" t="s">
        <v>329</v>
      </c>
      <c r="C1278" s="83">
        <v>0</v>
      </c>
      <c r="D1278" s="84">
        <v>0</v>
      </c>
    </row>
    <row r="1279" spans="1:4" x14ac:dyDescent="0.2">
      <c r="A1279" s="80" t="s">
        <v>511</v>
      </c>
      <c r="B1279" s="80" t="s">
        <v>343</v>
      </c>
      <c r="C1279" s="81">
        <v>0</v>
      </c>
      <c r="D1279" s="82">
        <v>0</v>
      </c>
    </row>
    <row r="1280" spans="1:4" x14ac:dyDescent="0.2">
      <c r="A1280" s="80" t="s">
        <v>511</v>
      </c>
      <c r="B1280" s="80" t="s">
        <v>357</v>
      </c>
      <c r="C1280" s="83">
        <v>0</v>
      </c>
      <c r="D1280" s="84">
        <v>0</v>
      </c>
    </row>
    <row r="1281" spans="1:4" x14ac:dyDescent="0.2">
      <c r="A1281" s="80" t="s">
        <v>511</v>
      </c>
      <c r="B1281" s="80" t="s">
        <v>371</v>
      </c>
      <c r="C1281" s="81">
        <v>0</v>
      </c>
      <c r="D1281" s="82">
        <v>0</v>
      </c>
    </row>
    <row r="1282" spans="1:4" x14ac:dyDescent="0.2">
      <c r="A1282" s="80" t="s">
        <v>511</v>
      </c>
      <c r="B1282" s="80" t="s">
        <v>385</v>
      </c>
      <c r="C1282" s="83">
        <v>0</v>
      </c>
      <c r="D1282" s="84">
        <v>0</v>
      </c>
    </row>
    <row r="1283" spans="1:4" x14ac:dyDescent="0.2">
      <c r="A1283" s="80" t="s">
        <v>511</v>
      </c>
      <c r="B1283" s="80" t="s">
        <v>399</v>
      </c>
      <c r="C1283" s="81">
        <v>0</v>
      </c>
      <c r="D1283" s="82">
        <v>0</v>
      </c>
    </row>
    <row r="1284" spans="1:4" x14ac:dyDescent="0.2">
      <c r="A1284" s="80" t="s">
        <v>511</v>
      </c>
      <c r="B1284" s="80" t="s">
        <v>413</v>
      </c>
      <c r="C1284" s="83">
        <v>0</v>
      </c>
      <c r="D1284" s="84">
        <v>0</v>
      </c>
    </row>
    <row r="1285" spans="1:4" x14ac:dyDescent="0.2">
      <c r="A1285" s="80" t="s">
        <v>511</v>
      </c>
      <c r="B1285" s="80" t="s">
        <v>427</v>
      </c>
      <c r="C1285" s="81">
        <v>0</v>
      </c>
      <c r="D1285" s="82">
        <v>0</v>
      </c>
    </row>
    <row r="1286" spans="1:4" x14ac:dyDescent="0.2">
      <c r="A1286" s="80" t="s">
        <v>511</v>
      </c>
      <c r="B1286" s="80" t="s">
        <v>441</v>
      </c>
      <c r="C1286" s="83">
        <v>0</v>
      </c>
      <c r="D1286" s="84">
        <v>0</v>
      </c>
    </row>
    <row r="1287" spans="1:4" x14ac:dyDescent="0.2">
      <c r="A1287" s="80" t="s">
        <v>511</v>
      </c>
      <c r="B1287" s="80" t="s">
        <v>455</v>
      </c>
      <c r="C1287" s="81">
        <v>0</v>
      </c>
      <c r="D1287" s="82">
        <v>0</v>
      </c>
    </row>
    <row r="1288" spans="1:4" x14ac:dyDescent="0.2">
      <c r="A1288" s="80" t="s">
        <v>511</v>
      </c>
      <c r="B1288" s="80" t="s">
        <v>469</v>
      </c>
      <c r="C1288" s="83">
        <v>0</v>
      </c>
      <c r="D1288" s="84">
        <v>0</v>
      </c>
    </row>
    <row r="1289" spans="1:4" x14ac:dyDescent="0.2">
      <c r="A1289" s="80" t="s">
        <v>511</v>
      </c>
      <c r="B1289" s="80" t="s">
        <v>484</v>
      </c>
      <c r="C1289" s="81">
        <v>0</v>
      </c>
      <c r="D1289" s="82">
        <v>0</v>
      </c>
    </row>
    <row r="1290" spans="1:4" x14ac:dyDescent="0.2">
      <c r="A1290" s="80" t="s">
        <v>511</v>
      </c>
      <c r="B1290" s="80" t="s">
        <v>493</v>
      </c>
      <c r="C1290" s="83">
        <v>0</v>
      </c>
      <c r="D1290" s="84">
        <v>0</v>
      </c>
    </row>
    <row r="1291" spans="1:4" x14ac:dyDescent="0.2">
      <c r="A1291" s="80" t="s">
        <v>511</v>
      </c>
      <c r="B1291" s="80" t="s">
        <v>502</v>
      </c>
      <c r="C1291" s="81">
        <v>0</v>
      </c>
      <c r="D1291" s="82">
        <v>0</v>
      </c>
    </row>
    <row r="1292" spans="1:4" x14ac:dyDescent="0.2">
      <c r="A1292" s="80" t="s">
        <v>511</v>
      </c>
      <c r="B1292" s="80" t="s">
        <v>511</v>
      </c>
      <c r="C1292" s="83">
        <v>0</v>
      </c>
      <c r="D1292" s="84">
        <v>0</v>
      </c>
    </row>
    <row r="1293" spans="1:4" x14ac:dyDescent="0.2">
      <c r="A1293" s="80" t="s">
        <v>511</v>
      </c>
      <c r="B1293" s="80" t="s">
        <v>519</v>
      </c>
      <c r="C1293" s="81">
        <v>0</v>
      </c>
      <c r="D1293" s="82">
        <v>0</v>
      </c>
    </row>
    <row r="1294" spans="1:4" x14ac:dyDescent="0.2">
      <c r="A1294" s="80" t="s">
        <v>511</v>
      </c>
      <c r="B1294" s="80" t="s">
        <v>526</v>
      </c>
      <c r="C1294" s="83">
        <v>0</v>
      </c>
      <c r="D1294" s="84">
        <v>0</v>
      </c>
    </row>
    <row r="1295" spans="1:4" x14ac:dyDescent="0.2">
      <c r="A1295" s="80" t="s">
        <v>511</v>
      </c>
      <c r="B1295" s="80" t="s">
        <v>533</v>
      </c>
      <c r="C1295" s="81">
        <v>0</v>
      </c>
      <c r="D1295" s="82">
        <v>0</v>
      </c>
    </row>
    <row r="1296" spans="1:4" x14ac:dyDescent="0.2">
      <c r="A1296" s="80" t="s">
        <v>511</v>
      </c>
      <c r="B1296" s="80" t="s">
        <v>540</v>
      </c>
      <c r="C1296" s="83">
        <v>0</v>
      </c>
      <c r="D1296" s="84">
        <v>0</v>
      </c>
    </row>
    <row r="1297" spans="1:4" x14ac:dyDescent="0.2">
      <c r="A1297" s="80" t="s">
        <v>511</v>
      </c>
      <c r="B1297" s="80" t="s">
        <v>547</v>
      </c>
      <c r="C1297" s="81">
        <v>0</v>
      </c>
      <c r="D1297" s="82">
        <v>0</v>
      </c>
    </row>
    <row r="1298" spans="1:4" x14ac:dyDescent="0.2">
      <c r="A1298" s="80" t="s">
        <v>511</v>
      </c>
      <c r="B1298" s="80" t="s">
        <v>552</v>
      </c>
      <c r="C1298" s="83">
        <v>0</v>
      </c>
      <c r="D1298" s="84">
        <v>0</v>
      </c>
    </row>
    <row r="1299" spans="1:4" x14ac:dyDescent="0.2">
      <c r="A1299" s="80" t="s">
        <v>511</v>
      </c>
      <c r="B1299" s="80" t="s">
        <v>556</v>
      </c>
      <c r="C1299" s="81">
        <v>0</v>
      </c>
      <c r="D1299" s="82">
        <v>0</v>
      </c>
    </row>
    <row r="1300" spans="1:4" x14ac:dyDescent="0.2">
      <c r="A1300" s="80" t="s">
        <v>511</v>
      </c>
      <c r="B1300" s="80" t="s">
        <v>560</v>
      </c>
      <c r="C1300" s="83">
        <v>0</v>
      </c>
      <c r="D1300" s="84">
        <v>0</v>
      </c>
    </row>
    <row r="1301" spans="1:4" x14ac:dyDescent="0.2">
      <c r="A1301" s="80" t="s">
        <v>511</v>
      </c>
      <c r="B1301" s="80" t="s">
        <v>564</v>
      </c>
      <c r="C1301" s="81">
        <v>0</v>
      </c>
      <c r="D1301" s="82">
        <v>0</v>
      </c>
    </row>
    <row r="1302" spans="1:4" x14ac:dyDescent="0.2">
      <c r="A1302" s="80" t="s">
        <v>511</v>
      </c>
      <c r="B1302" s="80" t="s">
        <v>568</v>
      </c>
      <c r="C1302" s="83">
        <v>0</v>
      </c>
      <c r="D1302" s="84">
        <v>0</v>
      </c>
    </row>
    <row r="1303" spans="1:4" x14ac:dyDescent="0.2">
      <c r="A1303" s="80" t="s">
        <v>511</v>
      </c>
      <c r="B1303" s="80" t="s">
        <v>754</v>
      </c>
      <c r="C1303" s="81">
        <v>0</v>
      </c>
      <c r="D1303" s="82">
        <v>0</v>
      </c>
    </row>
    <row r="1304" spans="1:4" x14ac:dyDescent="0.2">
      <c r="A1304" s="80" t="s">
        <v>519</v>
      </c>
      <c r="B1304" s="80" t="s">
        <v>65</v>
      </c>
      <c r="C1304" s="83">
        <v>0</v>
      </c>
      <c r="D1304" s="84">
        <v>0</v>
      </c>
    </row>
    <row r="1305" spans="1:4" x14ac:dyDescent="0.2">
      <c r="A1305" s="80" t="s">
        <v>519</v>
      </c>
      <c r="B1305" s="80" t="s">
        <v>91</v>
      </c>
      <c r="C1305" s="81">
        <v>0</v>
      </c>
      <c r="D1305" s="82">
        <v>0</v>
      </c>
    </row>
    <row r="1306" spans="1:4" x14ac:dyDescent="0.2">
      <c r="A1306" s="80" t="s">
        <v>519</v>
      </c>
      <c r="B1306" s="80" t="s">
        <v>112</v>
      </c>
      <c r="C1306" s="83">
        <v>0</v>
      </c>
      <c r="D1306" s="84">
        <v>0</v>
      </c>
    </row>
    <row r="1307" spans="1:4" x14ac:dyDescent="0.2">
      <c r="A1307" s="80" t="s">
        <v>519</v>
      </c>
      <c r="B1307" s="80" t="s">
        <v>133</v>
      </c>
      <c r="C1307" s="81">
        <v>0</v>
      </c>
      <c r="D1307" s="82">
        <v>0</v>
      </c>
    </row>
    <row r="1308" spans="1:4" x14ac:dyDescent="0.2">
      <c r="A1308" s="80" t="s">
        <v>519</v>
      </c>
      <c r="B1308" s="80" t="s">
        <v>154</v>
      </c>
      <c r="C1308" s="83">
        <v>0</v>
      </c>
      <c r="D1308" s="84">
        <v>0</v>
      </c>
    </row>
    <row r="1309" spans="1:4" x14ac:dyDescent="0.2">
      <c r="A1309" s="80" t="s">
        <v>519</v>
      </c>
      <c r="B1309" s="80" t="s">
        <v>173</v>
      </c>
      <c r="C1309" s="81">
        <v>0</v>
      </c>
      <c r="D1309" s="82">
        <v>0</v>
      </c>
    </row>
    <row r="1310" spans="1:4" x14ac:dyDescent="0.2">
      <c r="A1310" s="80" t="s">
        <v>519</v>
      </c>
      <c r="B1310" s="80" t="s">
        <v>188</v>
      </c>
      <c r="C1310" s="83">
        <v>0</v>
      </c>
      <c r="D1310" s="84">
        <v>0</v>
      </c>
    </row>
    <row r="1311" spans="1:4" x14ac:dyDescent="0.2">
      <c r="A1311" s="80" t="s">
        <v>519</v>
      </c>
      <c r="B1311" s="80" t="s">
        <v>203</v>
      </c>
      <c r="C1311" s="81">
        <v>0</v>
      </c>
      <c r="D1311" s="82">
        <v>0</v>
      </c>
    </row>
    <row r="1312" spans="1:4" x14ac:dyDescent="0.2">
      <c r="A1312" s="80" t="s">
        <v>519</v>
      </c>
      <c r="B1312" s="80" t="s">
        <v>217</v>
      </c>
      <c r="C1312" s="83">
        <v>0</v>
      </c>
      <c r="D1312" s="84">
        <v>0</v>
      </c>
    </row>
    <row r="1313" spans="1:4" x14ac:dyDescent="0.2">
      <c r="A1313" s="80" t="s">
        <v>519</v>
      </c>
      <c r="B1313" s="80" t="s">
        <v>231</v>
      </c>
      <c r="C1313" s="81">
        <v>0</v>
      </c>
      <c r="D1313" s="82">
        <v>0</v>
      </c>
    </row>
    <row r="1314" spans="1:4" x14ac:dyDescent="0.2">
      <c r="A1314" s="80" t="s">
        <v>519</v>
      </c>
      <c r="B1314" s="80" t="s">
        <v>245</v>
      </c>
      <c r="C1314" s="83">
        <v>0</v>
      </c>
      <c r="D1314" s="84">
        <v>0</v>
      </c>
    </row>
    <row r="1315" spans="1:4" x14ac:dyDescent="0.2">
      <c r="A1315" s="80" t="s">
        <v>519</v>
      </c>
      <c r="B1315" s="80" t="s">
        <v>259</v>
      </c>
      <c r="C1315" s="81">
        <v>0</v>
      </c>
      <c r="D1315" s="82">
        <v>0</v>
      </c>
    </row>
    <row r="1316" spans="1:4" x14ac:dyDescent="0.2">
      <c r="A1316" s="80" t="s">
        <v>519</v>
      </c>
      <c r="B1316" s="80" t="s">
        <v>273</v>
      </c>
      <c r="C1316" s="83">
        <v>0</v>
      </c>
      <c r="D1316" s="84">
        <v>0</v>
      </c>
    </row>
    <row r="1317" spans="1:4" x14ac:dyDescent="0.2">
      <c r="A1317" s="80" t="s">
        <v>519</v>
      </c>
      <c r="B1317" s="80" t="s">
        <v>287</v>
      </c>
      <c r="C1317" s="81">
        <v>0</v>
      </c>
      <c r="D1317" s="82">
        <v>0</v>
      </c>
    </row>
    <row r="1318" spans="1:4" x14ac:dyDescent="0.2">
      <c r="A1318" s="80" t="s">
        <v>519</v>
      </c>
      <c r="B1318" s="80" t="s">
        <v>301</v>
      </c>
      <c r="C1318" s="83">
        <v>0</v>
      </c>
      <c r="D1318" s="84">
        <v>0</v>
      </c>
    </row>
    <row r="1319" spans="1:4" x14ac:dyDescent="0.2">
      <c r="A1319" s="80" t="s">
        <v>519</v>
      </c>
      <c r="B1319" s="80" t="s">
        <v>315</v>
      </c>
      <c r="C1319" s="81">
        <v>0</v>
      </c>
      <c r="D1319" s="82">
        <v>0</v>
      </c>
    </row>
    <row r="1320" spans="1:4" x14ac:dyDescent="0.2">
      <c r="A1320" s="80" t="s">
        <v>519</v>
      </c>
      <c r="B1320" s="80" t="s">
        <v>329</v>
      </c>
      <c r="C1320" s="83">
        <v>0</v>
      </c>
      <c r="D1320" s="84">
        <v>0</v>
      </c>
    </row>
    <row r="1321" spans="1:4" x14ac:dyDescent="0.2">
      <c r="A1321" s="80" t="s">
        <v>519</v>
      </c>
      <c r="B1321" s="80" t="s">
        <v>343</v>
      </c>
      <c r="C1321" s="81">
        <v>0</v>
      </c>
      <c r="D1321" s="82">
        <v>0</v>
      </c>
    </row>
    <row r="1322" spans="1:4" x14ac:dyDescent="0.2">
      <c r="A1322" s="80" t="s">
        <v>519</v>
      </c>
      <c r="B1322" s="80" t="s">
        <v>357</v>
      </c>
      <c r="C1322" s="83">
        <v>0</v>
      </c>
      <c r="D1322" s="84">
        <v>0</v>
      </c>
    </row>
    <row r="1323" spans="1:4" x14ac:dyDescent="0.2">
      <c r="A1323" s="80" t="s">
        <v>519</v>
      </c>
      <c r="B1323" s="80" t="s">
        <v>371</v>
      </c>
      <c r="C1323" s="81">
        <v>0</v>
      </c>
      <c r="D1323" s="82">
        <v>0</v>
      </c>
    </row>
    <row r="1324" spans="1:4" x14ac:dyDescent="0.2">
      <c r="A1324" s="80" t="s">
        <v>519</v>
      </c>
      <c r="B1324" s="80" t="s">
        <v>385</v>
      </c>
      <c r="C1324" s="83">
        <v>0</v>
      </c>
      <c r="D1324" s="84">
        <v>0</v>
      </c>
    </row>
    <row r="1325" spans="1:4" x14ac:dyDescent="0.2">
      <c r="A1325" s="80" t="s">
        <v>519</v>
      </c>
      <c r="B1325" s="80" t="s">
        <v>399</v>
      </c>
      <c r="C1325" s="81">
        <v>0</v>
      </c>
      <c r="D1325" s="82">
        <v>0</v>
      </c>
    </row>
    <row r="1326" spans="1:4" x14ac:dyDescent="0.2">
      <c r="A1326" s="80" t="s">
        <v>519</v>
      </c>
      <c r="B1326" s="80" t="s">
        <v>413</v>
      </c>
      <c r="C1326" s="83">
        <v>0</v>
      </c>
      <c r="D1326" s="84">
        <v>0</v>
      </c>
    </row>
    <row r="1327" spans="1:4" x14ac:dyDescent="0.2">
      <c r="A1327" s="80" t="s">
        <v>519</v>
      </c>
      <c r="B1327" s="80" t="s">
        <v>427</v>
      </c>
      <c r="C1327" s="81">
        <v>0</v>
      </c>
      <c r="D1327" s="82">
        <v>0</v>
      </c>
    </row>
    <row r="1328" spans="1:4" x14ac:dyDescent="0.2">
      <c r="A1328" s="80" t="s">
        <v>519</v>
      </c>
      <c r="B1328" s="80" t="s">
        <v>441</v>
      </c>
      <c r="C1328" s="83">
        <v>0</v>
      </c>
      <c r="D1328" s="84">
        <v>0</v>
      </c>
    </row>
    <row r="1329" spans="1:4" x14ac:dyDescent="0.2">
      <c r="A1329" s="80" t="s">
        <v>519</v>
      </c>
      <c r="B1329" s="80" t="s">
        <v>455</v>
      </c>
      <c r="C1329" s="81">
        <v>0</v>
      </c>
      <c r="D1329" s="82">
        <v>0</v>
      </c>
    </row>
    <row r="1330" spans="1:4" x14ac:dyDescent="0.2">
      <c r="A1330" s="80" t="s">
        <v>519</v>
      </c>
      <c r="B1330" s="80" t="s">
        <v>469</v>
      </c>
      <c r="C1330" s="83">
        <v>0</v>
      </c>
      <c r="D1330" s="84">
        <v>0</v>
      </c>
    </row>
    <row r="1331" spans="1:4" x14ac:dyDescent="0.2">
      <c r="A1331" s="80" t="s">
        <v>519</v>
      </c>
      <c r="B1331" s="80" t="s">
        <v>484</v>
      </c>
      <c r="C1331" s="81">
        <v>0</v>
      </c>
      <c r="D1331" s="82">
        <v>0</v>
      </c>
    </row>
    <row r="1332" spans="1:4" x14ac:dyDescent="0.2">
      <c r="A1332" s="80" t="s">
        <v>519</v>
      </c>
      <c r="B1332" s="80" t="s">
        <v>493</v>
      </c>
      <c r="C1332" s="83">
        <v>0</v>
      </c>
      <c r="D1332" s="84">
        <v>0</v>
      </c>
    </row>
    <row r="1333" spans="1:4" x14ac:dyDescent="0.2">
      <c r="A1333" s="80" t="s">
        <v>519</v>
      </c>
      <c r="B1333" s="80" t="s">
        <v>502</v>
      </c>
      <c r="C1333" s="81">
        <v>0</v>
      </c>
      <c r="D1333" s="82">
        <v>0</v>
      </c>
    </row>
    <row r="1334" spans="1:4" x14ac:dyDescent="0.2">
      <c r="A1334" s="80" t="s">
        <v>519</v>
      </c>
      <c r="B1334" s="80" t="s">
        <v>511</v>
      </c>
      <c r="C1334" s="83">
        <v>0</v>
      </c>
      <c r="D1334" s="84">
        <v>0</v>
      </c>
    </row>
    <row r="1335" spans="1:4" x14ac:dyDescent="0.2">
      <c r="A1335" s="80" t="s">
        <v>519</v>
      </c>
      <c r="B1335" s="80" t="s">
        <v>519</v>
      </c>
      <c r="C1335" s="81">
        <v>0</v>
      </c>
      <c r="D1335" s="82">
        <v>0</v>
      </c>
    </row>
    <row r="1336" spans="1:4" x14ac:dyDescent="0.2">
      <c r="A1336" s="80" t="s">
        <v>519</v>
      </c>
      <c r="B1336" s="80" t="s">
        <v>526</v>
      </c>
      <c r="C1336" s="83">
        <v>0</v>
      </c>
      <c r="D1336" s="84">
        <v>0</v>
      </c>
    </row>
    <row r="1337" spans="1:4" x14ac:dyDescent="0.2">
      <c r="A1337" s="80" t="s">
        <v>519</v>
      </c>
      <c r="B1337" s="80" t="s">
        <v>533</v>
      </c>
      <c r="C1337" s="81">
        <v>0</v>
      </c>
      <c r="D1337" s="82">
        <v>0</v>
      </c>
    </row>
    <row r="1338" spans="1:4" x14ac:dyDescent="0.2">
      <c r="A1338" s="80" t="s">
        <v>519</v>
      </c>
      <c r="B1338" s="80" t="s">
        <v>540</v>
      </c>
      <c r="C1338" s="83">
        <v>0</v>
      </c>
      <c r="D1338" s="84">
        <v>0</v>
      </c>
    </row>
    <row r="1339" spans="1:4" x14ac:dyDescent="0.2">
      <c r="A1339" s="80" t="s">
        <v>519</v>
      </c>
      <c r="B1339" s="80" t="s">
        <v>547</v>
      </c>
      <c r="C1339" s="81">
        <v>0</v>
      </c>
      <c r="D1339" s="82">
        <v>0</v>
      </c>
    </row>
    <row r="1340" spans="1:4" x14ac:dyDescent="0.2">
      <c r="A1340" s="80" t="s">
        <v>519</v>
      </c>
      <c r="B1340" s="80" t="s">
        <v>552</v>
      </c>
      <c r="C1340" s="83">
        <v>0</v>
      </c>
      <c r="D1340" s="84">
        <v>0</v>
      </c>
    </row>
    <row r="1341" spans="1:4" x14ac:dyDescent="0.2">
      <c r="A1341" s="80" t="s">
        <v>519</v>
      </c>
      <c r="B1341" s="80" t="s">
        <v>556</v>
      </c>
      <c r="C1341" s="81">
        <v>0</v>
      </c>
      <c r="D1341" s="82">
        <v>0</v>
      </c>
    </row>
    <row r="1342" spans="1:4" x14ac:dyDescent="0.2">
      <c r="A1342" s="80" t="s">
        <v>519</v>
      </c>
      <c r="B1342" s="80" t="s">
        <v>560</v>
      </c>
      <c r="C1342" s="83">
        <v>0</v>
      </c>
      <c r="D1342" s="84">
        <v>0</v>
      </c>
    </row>
    <row r="1343" spans="1:4" x14ac:dyDescent="0.2">
      <c r="A1343" s="80" t="s">
        <v>519</v>
      </c>
      <c r="B1343" s="80" t="s">
        <v>564</v>
      </c>
      <c r="C1343" s="81">
        <v>0</v>
      </c>
      <c r="D1343" s="82">
        <v>0</v>
      </c>
    </row>
    <row r="1344" spans="1:4" x14ac:dyDescent="0.2">
      <c r="A1344" s="80" t="s">
        <v>519</v>
      </c>
      <c r="B1344" s="80" t="s">
        <v>568</v>
      </c>
      <c r="C1344" s="83">
        <v>0</v>
      </c>
      <c r="D1344" s="84">
        <v>0</v>
      </c>
    </row>
    <row r="1345" spans="1:4" x14ac:dyDescent="0.2">
      <c r="A1345" s="80" t="s">
        <v>519</v>
      </c>
      <c r="B1345" s="80" t="s">
        <v>754</v>
      </c>
      <c r="C1345" s="81">
        <v>0</v>
      </c>
      <c r="D1345" s="82">
        <v>0</v>
      </c>
    </row>
    <row r="1346" spans="1:4" x14ac:dyDescent="0.2">
      <c r="A1346" s="80" t="s">
        <v>526</v>
      </c>
      <c r="B1346" s="80" t="s">
        <v>65</v>
      </c>
      <c r="C1346" s="83">
        <v>0</v>
      </c>
      <c r="D1346" s="84">
        <v>0</v>
      </c>
    </row>
    <row r="1347" spans="1:4" x14ac:dyDescent="0.2">
      <c r="A1347" s="80" t="s">
        <v>526</v>
      </c>
      <c r="B1347" s="80" t="s">
        <v>91</v>
      </c>
      <c r="C1347" s="81">
        <v>0</v>
      </c>
      <c r="D1347" s="82">
        <v>0</v>
      </c>
    </row>
    <row r="1348" spans="1:4" x14ac:dyDescent="0.2">
      <c r="A1348" s="80" t="s">
        <v>526</v>
      </c>
      <c r="B1348" s="80" t="s">
        <v>112</v>
      </c>
      <c r="C1348" s="83">
        <v>0</v>
      </c>
      <c r="D1348" s="84">
        <v>0</v>
      </c>
    </row>
    <row r="1349" spans="1:4" x14ac:dyDescent="0.2">
      <c r="A1349" s="80" t="s">
        <v>526</v>
      </c>
      <c r="B1349" s="80" t="s">
        <v>133</v>
      </c>
      <c r="C1349" s="81">
        <v>0</v>
      </c>
      <c r="D1349" s="82">
        <v>0</v>
      </c>
    </row>
    <row r="1350" spans="1:4" x14ac:dyDescent="0.2">
      <c r="A1350" s="80" t="s">
        <v>526</v>
      </c>
      <c r="B1350" s="80" t="s">
        <v>154</v>
      </c>
      <c r="C1350" s="83">
        <v>0</v>
      </c>
      <c r="D1350" s="84">
        <v>0</v>
      </c>
    </row>
    <row r="1351" spans="1:4" x14ac:dyDescent="0.2">
      <c r="A1351" s="80" t="s">
        <v>526</v>
      </c>
      <c r="B1351" s="80" t="s">
        <v>173</v>
      </c>
      <c r="C1351" s="81">
        <v>0</v>
      </c>
      <c r="D1351" s="82">
        <v>0</v>
      </c>
    </row>
    <row r="1352" spans="1:4" x14ac:dyDescent="0.2">
      <c r="A1352" s="80" t="s">
        <v>526</v>
      </c>
      <c r="B1352" s="80" t="s">
        <v>188</v>
      </c>
      <c r="C1352" s="83">
        <v>0</v>
      </c>
      <c r="D1352" s="84">
        <v>0</v>
      </c>
    </row>
    <row r="1353" spans="1:4" x14ac:dyDescent="0.2">
      <c r="A1353" s="80" t="s">
        <v>526</v>
      </c>
      <c r="B1353" s="80" t="s">
        <v>203</v>
      </c>
      <c r="C1353" s="81">
        <v>0</v>
      </c>
      <c r="D1353" s="82">
        <v>0</v>
      </c>
    </row>
    <row r="1354" spans="1:4" x14ac:dyDescent="0.2">
      <c r="A1354" s="80" t="s">
        <v>526</v>
      </c>
      <c r="B1354" s="80" t="s">
        <v>217</v>
      </c>
      <c r="C1354" s="83">
        <v>0</v>
      </c>
      <c r="D1354" s="84">
        <v>0</v>
      </c>
    </row>
    <row r="1355" spans="1:4" x14ac:dyDescent="0.2">
      <c r="A1355" s="80" t="s">
        <v>526</v>
      </c>
      <c r="B1355" s="80" t="s">
        <v>231</v>
      </c>
      <c r="C1355" s="81">
        <v>0</v>
      </c>
      <c r="D1355" s="82">
        <v>0</v>
      </c>
    </row>
    <row r="1356" spans="1:4" x14ac:dyDescent="0.2">
      <c r="A1356" s="80" t="s">
        <v>526</v>
      </c>
      <c r="B1356" s="80" t="s">
        <v>245</v>
      </c>
      <c r="C1356" s="83">
        <v>0</v>
      </c>
      <c r="D1356" s="84">
        <v>0</v>
      </c>
    </row>
    <row r="1357" spans="1:4" x14ac:dyDescent="0.2">
      <c r="A1357" s="80" t="s">
        <v>526</v>
      </c>
      <c r="B1357" s="80" t="s">
        <v>259</v>
      </c>
      <c r="C1357" s="81">
        <v>0</v>
      </c>
      <c r="D1357" s="82">
        <v>0</v>
      </c>
    </row>
    <row r="1358" spans="1:4" x14ac:dyDescent="0.2">
      <c r="A1358" s="80" t="s">
        <v>526</v>
      </c>
      <c r="B1358" s="80" t="s">
        <v>273</v>
      </c>
      <c r="C1358" s="83">
        <v>0</v>
      </c>
      <c r="D1358" s="84">
        <v>0</v>
      </c>
    </row>
    <row r="1359" spans="1:4" x14ac:dyDescent="0.2">
      <c r="A1359" s="80" t="s">
        <v>526</v>
      </c>
      <c r="B1359" s="80" t="s">
        <v>287</v>
      </c>
      <c r="C1359" s="81">
        <v>0</v>
      </c>
      <c r="D1359" s="82">
        <v>0</v>
      </c>
    </row>
    <row r="1360" spans="1:4" x14ac:dyDescent="0.2">
      <c r="A1360" s="80" t="s">
        <v>526</v>
      </c>
      <c r="B1360" s="80" t="s">
        <v>301</v>
      </c>
      <c r="C1360" s="83">
        <v>0</v>
      </c>
      <c r="D1360" s="84">
        <v>0</v>
      </c>
    </row>
    <row r="1361" spans="1:4" x14ac:dyDescent="0.2">
      <c r="A1361" s="80" t="s">
        <v>526</v>
      </c>
      <c r="B1361" s="80" t="s">
        <v>315</v>
      </c>
      <c r="C1361" s="81">
        <v>0</v>
      </c>
      <c r="D1361" s="82">
        <v>0</v>
      </c>
    </row>
    <row r="1362" spans="1:4" x14ac:dyDescent="0.2">
      <c r="A1362" s="80" t="s">
        <v>526</v>
      </c>
      <c r="B1362" s="80" t="s">
        <v>329</v>
      </c>
      <c r="C1362" s="83">
        <v>0</v>
      </c>
      <c r="D1362" s="84">
        <v>0</v>
      </c>
    </row>
    <row r="1363" spans="1:4" x14ac:dyDescent="0.2">
      <c r="A1363" s="80" t="s">
        <v>526</v>
      </c>
      <c r="B1363" s="80" t="s">
        <v>343</v>
      </c>
      <c r="C1363" s="81">
        <v>0</v>
      </c>
      <c r="D1363" s="82">
        <v>0</v>
      </c>
    </row>
    <row r="1364" spans="1:4" x14ac:dyDescent="0.2">
      <c r="A1364" s="80" t="s">
        <v>526</v>
      </c>
      <c r="B1364" s="80" t="s">
        <v>357</v>
      </c>
      <c r="C1364" s="83">
        <v>0</v>
      </c>
      <c r="D1364" s="84">
        <v>0</v>
      </c>
    </row>
    <row r="1365" spans="1:4" x14ac:dyDescent="0.2">
      <c r="A1365" s="80" t="s">
        <v>526</v>
      </c>
      <c r="B1365" s="80" t="s">
        <v>371</v>
      </c>
      <c r="C1365" s="81">
        <v>0</v>
      </c>
      <c r="D1365" s="82">
        <v>0</v>
      </c>
    </row>
    <row r="1366" spans="1:4" x14ac:dyDescent="0.2">
      <c r="A1366" s="80" t="s">
        <v>526</v>
      </c>
      <c r="B1366" s="80" t="s">
        <v>385</v>
      </c>
      <c r="C1366" s="83">
        <v>0</v>
      </c>
      <c r="D1366" s="84">
        <v>0</v>
      </c>
    </row>
    <row r="1367" spans="1:4" x14ac:dyDescent="0.2">
      <c r="A1367" s="80" t="s">
        <v>526</v>
      </c>
      <c r="B1367" s="80" t="s">
        <v>399</v>
      </c>
      <c r="C1367" s="81">
        <v>0</v>
      </c>
      <c r="D1367" s="82">
        <v>0</v>
      </c>
    </row>
    <row r="1368" spans="1:4" x14ac:dyDescent="0.2">
      <c r="A1368" s="80" t="s">
        <v>526</v>
      </c>
      <c r="B1368" s="80" t="s">
        <v>413</v>
      </c>
      <c r="C1368" s="83">
        <v>0</v>
      </c>
      <c r="D1368" s="84">
        <v>0</v>
      </c>
    </row>
    <row r="1369" spans="1:4" x14ac:dyDescent="0.2">
      <c r="A1369" s="80" t="s">
        <v>526</v>
      </c>
      <c r="B1369" s="80" t="s">
        <v>427</v>
      </c>
      <c r="C1369" s="81">
        <v>0</v>
      </c>
      <c r="D1369" s="82">
        <v>0</v>
      </c>
    </row>
    <row r="1370" spans="1:4" x14ac:dyDescent="0.2">
      <c r="A1370" s="80" t="s">
        <v>526</v>
      </c>
      <c r="B1370" s="80" t="s">
        <v>441</v>
      </c>
      <c r="C1370" s="83">
        <v>0</v>
      </c>
      <c r="D1370" s="84">
        <v>0</v>
      </c>
    </row>
    <row r="1371" spans="1:4" x14ac:dyDescent="0.2">
      <c r="A1371" s="80" t="s">
        <v>526</v>
      </c>
      <c r="B1371" s="80" t="s">
        <v>455</v>
      </c>
      <c r="C1371" s="81">
        <v>0</v>
      </c>
      <c r="D1371" s="82">
        <v>0</v>
      </c>
    </row>
    <row r="1372" spans="1:4" x14ac:dyDescent="0.2">
      <c r="A1372" s="80" t="s">
        <v>526</v>
      </c>
      <c r="B1372" s="80" t="s">
        <v>469</v>
      </c>
      <c r="C1372" s="83">
        <v>0</v>
      </c>
      <c r="D1372" s="84">
        <v>0</v>
      </c>
    </row>
    <row r="1373" spans="1:4" x14ac:dyDescent="0.2">
      <c r="A1373" s="80" t="s">
        <v>526</v>
      </c>
      <c r="B1373" s="80" t="s">
        <v>484</v>
      </c>
      <c r="C1373" s="81">
        <v>0</v>
      </c>
      <c r="D1373" s="82">
        <v>0</v>
      </c>
    </row>
    <row r="1374" spans="1:4" x14ac:dyDescent="0.2">
      <c r="A1374" s="80" t="s">
        <v>526</v>
      </c>
      <c r="B1374" s="80" t="s">
        <v>493</v>
      </c>
      <c r="C1374" s="83">
        <v>0</v>
      </c>
      <c r="D1374" s="84">
        <v>0</v>
      </c>
    </row>
    <row r="1375" spans="1:4" x14ac:dyDescent="0.2">
      <c r="A1375" s="80" t="s">
        <v>526</v>
      </c>
      <c r="B1375" s="80" t="s">
        <v>502</v>
      </c>
      <c r="C1375" s="81">
        <v>0</v>
      </c>
      <c r="D1375" s="82">
        <v>0</v>
      </c>
    </row>
    <row r="1376" spans="1:4" x14ac:dyDescent="0.2">
      <c r="A1376" s="80" t="s">
        <v>526</v>
      </c>
      <c r="B1376" s="80" t="s">
        <v>511</v>
      </c>
      <c r="C1376" s="83">
        <v>0</v>
      </c>
      <c r="D1376" s="84">
        <v>0</v>
      </c>
    </row>
    <row r="1377" spans="1:4" x14ac:dyDescent="0.2">
      <c r="A1377" s="80" t="s">
        <v>526</v>
      </c>
      <c r="B1377" s="80" t="s">
        <v>519</v>
      </c>
      <c r="C1377" s="81">
        <v>0</v>
      </c>
      <c r="D1377" s="82">
        <v>0</v>
      </c>
    </row>
    <row r="1378" spans="1:4" x14ac:dyDescent="0.2">
      <c r="A1378" s="80" t="s">
        <v>526</v>
      </c>
      <c r="B1378" s="80" t="s">
        <v>526</v>
      </c>
      <c r="C1378" s="83">
        <v>0</v>
      </c>
      <c r="D1378" s="84">
        <v>0</v>
      </c>
    </row>
    <row r="1379" spans="1:4" x14ac:dyDescent="0.2">
      <c r="A1379" s="80" t="s">
        <v>526</v>
      </c>
      <c r="B1379" s="80" t="s">
        <v>533</v>
      </c>
      <c r="C1379" s="81">
        <v>0</v>
      </c>
      <c r="D1379" s="82">
        <v>0</v>
      </c>
    </row>
    <row r="1380" spans="1:4" x14ac:dyDescent="0.2">
      <c r="A1380" s="80" t="s">
        <v>526</v>
      </c>
      <c r="B1380" s="80" t="s">
        <v>540</v>
      </c>
      <c r="C1380" s="83">
        <v>0</v>
      </c>
      <c r="D1380" s="84">
        <v>0</v>
      </c>
    </row>
    <row r="1381" spans="1:4" x14ac:dyDescent="0.2">
      <c r="A1381" s="80" t="s">
        <v>526</v>
      </c>
      <c r="B1381" s="80" t="s">
        <v>547</v>
      </c>
      <c r="C1381" s="81">
        <v>0</v>
      </c>
      <c r="D1381" s="82">
        <v>0</v>
      </c>
    </row>
    <row r="1382" spans="1:4" x14ac:dyDescent="0.2">
      <c r="A1382" s="80" t="s">
        <v>526</v>
      </c>
      <c r="B1382" s="80" t="s">
        <v>552</v>
      </c>
      <c r="C1382" s="83">
        <v>0</v>
      </c>
      <c r="D1382" s="84">
        <v>0</v>
      </c>
    </row>
    <row r="1383" spans="1:4" x14ac:dyDescent="0.2">
      <c r="A1383" s="80" t="s">
        <v>526</v>
      </c>
      <c r="B1383" s="80" t="s">
        <v>556</v>
      </c>
      <c r="C1383" s="81">
        <v>0</v>
      </c>
      <c r="D1383" s="82">
        <v>0</v>
      </c>
    </row>
    <row r="1384" spans="1:4" x14ac:dyDescent="0.2">
      <c r="A1384" s="80" t="s">
        <v>526</v>
      </c>
      <c r="B1384" s="80" t="s">
        <v>560</v>
      </c>
      <c r="C1384" s="83">
        <v>0</v>
      </c>
      <c r="D1384" s="84">
        <v>0</v>
      </c>
    </row>
    <row r="1385" spans="1:4" x14ac:dyDescent="0.2">
      <c r="A1385" s="80" t="s">
        <v>526</v>
      </c>
      <c r="B1385" s="80" t="s">
        <v>564</v>
      </c>
      <c r="C1385" s="81">
        <v>0</v>
      </c>
      <c r="D1385" s="82">
        <v>0</v>
      </c>
    </row>
    <row r="1386" spans="1:4" x14ac:dyDescent="0.2">
      <c r="A1386" s="80" t="s">
        <v>526</v>
      </c>
      <c r="B1386" s="80" t="s">
        <v>568</v>
      </c>
      <c r="C1386" s="83">
        <v>0</v>
      </c>
      <c r="D1386" s="84">
        <v>0</v>
      </c>
    </row>
    <row r="1387" spans="1:4" x14ac:dyDescent="0.2">
      <c r="A1387" s="80" t="s">
        <v>526</v>
      </c>
      <c r="B1387" s="80" t="s">
        <v>754</v>
      </c>
      <c r="C1387" s="81">
        <v>0</v>
      </c>
      <c r="D1387" s="82">
        <v>0</v>
      </c>
    </row>
    <row r="1388" spans="1:4" x14ac:dyDescent="0.2">
      <c r="A1388" s="80" t="s">
        <v>533</v>
      </c>
      <c r="B1388" s="80" t="s">
        <v>65</v>
      </c>
      <c r="C1388" s="83">
        <v>0</v>
      </c>
      <c r="D1388" s="84">
        <v>0</v>
      </c>
    </row>
    <row r="1389" spans="1:4" x14ac:dyDescent="0.2">
      <c r="A1389" s="80" t="s">
        <v>533</v>
      </c>
      <c r="B1389" s="80" t="s">
        <v>91</v>
      </c>
      <c r="C1389" s="81">
        <v>0</v>
      </c>
      <c r="D1389" s="82">
        <v>0</v>
      </c>
    </row>
    <row r="1390" spans="1:4" x14ac:dyDescent="0.2">
      <c r="A1390" s="80" t="s">
        <v>533</v>
      </c>
      <c r="B1390" s="80" t="s">
        <v>112</v>
      </c>
      <c r="C1390" s="83">
        <v>0</v>
      </c>
      <c r="D1390" s="84">
        <v>0</v>
      </c>
    </row>
    <row r="1391" spans="1:4" x14ac:dyDescent="0.2">
      <c r="A1391" s="80" t="s">
        <v>533</v>
      </c>
      <c r="B1391" s="80" t="s">
        <v>133</v>
      </c>
      <c r="C1391" s="81">
        <v>0</v>
      </c>
      <c r="D1391" s="82">
        <v>0</v>
      </c>
    </row>
    <row r="1392" spans="1:4" x14ac:dyDescent="0.2">
      <c r="A1392" s="80" t="s">
        <v>533</v>
      </c>
      <c r="B1392" s="80" t="s">
        <v>154</v>
      </c>
      <c r="C1392" s="83">
        <v>0</v>
      </c>
      <c r="D1392" s="84">
        <v>0</v>
      </c>
    </row>
    <row r="1393" spans="1:4" x14ac:dyDescent="0.2">
      <c r="A1393" s="80" t="s">
        <v>533</v>
      </c>
      <c r="B1393" s="80" t="s">
        <v>173</v>
      </c>
      <c r="C1393" s="81">
        <v>0</v>
      </c>
      <c r="D1393" s="82">
        <v>0</v>
      </c>
    </row>
    <row r="1394" spans="1:4" x14ac:dyDescent="0.2">
      <c r="A1394" s="80" t="s">
        <v>533</v>
      </c>
      <c r="B1394" s="80" t="s">
        <v>188</v>
      </c>
      <c r="C1394" s="83">
        <v>0</v>
      </c>
      <c r="D1394" s="84">
        <v>0</v>
      </c>
    </row>
    <row r="1395" spans="1:4" x14ac:dyDescent="0.2">
      <c r="A1395" s="80" t="s">
        <v>533</v>
      </c>
      <c r="B1395" s="80" t="s">
        <v>203</v>
      </c>
      <c r="C1395" s="81">
        <v>0</v>
      </c>
      <c r="D1395" s="82">
        <v>0</v>
      </c>
    </row>
    <row r="1396" spans="1:4" x14ac:dyDescent="0.2">
      <c r="A1396" s="80" t="s">
        <v>533</v>
      </c>
      <c r="B1396" s="80" t="s">
        <v>217</v>
      </c>
      <c r="C1396" s="83">
        <v>0</v>
      </c>
      <c r="D1396" s="84">
        <v>0</v>
      </c>
    </row>
    <row r="1397" spans="1:4" x14ac:dyDescent="0.2">
      <c r="A1397" s="80" t="s">
        <v>533</v>
      </c>
      <c r="B1397" s="80" t="s">
        <v>231</v>
      </c>
      <c r="C1397" s="81">
        <v>0</v>
      </c>
      <c r="D1397" s="82">
        <v>0</v>
      </c>
    </row>
    <row r="1398" spans="1:4" x14ac:dyDescent="0.2">
      <c r="A1398" s="80" t="s">
        <v>533</v>
      </c>
      <c r="B1398" s="80" t="s">
        <v>245</v>
      </c>
      <c r="C1398" s="83">
        <v>0</v>
      </c>
      <c r="D1398" s="84">
        <v>0</v>
      </c>
    </row>
    <row r="1399" spans="1:4" x14ac:dyDescent="0.2">
      <c r="A1399" s="80" t="s">
        <v>533</v>
      </c>
      <c r="B1399" s="80" t="s">
        <v>259</v>
      </c>
      <c r="C1399" s="81">
        <v>0</v>
      </c>
      <c r="D1399" s="82">
        <v>0</v>
      </c>
    </row>
    <row r="1400" spans="1:4" x14ac:dyDescent="0.2">
      <c r="A1400" s="80" t="s">
        <v>533</v>
      </c>
      <c r="B1400" s="80" t="s">
        <v>273</v>
      </c>
      <c r="C1400" s="83">
        <v>0</v>
      </c>
      <c r="D1400" s="84">
        <v>0</v>
      </c>
    </row>
    <row r="1401" spans="1:4" x14ac:dyDescent="0.2">
      <c r="A1401" s="80" t="s">
        <v>533</v>
      </c>
      <c r="B1401" s="80" t="s">
        <v>287</v>
      </c>
      <c r="C1401" s="81">
        <v>0</v>
      </c>
      <c r="D1401" s="82">
        <v>0</v>
      </c>
    </row>
    <row r="1402" spans="1:4" x14ac:dyDescent="0.2">
      <c r="A1402" s="80" t="s">
        <v>533</v>
      </c>
      <c r="B1402" s="80" t="s">
        <v>301</v>
      </c>
      <c r="C1402" s="83">
        <v>0</v>
      </c>
      <c r="D1402" s="84">
        <v>0</v>
      </c>
    </row>
    <row r="1403" spans="1:4" x14ac:dyDescent="0.2">
      <c r="A1403" s="80" t="s">
        <v>533</v>
      </c>
      <c r="B1403" s="80" t="s">
        <v>315</v>
      </c>
      <c r="C1403" s="81">
        <v>0</v>
      </c>
      <c r="D1403" s="82">
        <v>0</v>
      </c>
    </row>
    <row r="1404" spans="1:4" x14ac:dyDescent="0.2">
      <c r="A1404" s="80" t="s">
        <v>533</v>
      </c>
      <c r="B1404" s="80" t="s">
        <v>329</v>
      </c>
      <c r="C1404" s="83">
        <v>0</v>
      </c>
      <c r="D1404" s="84">
        <v>0</v>
      </c>
    </row>
    <row r="1405" spans="1:4" x14ac:dyDescent="0.2">
      <c r="A1405" s="80" t="s">
        <v>533</v>
      </c>
      <c r="B1405" s="80" t="s">
        <v>343</v>
      </c>
      <c r="C1405" s="81">
        <v>0</v>
      </c>
      <c r="D1405" s="82">
        <v>0</v>
      </c>
    </row>
    <row r="1406" spans="1:4" x14ac:dyDescent="0.2">
      <c r="A1406" s="80" t="s">
        <v>533</v>
      </c>
      <c r="B1406" s="80" t="s">
        <v>357</v>
      </c>
      <c r="C1406" s="83">
        <v>0</v>
      </c>
      <c r="D1406" s="84">
        <v>0</v>
      </c>
    </row>
    <row r="1407" spans="1:4" x14ac:dyDescent="0.2">
      <c r="A1407" s="80" t="s">
        <v>533</v>
      </c>
      <c r="B1407" s="80" t="s">
        <v>371</v>
      </c>
      <c r="C1407" s="81">
        <v>0</v>
      </c>
      <c r="D1407" s="82">
        <v>0</v>
      </c>
    </row>
    <row r="1408" spans="1:4" x14ac:dyDescent="0.2">
      <c r="A1408" s="80" t="s">
        <v>533</v>
      </c>
      <c r="B1408" s="80" t="s">
        <v>385</v>
      </c>
      <c r="C1408" s="83">
        <v>0</v>
      </c>
      <c r="D1408" s="84">
        <v>0</v>
      </c>
    </row>
    <row r="1409" spans="1:4" x14ac:dyDescent="0.2">
      <c r="A1409" s="80" t="s">
        <v>533</v>
      </c>
      <c r="B1409" s="80" t="s">
        <v>399</v>
      </c>
      <c r="C1409" s="81">
        <v>0</v>
      </c>
      <c r="D1409" s="82">
        <v>0</v>
      </c>
    </row>
    <row r="1410" spans="1:4" x14ac:dyDescent="0.2">
      <c r="A1410" s="80" t="s">
        <v>533</v>
      </c>
      <c r="B1410" s="80" t="s">
        <v>413</v>
      </c>
      <c r="C1410" s="83">
        <v>0</v>
      </c>
      <c r="D1410" s="84">
        <v>0</v>
      </c>
    </row>
    <row r="1411" spans="1:4" x14ac:dyDescent="0.2">
      <c r="A1411" s="80" t="s">
        <v>533</v>
      </c>
      <c r="B1411" s="80" t="s">
        <v>427</v>
      </c>
      <c r="C1411" s="81">
        <v>0</v>
      </c>
      <c r="D1411" s="82">
        <v>0</v>
      </c>
    </row>
    <row r="1412" spans="1:4" x14ac:dyDescent="0.2">
      <c r="A1412" s="80" t="s">
        <v>533</v>
      </c>
      <c r="B1412" s="80" t="s">
        <v>441</v>
      </c>
      <c r="C1412" s="83">
        <v>0</v>
      </c>
      <c r="D1412" s="84">
        <v>0</v>
      </c>
    </row>
    <row r="1413" spans="1:4" x14ac:dyDescent="0.2">
      <c r="A1413" s="80" t="s">
        <v>533</v>
      </c>
      <c r="B1413" s="80" t="s">
        <v>455</v>
      </c>
      <c r="C1413" s="81">
        <v>0</v>
      </c>
      <c r="D1413" s="82">
        <v>0</v>
      </c>
    </row>
    <row r="1414" spans="1:4" x14ac:dyDescent="0.2">
      <c r="A1414" s="80" t="s">
        <v>533</v>
      </c>
      <c r="B1414" s="80" t="s">
        <v>469</v>
      </c>
      <c r="C1414" s="83">
        <v>0</v>
      </c>
      <c r="D1414" s="84">
        <v>0</v>
      </c>
    </row>
    <row r="1415" spans="1:4" x14ac:dyDescent="0.2">
      <c r="A1415" s="80" t="s">
        <v>533</v>
      </c>
      <c r="B1415" s="80" t="s">
        <v>484</v>
      </c>
      <c r="C1415" s="81">
        <v>0</v>
      </c>
      <c r="D1415" s="82">
        <v>0</v>
      </c>
    </row>
    <row r="1416" spans="1:4" x14ac:dyDescent="0.2">
      <c r="A1416" s="80" t="s">
        <v>533</v>
      </c>
      <c r="B1416" s="80" t="s">
        <v>493</v>
      </c>
      <c r="C1416" s="83">
        <v>0</v>
      </c>
      <c r="D1416" s="84">
        <v>0</v>
      </c>
    </row>
    <row r="1417" spans="1:4" x14ac:dyDescent="0.2">
      <c r="A1417" s="80" t="s">
        <v>533</v>
      </c>
      <c r="B1417" s="80" t="s">
        <v>502</v>
      </c>
      <c r="C1417" s="81">
        <v>0</v>
      </c>
      <c r="D1417" s="82">
        <v>0</v>
      </c>
    </row>
    <row r="1418" spans="1:4" x14ac:dyDescent="0.2">
      <c r="A1418" s="80" t="s">
        <v>533</v>
      </c>
      <c r="B1418" s="80" t="s">
        <v>511</v>
      </c>
      <c r="C1418" s="83">
        <v>0</v>
      </c>
      <c r="D1418" s="84">
        <v>0</v>
      </c>
    </row>
    <row r="1419" spans="1:4" x14ac:dyDescent="0.2">
      <c r="A1419" s="80" t="s">
        <v>533</v>
      </c>
      <c r="B1419" s="80" t="s">
        <v>519</v>
      </c>
      <c r="C1419" s="81">
        <v>0</v>
      </c>
      <c r="D1419" s="82">
        <v>0</v>
      </c>
    </row>
    <row r="1420" spans="1:4" x14ac:dyDescent="0.2">
      <c r="A1420" s="80" t="s">
        <v>533</v>
      </c>
      <c r="B1420" s="80" t="s">
        <v>526</v>
      </c>
      <c r="C1420" s="83">
        <v>0</v>
      </c>
      <c r="D1420" s="84">
        <v>0</v>
      </c>
    </row>
    <row r="1421" spans="1:4" x14ac:dyDescent="0.2">
      <c r="A1421" s="80" t="s">
        <v>533</v>
      </c>
      <c r="B1421" s="80" t="s">
        <v>533</v>
      </c>
      <c r="C1421" s="81">
        <v>0</v>
      </c>
      <c r="D1421" s="82">
        <v>0</v>
      </c>
    </row>
    <row r="1422" spans="1:4" x14ac:dyDescent="0.2">
      <c r="A1422" s="80" t="s">
        <v>533</v>
      </c>
      <c r="B1422" s="80" t="s">
        <v>540</v>
      </c>
      <c r="C1422" s="83">
        <v>0</v>
      </c>
      <c r="D1422" s="84">
        <v>0</v>
      </c>
    </row>
    <row r="1423" spans="1:4" x14ac:dyDescent="0.2">
      <c r="A1423" s="80" t="s">
        <v>533</v>
      </c>
      <c r="B1423" s="80" t="s">
        <v>547</v>
      </c>
      <c r="C1423" s="81">
        <v>0</v>
      </c>
      <c r="D1423" s="82">
        <v>0</v>
      </c>
    </row>
    <row r="1424" spans="1:4" x14ac:dyDescent="0.2">
      <c r="A1424" s="80" t="s">
        <v>533</v>
      </c>
      <c r="B1424" s="80" t="s">
        <v>552</v>
      </c>
      <c r="C1424" s="83">
        <v>0</v>
      </c>
      <c r="D1424" s="84">
        <v>0</v>
      </c>
    </row>
    <row r="1425" spans="1:4" x14ac:dyDescent="0.2">
      <c r="A1425" s="80" t="s">
        <v>533</v>
      </c>
      <c r="B1425" s="80" t="s">
        <v>556</v>
      </c>
      <c r="C1425" s="81">
        <v>0</v>
      </c>
      <c r="D1425" s="82">
        <v>0</v>
      </c>
    </row>
    <row r="1426" spans="1:4" x14ac:dyDescent="0.2">
      <c r="A1426" s="80" t="s">
        <v>533</v>
      </c>
      <c r="B1426" s="80" t="s">
        <v>560</v>
      </c>
      <c r="C1426" s="83">
        <v>0</v>
      </c>
      <c r="D1426" s="84">
        <v>0</v>
      </c>
    </row>
    <row r="1427" spans="1:4" x14ac:dyDescent="0.2">
      <c r="A1427" s="80" t="s">
        <v>533</v>
      </c>
      <c r="B1427" s="80" t="s">
        <v>564</v>
      </c>
      <c r="C1427" s="81">
        <v>0</v>
      </c>
      <c r="D1427" s="82">
        <v>0</v>
      </c>
    </row>
    <row r="1428" spans="1:4" x14ac:dyDescent="0.2">
      <c r="A1428" s="80" t="s">
        <v>533</v>
      </c>
      <c r="B1428" s="80" t="s">
        <v>568</v>
      </c>
      <c r="C1428" s="83">
        <v>0</v>
      </c>
      <c r="D1428" s="84">
        <v>0</v>
      </c>
    </row>
    <row r="1429" spans="1:4" x14ac:dyDescent="0.2">
      <c r="A1429" s="80" t="s">
        <v>533</v>
      </c>
      <c r="B1429" s="80" t="s">
        <v>754</v>
      </c>
      <c r="C1429" s="81">
        <v>0</v>
      </c>
      <c r="D1429" s="82">
        <v>0</v>
      </c>
    </row>
    <row r="1430" spans="1:4" x14ac:dyDescent="0.2">
      <c r="A1430" s="80" t="s">
        <v>540</v>
      </c>
      <c r="B1430" s="80" t="s">
        <v>65</v>
      </c>
      <c r="C1430" s="83">
        <v>0</v>
      </c>
      <c r="D1430" s="84">
        <v>0</v>
      </c>
    </row>
    <row r="1431" spans="1:4" x14ac:dyDescent="0.2">
      <c r="A1431" s="80" t="s">
        <v>540</v>
      </c>
      <c r="B1431" s="80" t="s">
        <v>91</v>
      </c>
      <c r="C1431" s="81">
        <v>0</v>
      </c>
      <c r="D1431" s="82">
        <v>0</v>
      </c>
    </row>
    <row r="1432" spans="1:4" x14ac:dyDescent="0.2">
      <c r="A1432" s="80" t="s">
        <v>540</v>
      </c>
      <c r="B1432" s="80" t="s">
        <v>112</v>
      </c>
      <c r="C1432" s="83">
        <v>0</v>
      </c>
      <c r="D1432" s="84">
        <v>0</v>
      </c>
    </row>
    <row r="1433" spans="1:4" x14ac:dyDescent="0.2">
      <c r="A1433" s="80" t="s">
        <v>540</v>
      </c>
      <c r="B1433" s="80" t="s">
        <v>133</v>
      </c>
      <c r="C1433" s="81">
        <v>0</v>
      </c>
      <c r="D1433" s="82">
        <v>0</v>
      </c>
    </row>
    <row r="1434" spans="1:4" x14ac:dyDescent="0.2">
      <c r="A1434" s="80" t="s">
        <v>540</v>
      </c>
      <c r="B1434" s="80" t="s">
        <v>154</v>
      </c>
      <c r="C1434" s="83">
        <v>0</v>
      </c>
      <c r="D1434" s="84">
        <v>0</v>
      </c>
    </row>
    <row r="1435" spans="1:4" x14ac:dyDescent="0.2">
      <c r="A1435" s="80" t="s">
        <v>540</v>
      </c>
      <c r="B1435" s="80" t="s">
        <v>173</v>
      </c>
      <c r="C1435" s="81">
        <v>0</v>
      </c>
      <c r="D1435" s="82">
        <v>0</v>
      </c>
    </row>
    <row r="1436" spans="1:4" x14ac:dyDescent="0.2">
      <c r="A1436" s="80" t="s">
        <v>540</v>
      </c>
      <c r="B1436" s="80" t="s">
        <v>188</v>
      </c>
      <c r="C1436" s="83">
        <v>0</v>
      </c>
      <c r="D1436" s="84">
        <v>0</v>
      </c>
    </row>
    <row r="1437" spans="1:4" x14ac:dyDescent="0.2">
      <c r="A1437" s="80" t="s">
        <v>540</v>
      </c>
      <c r="B1437" s="80" t="s">
        <v>203</v>
      </c>
      <c r="C1437" s="81">
        <v>0</v>
      </c>
      <c r="D1437" s="82">
        <v>0</v>
      </c>
    </row>
    <row r="1438" spans="1:4" x14ac:dyDescent="0.2">
      <c r="A1438" s="80" t="s">
        <v>540</v>
      </c>
      <c r="B1438" s="80" t="s">
        <v>217</v>
      </c>
      <c r="C1438" s="83">
        <v>0</v>
      </c>
      <c r="D1438" s="84">
        <v>0</v>
      </c>
    </row>
    <row r="1439" spans="1:4" x14ac:dyDescent="0.2">
      <c r="A1439" s="80" t="s">
        <v>540</v>
      </c>
      <c r="B1439" s="80" t="s">
        <v>231</v>
      </c>
      <c r="C1439" s="81">
        <v>0</v>
      </c>
      <c r="D1439" s="82">
        <v>0</v>
      </c>
    </row>
    <row r="1440" spans="1:4" x14ac:dyDescent="0.2">
      <c r="A1440" s="80" t="s">
        <v>540</v>
      </c>
      <c r="B1440" s="80" t="s">
        <v>245</v>
      </c>
      <c r="C1440" s="83">
        <v>0</v>
      </c>
      <c r="D1440" s="84">
        <v>0</v>
      </c>
    </row>
    <row r="1441" spans="1:4" x14ac:dyDescent="0.2">
      <c r="A1441" s="80" t="s">
        <v>540</v>
      </c>
      <c r="B1441" s="80" t="s">
        <v>259</v>
      </c>
      <c r="C1441" s="81">
        <v>0</v>
      </c>
      <c r="D1441" s="82">
        <v>0</v>
      </c>
    </row>
    <row r="1442" spans="1:4" x14ac:dyDescent="0.2">
      <c r="A1442" s="80" t="s">
        <v>540</v>
      </c>
      <c r="B1442" s="80" t="s">
        <v>273</v>
      </c>
      <c r="C1442" s="83">
        <v>0</v>
      </c>
      <c r="D1442" s="84">
        <v>0</v>
      </c>
    </row>
    <row r="1443" spans="1:4" x14ac:dyDescent="0.2">
      <c r="A1443" s="80" t="s">
        <v>540</v>
      </c>
      <c r="B1443" s="80" t="s">
        <v>287</v>
      </c>
      <c r="C1443" s="81">
        <v>0</v>
      </c>
      <c r="D1443" s="82">
        <v>0</v>
      </c>
    </row>
    <row r="1444" spans="1:4" x14ac:dyDescent="0.2">
      <c r="A1444" s="80" t="s">
        <v>540</v>
      </c>
      <c r="B1444" s="80" t="s">
        <v>301</v>
      </c>
      <c r="C1444" s="83">
        <v>0</v>
      </c>
      <c r="D1444" s="84">
        <v>0</v>
      </c>
    </row>
    <row r="1445" spans="1:4" x14ac:dyDescent="0.2">
      <c r="A1445" s="80" t="s">
        <v>540</v>
      </c>
      <c r="B1445" s="80" t="s">
        <v>315</v>
      </c>
      <c r="C1445" s="81">
        <v>0</v>
      </c>
      <c r="D1445" s="82">
        <v>0</v>
      </c>
    </row>
    <row r="1446" spans="1:4" x14ac:dyDescent="0.2">
      <c r="A1446" s="80" t="s">
        <v>540</v>
      </c>
      <c r="B1446" s="80" t="s">
        <v>329</v>
      </c>
      <c r="C1446" s="83">
        <v>0</v>
      </c>
      <c r="D1446" s="84">
        <v>0</v>
      </c>
    </row>
    <row r="1447" spans="1:4" x14ac:dyDescent="0.2">
      <c r="A1447" s="80" t="s">
        <v>540</v>
      </c>
      <c r="B1447" s="80" t="s">
        <v>343</v>
      </c>
      <c r="C1447" s="81">
        <v>0</v>
      </c>
      <c r="D1447" s="82">
        <v>0</v>
      </c>
    </row>
    <row r="1448" spans="1:4" x14ac:dyDescent="0.2">
      <c r="A1448" s="80" t="s">
        <v>540</v>
      </c>
      <c r="B1448" s="80" t="s">
        <v>357</v>
      </c>
      <c r="C1448" s="83">
        <v>0</v>
      </c>
      <c r="D1448" s="84">
        <v>0</v>
      </c>
    </row>
    <row r="1449" spans="1:4" x14ac:dyDescent="0.2">
      <c r="A1449" s="80" t="s">
        <v>540</v>
      </c>
      <c r="B1449" s="80" t="s">
        <v>371</v>
      </c>
      <c r="C1449" s="81">
        <v>0</v>
      </c>
      <c r="D1449" s="82">
        <v>0</v>
      </c>
    </row>
    <row r="1450" spans="1:4" x14ac:dyDescent="0.2">
      <c r="A1450" s="80" t="s">
        <v>540</v>
      </c>
      <c r="B1450" s="80" t="s">
        <v>385</v>
      </c>
      <c r="C1450" s="83">
        <v>0</v>
      </c>
      <c r="D1450" s="84">
        <v>0</v>
      </c>
    </row>
    <row r="1451" spans="1:4" x14ac:dyDescent="0.2">
      <c r="A1451" s="80" t="s">
        <v>540</v>
      </c>
      <c r="B1451" s="80" t="s">
        <v>399</v>
      </c>
      <c r="C1451" s="81">
        <v>0</v>
      </c>
      <c r="D1451" s="82">
        <v>0</v>
      </c>
    </row>
    <row r="1452" spans="1:4" x14ac:dyDescent="0.2">
      <c r="A1452" s="80" t="s">
        <v>540</v>
      </c>
      <c r="B1452" s="80" t="s">
        <v>413</v>
      </c>
      <c r="C1452" s="83">
        <v>0</v>
      </c>
      <c r="D1452" s="84">
        <v>0</v>
      </c>
    </row>
    <row r="1453" spans="1:4" x14ac:dyDescent="0.2">
      <c r="A1453" s="80" t="s">
        <v>540</v>
      </c>
      <c r="B1453" s="80" t="s">
        <v>427</v>
      </c>
      <c r="C1453" s="81">
        <v>0</v>
      </c>
      <c r="D1453" s="82">
        <v>0</v>
      </c>
    </row>
    <row r="1454" spans="1:4" x14ac:dyDescent="0.2">
      <c r="A1454" s="80" t="s">
        <v>540</v>
      </c>
      <c r="B1454" s="80" t="s">
        <v>441</v>
      </c>
      <c r="C1454" s="83">
        <v>0</v>
      </c>
      <c r="D1454" s="84">
        <v>0</v>
      </c>
    </row>
    <row r="1455" spans="1:4" x14ac:dyDescent="0.2">
      <c r="A1455" s="80" t="s">
        <v>540</v>
      </c>
      <c r="B1455" s="80" t="s">
        <v>455</v>
      </c>
      <c r="C1455" s="81">
        <v>0</v>
      </c>
      <c r="D1455" s="82">
        <v>0</v>
      </c>
    </row>
    <row r="1456" spans="1:4" x14ac:dyDescent="0.2">
      <c r="A1456" s="80" t="s">
        <v>540</v>
      </c>
      <c r="B1456" s="80" t="s">
        <v>469</v>
      </c>
      <c r="C1456" s="83">
        <v>0</v>
      </c>
      <c r="D1456" s="84">
        <v>0</v>
      </c>
    </row>
    <row r="1457" spans="1:4" x14ac:dyDescent="0.2">
      <c r="A1457" s="80" t="s">
        <v>540</v>
      </c>
      <c r="B1457" s="80" t="s">
        <v>484</v>
      </c>
      <c r="C1457" s="81">
        <v>0</v>
      </c>
      <c r="D1457" s="82">
        <v>0</v>
      </c>
    </row>
    <row r="1458" spans="1:4" x14ac:dyDescent="0.2">
      <c r="A1458" s="80" t="s">
        <v>540</v>
      </c>
      <c r="B1458" s="80" t="s">
        <v>493</v>
      </c>
      <c r="C1458" s="83">
        <v>0</v>
      </c>
      <c r="D1458" s="84">
        <v>0</v>
      </c>
    </row>
    <row r="1459" spans="1:4" x14ac:dyDescent="0.2">
      <c r="A1459" s="80" t="s">
        <v>540</v>
      </c>
      <c r="B1459" s="80" t="s">
        <v>502</v>
      </c>
      <c r="C1459" s="81">
        <v>0</v>
      </c>
      <c r="D1459" s="82">
        <v>0</v>
      </c>
    </row>
    <row r="1460" spans="1:4" x14ac:dyDescent="0.2">
      <c r="A1460" s="80" t="s">
        <v>540</v>
      </c>
      <c r="B1460" s="80" t="s">
        <v>511</v>
      </c>
      <c r="C1460" s="83">
        <v>0</v>
      </c>
      <c r="D1460" s="84">
        <v>0</v>
      </c>
    </row>
    <row r="1461" spans="1:4" x14ac:dyDescent="0.2">
      <c r="A1461" s="80" t="s">
        <v>540</v>
      </c>
      <c r="B1461" s="80" t="s">
        <v>519</v>
      </c>
      <c r="C1461" s="81">
        <v>0</v>
      </c>
      <c r="D1461" s="82">
        <v>0</v>
      </c>
    </row>
    <row r="1462" spans="1:4" x14ac:dyDescent="0.2">
      <c r="A1462" s="80" t="s">
        <v>540</v>
      </c>
      <c r="B1462" s="80" t="s">
        <v>526</v>
      </c>
      <c r="C1462" s="83">
        <v>0</v>
      </c>
      <c r="D1462" s="84">
        <v>0</v>
      </c>
    </row>
    <row r="1463" spans="1:4" x14ac:dyDescent="0.2">
      <c r="A1463" s="80" t="s">
        <v>540</v>
      </c>
      <c r="B1463" s="80" t="s">
        <v>533</v>
      </c>
      <c r="C1463" s="81">
        <v>0</v>
      </c>
      <c r="D1463" s="82">
        <v>0</v>
      </c>
    </row>
    <row r="1464" spans="1:4" x14ac:dyDescent="0.2">
      <c r="A1464" s="80" t="s">
        <v>540</v>
      </c>
      <c r="B1464" s="80" t="s">
        <v>540</v>
      </c>
      <c r="C1464" s="83">
        <v>0</v>
      </c>
      <c r="D1464" s="84">
        <v>0</v>
      </c>
    </row>
    <row r="1465" spans="1:4" x14ac:dyDescent="0.2">
      <c r="A1465" s="80" t="s">
        <v>540</v>
      </c>
      <c r="B1465" s="80" t="s">
        <v>547</v>
      </c>
      <c r="C1465" s="81">
        <v>0</v>
      </c>
      <c r="D1465" s="82">
        <v>0</v>
      </c>
    </row>
    <row r="1466" spans="1:4" x14ac:dyDescent="0.2">
      <c r="A1466" s="80" t="s">
        <v>540</v>
      </c>
      <c r="B1466" s="80" t="s">
        <v>552</v>
      </c>
      <c r="C1466" s="83">
        <v>0</v>
      </c>
      <c r="D1466" s="84">
        <v>0</v>
      </c>
    </row>
    <row r="1467" spans="1:4" x14ac:dyDescent="0.2">
      <c r="A1467" s="80" t="s">
        <v>540</v>
      </c>
      <c r="B1467" s="80" t="s">
        <v>556</v>
      </c>
      <c r="C1467" s="81">
        <v>0</v>
      </c>
      <c r="D1467" s="82">
        <v>0</v>
      </c>
    </row>
    <row r="1468" spans="1:4" x14ac:dyDescent="0.2">
      <c r="A1468" s="80" t="s">
        <v>540</v>
      </c>
      <c r="B1468" s="80" t="s">
        <v>560</v>
      </c>
      <c r="C1468" s="83">
        <v>0</v>
      </c>
      <c r="D1468" s="84">
        <v>0</v>
      </c>
    </row>
    <row r="1469" spans="1:4" x14ac:dyDescent="0.2">
      <c r="A1469" s="80" t="s">
        <v>540</v>
      </c>
      <c r="B1469" s="80" t="s">
        <v>564</v>
      </c>
      <c r="C1469" s="81">
        <v>0</v>
      </c>
      <c r="D1469" s="82">
        <v>0</v>
      </c>
    </row>
    <row r="1470" spans="1:4" x14ac:dyDescent="0.2">
      <c r="A1470" s="80" t="s">
        <v>540</v>
      </c>
      <c r="B1470" s="80" t="s">
        <v>568</v>
      </c>
      <c r="C1470" s="83">
        <v>0</v>
      </c>
      <c r="D1470" s="84">
        <v>0</v>
      </c>
    </row>
    <row r="1471" spans="1:4" x14ac:dyDescent="0.2">
      <c r="A1471" s="80" t="s">
        <v>540</v>
      </c>
      <c r="B1471" s="80" t="s">
        <v>754</v>
      </c>
      <c r="C1471" s="81">
        <v>0</v>
      </c>
      <c r="D1471" s="82">
        <v>0</v>
      </c>
    </row>
    <row r="1472" spans="1:4" x14ac:dyDescent="0.2">
      <c r="A1472" s="80" t="s">
        <v>547</v>
      </c>
      <c r="B1472" s="80" t="s">
        <v>65</v>
      </c>
      <c r="C1472" s="83">
        <v>0</v>
      </c>
      <c r="D1472" s="84">
        <v>0</v>
      </c>
    </row>
    <row r="1473" spans="1:4" x14ac:dyDescent="0.2">
      <c r="A1473" s="80" t="s">
        <v>547</v>
      </c>
      <c r="B1473" s="80" t="s">
        <v>91</v>
      </c>
      <c r="C1473" s="81">
        <v>0</v>
      </c>
      <c r="D1473" s="82">
        <v>0</v>
      </c>
    </row>
    <row r="1474" spans="1:4" x14ac:dyDescent="0.2">
      <c r="A1474" s="80" t="s">
        <v>547</v>
      </c>
      <c r="B1474" s="80" t="s">
        <v>112</v>
      </c>
      <c r="C1474" s="83">
        <v>0</v>
      </c>
      <c r="D1474" s="84">
        <v>0</v>
      </c>
    </row>
    <row r="1475" spans="1:4" x14ac:dyDescent="0.2">
      <c r="A1475" s="80" t="s">
        <v>547</v>
      </c>
      <c r="B1475" s="80" t="s">
        <v>133</v>
      </c>
      <c r="C1475" s="81">
        <v>0</v>
      </c>
      <c r="D1475" s="82">
        <v>0</v>
      </c>
    </row>
    <row r="1476" spans="1:4" x14ac:dyDescent="0.2">
      <c r="A1476" s="80" t="s">
        <v>547</v>
      </c>
      <c r="B1476" s="80" t="s">
        <v>154</v>
      </c>
      <c r="C1476" s="83">
        <v>0</v>
      </c>
      <c r="D1476" s="84">
        <v>0</v>
      </c>
    </row>
    <row r="1477" spans="1:4" x14ac:dyDescent="0.2">
      <c r="A1477" s="80" t="s">
        <v>547</v>
      </c>
      <c r="B1477" s="80" t="s">
        <v>173</v>
      </c>
      <c r="C1477" s="81">
        <v>0</v>
      </c>
      <c r="D1477" s="82">
        <v>0</v>
      </c>
    </row>
    <row r="1478" spans="1:4" x14ac:dyDescent="0.2">
      <c r="A1478" s="80" t="s">
        <v>547</v>
      </c>
      <c r="B1478" s="80" t="s">
        <v>188</v>
      </c>
      <c r="C1478" s="83">
        <v>0</v>
      </c>
      <c r="D1478" s="84">
        <v>0</v>
      </c>
    </row>
    <row r="1479" spans="1:4" x14ac:dyDescent="0.2">
      <c r="A1479" s="80" t="s">
        <v>547</v>
      </c>
      <c r="B1479" s="80" t="s">
        <v>203</v>
      </c>
      <c r="C1479" s="81">
        <v>0</v>
      </c>
      <c r="D1479" s="82">
        <v>0</v>
      </c>
    </row>
    <row r="1480" spans="1:4" x14ac:dyDescent="0.2">
      <c r="A1480" s="80" t="s">
        <v>547</v>
      </c>
      <c r="B1480" s="80" t="s">
        <v>217</v>
      </c>
      <c r="C1480" s="83">
        <v>0</v>
      </c>
      <c r="D1480" s="84">
        <v>0</v>
      </c>
    </row>
    <row r="1481" spans="1:4" x14ac:dyDescent="0.2">
      <c r="A1481" s="80" t="s">
        <v>547</v>
      </c>
      <c r="B1481" s="80" t="s">
        <v>231</v>
      </c>
      <c r="C1481" s="81">
        <v>0</v>
      </c>
      <c r="D1481" s="82">
        <v>0</v>
      </c>
    </row>
    <row r="1482" spans="1:4" x14ac:dyDescent="0.2">
      <c r="A1482" s="80" t="s">
        <v>547</v>
      </c>
      <c r="B1482" s="80" t="s">
        <v>245</v>
      </c>
      <c r="C1482" s="83">
        <v>0</v>
      </c>
      <c r="D1482" s="84">
        <v>0</v>
      </c>
    </row>
    <row r="1483" spans="1:4" x14ac:dyDescent="0.2">
      <c r="A1483" s="80" t="s">
        <v>547</v>
      </c>
      <c r="B1483" s="80" t="s">
        <v>259</v>
      </c>
      <c r="C1483" s="81">
        <v>0</v>
      </c>
      <c r="D1483" s="82">
        <v>0</v>
      </c>
    </row>
    <row r="1484" spans="1:4" x14ac:dyDescent="0.2">
      <c r="A1484" s="80" t="s">
        <v>547</v>
      </c>
      <c r="B1484" s="80" t="s">
        <v>273</v>
      </c>
      <c r="C1484" s="83">
        <v>0</v>
      </c>
      <c r="D1484" s="84">
        <v>0</v>
      </c>
    </row>
    <row r="1485" spans="1:4" x14ac:dyDescent="0.2">
      <c r="A1485" s="80" t="s">
        <v>547</v>
      </c>
      <c r="B1485" s="80" t="s">
        <v>287</v>
      </c>
      <c r="C1485" s="81">
        <v>0</v>
      </c>
      <c r="D1485" s="82">
        <v>0</v>
      </c>
    </row>
    <row r="1486" spans="1:4" x14ac:dyDescent="0.2">
      <c r="A1486" s="80" t="s">
        <v>547</v>
      </c>
      <c r="B1486" s="80" t="s">
        <v>301</v>
      </c>
      <c r="C1486" s="83">
        <v>0</v>
      </c>
      <c r="D1486" s="84">
        <v>0</v>
      </c>
    </row>
    <row r="1487" spans="1:4" x14ac:dyDescent="0.2">
      <c r="A1487" s="80" t="s">
        <v>547</v>
      </c>
      <c r="B1487" s="80" t="s">
        <v>315</v>
      </c>
      <c r="C1487" s="81">
        <v>0</v>
      </c>
      <c r="D1487" s="82">
        <v>0</v>
      </c>
    </row>
    <row r="1488" spans="1:4" x14ac:dyDescent="0.2">
      <c r="A1488" s="80" t="s">
        <v>547</v>
      </c>
      <c r="B1488" s="80" t="s">
        <v>329</v>
      </c>
      <c r="C1488" s="83">
        <v>0</v>
      </c>
      <c r="D1488" s="84">
        <v>0</v>
      </c>
    </row>
    <row r="1489" spans="1:4" x14ac:dyDescent="0.2">
      <c r="A1489" s="80" t="s">
        <v>547</v>
      </c>
      <c r="B1489" s="80" t="s">
        <v>343</v>
      </c>
      <c r="C1489" s="81">
        <v>0</v>
      </c>
      <c r="D1489" s="82">
        <v>0</v>
      </c>
    </row>
    <row r="1490" spans="1:4" x14ac:dyDescent="0.2">
      <c r="A1490" s="80" t="s">
        <v>547</v>
      </c>
      <c r="B1490" s="80" t="s">
        <v>357</v>
      </c>
      <c r="C1490" s="83">
        <v>0</v>
      </c>
      <c r="D1490" s="84">
        <v>0</v>
      </c>
    </row>
    <row r="1491" spans="1:4" x14ac:dyDescent="0.2">
      <c r="A1491" s="80" t="s">
        <v>547</v>
      </c>
      <c r="B1491" s="80" t="s">
        <v>371</v>
      </c>
      <c r="C1491" s="81">
        <v>0</v>
      </c>
      <c r="D1491" s="82">
        <v>0</v>
      </c>
    </row>
    <row r="1492" spans="1:4" x14ac:dyDescent="0.2">
      <c r="A1492" s="80" t="s">
        <v>547</v>
      </c>
      <c r="B1492" s="80" t="s">
        <v>385</v>
      </c>
      <c r="C1492" s="83">
        <v>0</v>
      </c>
      <c r="D1492" s="84">
        <v>0</v>
      </c>
    </row>
    <row r="1493" spans="1:4" x14ac:dyDescent="0.2">
      <c r="A1493" s="80" t="s">
        <v>547</v>
      </c>
      <c r="B1493" s="80" t="s">
        <v>399</v>
      </c>
      <c r="C1493" s="81">
        <v>0</v>
      </c>
      <c r="D1493" s="82">
        <v>0</v>
      </c>
    </row>
    <row r="1494" spans="1:4" x14ac:dyDescent="0.2">
      <c r="A1494" s="80" t="s">
        <v>547</v>
      </c>
      <c r="B1494" s="80" t="s">
        <v>413</v>
      </c>
      <c r="C1494" s="83">
        <v>0</v>
      </c>
      <c r="D1494" s="84">
        <v>0</v>
      </c>
    </row>
    <row r="1495" spans="1:4" x14ac:dyDescent="0.2">
      <c r="A1495" s="80" t="s">
        <v>547</v>
      </c>
      <c r="B1495" s="80" t="s">
        <v>427</v>
      </c>
      <c r="C1495" s="81">
        <v>0</v>
      </c>
      <c r="D1495" s="82">
        <v>0</v>
      </c>
    </row>
    <row r="1496" spans="1:4" x14ac:dyDescent="0.2">
      <c r="A1496" s="80" t="s">
        <v>547</v>
      </c>
      <c r="B1496" s="80" t="s">
        <v>441</v>
      </c>
      <c r="C1496" s="83">
        <v>0</v>
      </c>
      <c r="D1496" s="84">
        <v>0</v>
      </c>
    </row>
    <row r="1497" spans="1:4" x14ac:dyDescent="0.2">
      <c r="A1497" s="80" t="s">
        <v>547</v>
      </c>
      <c r="B1497" s="80" t="s">
        <v>455</v>
      </c>
      <c r="C1497" s="81">
        <v>0</v>
      </c>
      <c r="D1497" s="82">
        <v>0</v>
      </c>
    </row>
    <row r="1498" spans="1:4" x14ac:dyDescent="0.2">
      <c r="A1498" s="80" t="s">
        <v>547</v>
      </c>
      <c r="B1498" s="80" t="s">
        <v>469</v>
      </c>
      <c r="C1498" s="83">
        <v>0</v>
      </c>
      <c r="D1498" s="84">
        <v>0</v>
      </c>
    </row>
    <row r="1499" spans="1:4" x14ac:dyDescent="0.2">
      <c r="A1499" s="80" t="s">
        <v>547</v>
      </c>
      <c r="B1499" s="80" t="s">
        <v>484</v>
      </c>
      <c r="C1499" s="81">
        <v>0</v>
      </c>
      <c r="D1499" s="82">
        <v>0</v>
      </c>
    </row>
    <row r="1500" spans="1:4" x14ac:dyDescent="0.2">
      <c r="A1500" s="80" t="s">
        <v>547</v>
      </c>
      <c r="B1500" s="80" t="s">
        <v>493</v>
      </c>
      <c r="C1500" s="83">
        <v>0</v>
      </c>
      <c r="D1500" s="84">
        <v>0</v>
      </c>
    </row>
    <row r="1501" spans="1:4" x14ac:dyDescent="0.2">
      <c r="A1501" s="80" t="s">
        <v>547</v>
      </c>
      <c r="B1501" s="80" t="s">
        <v>502</v>
      </c>
      <c r="C1501" s="81">
        <v>0</v>
      </c>
      <c r="D1501" s="82">
        <v>0</v>
      </c>
    </row>
    <row r="1502" spans="1:4" x14ac:dyDescent="0.2">
      <c r="A1502" s="80" t="s">
        <v>547</v>
      </c>
      <c r="B1502" s="80" t="s">
        <v>511</v>
      </c>
      <c r="C1502" s="83">
        <v>0</v>
      </c>
      <c r="D1502" s="84">
        <v>0</v>
      </c>
    </row>
    <row r="1503" spans="1:4" x14ac:dyDescent="0.2">
      <c r="A1503" s="80" t="s">
        <v>547</v>
      </c>
      <c r="B1503" s="80" t="s">
        <v>519</v>
      </c>
      <c r="C1503" s="81">
        <v>0</v>
      </c>
      <c r="D1503" s="82">
        <v>0</v>
      </c>
    </row>
    <row r="1504" spans="1:4" x14ac:dyDescent="0.2">
      <c r="A1504" s="80" t="s">
        <v>547</v>
      </c>
      <c r="B1504" s="80" t="s">
        <v>526</v>
      </c>
      <c r="C1504" s="83">
        <v>0</v>
      </c>
      <c r="D1504" s="84">
        <v>0</v>
      </c>
    </row>
    <row r="1505" spans="1:4" x14ac:dyDescent="0.2">
      <c r="A1505" s="80" t="s">
        <v>547</v>
      </c>
      <c r="B1505" s="80" t="s">
        <v>533</v>
      </c>
      <c r="C1505" s="81">
        <v>0</v>
      </c>
      <c r="D1505" s="82">
        <v>0</v>
      </c>
    </row>
    <row r="1506" spans="1:4" x14ac:dyDescent="0.2">
      <c r="A1506" s="80" t="s">
        <v>547</v>
      </c>
      <c r="B1506" s="80" t="s">
        <v>540</v>
      </c>
      <c r="C1506" s="83">
        <v>0</v>
      </c>
      <c r="D1506" s="84">
        <v>0</v>
      </c>
    </row>
    <row r="1507" spans="1:4" x14ac:dyDescent="0.2">
      <c r="A1507" s="80" t="s">
        <v>547</v>
      </c>
      <c r="B1507" s="80" t="s">
        <v>547</v>
      </c>
      <c r="C1507" s="81">
        <v>0</v>
      </c>
      <c r="D1507" s="82">
        <v>0</v>
      </c>
    </row>
    <row r="1508" spans="1:4" x14ac:dyDescent="0.2">
      <c r="A1508" s="80" t="s">
        <v>547</v>
      </c>
      <c r="B1508" s="80" t="s">
        <v>552</v>
      </c>
      <c r="C1508" s="83">
        <v>0</v>
      </c>
      <c r="D1508" s="84">
        <v>0</v>
      </c>
    </row>
    <row r="1509" spans="1:4" x14ac:dyDescent="0.2">
      <c r="A1509" s="80" t="s">
        <v>547</v>
      </c>
      <c r="B1509" s="80" t="s">
        <v>556</v>
      </c>
      <c r="C1509" s="81">
        <v>0</v>
      </c>
      <c r="D1509" s="82">
        <v>0</v>
      </c>
    </row>
    <row r="1510" spans="1:4" x14ac:dyDescent="0.2">
      <c r="A1510" s="80" t="s">
        <v>547</v>
      </c>
      <c r="B1510" s="80" t="s">
        <v>560</v>
      </c>
      <c r="C1510" s="83">
        <v>0</v>
      </c>
      <c r="D1510" s="84">
        <v>0</v>
      </c>
    </row>
    <row r="1511" spans="1:4" x14ac:dyDescent="0.2">
      <c r="A1511" s="80" t="s">
        <v>547</v>
      </c>
      <c r="B1511" s="80" t="s">
        <v>564</v>
      </c>
      <c r="C1511" s="81">
        <v>0</v>
      </c>
      <c r="D1511" s="82">
        <v>0</v>
      </c>
    </row>
    <row r="1512" spans="1:4" x14ac:dyDescent="0.2">
      <c r="A1512" s="80" t="s">
        <v>547</v>
      </c>
      <c r="B1512" s="80" t="s">
        <v>568</v>
      </c>
      <c r="C1512" s="83">
        <v>0</v>
      </c>
      <c r="D1512" s="84">
        <v>0</v>
      </c>
    </row>
    <row r="1513" spans="1:4" x14ac:dyDescent="0.2">
      <c r="A1513" s="80" t="s">
        <v>547</v>
      </c>
      <c r="B1513" s="80" t="s">
        <v>754</v>
      </c>
      <c r="C1513" s="81">
        <v>0</v>
      </c>
      <c r="D1513" s="82">
        <v>0</v>
      </c>
    </row>
    <row r="1514" spans="1:4" x14ac:dyDescent="0.2">
      <c r="A1514" s="80" t="s">
        <v>552</v>
      </c>
      <c r="B1514" s="80" t="s">
        <v>65</v>
      </c>
      <c r="C1514" s="83">
        <v>0</v>
      </c>
      <c r="D1514" s="84">
        <v>0</v>
      </c>
    </row>
    <row r="1515" spans="1:4" x14ac:dyDescent="0.2">
      <c r="A1515" s="80" t="s">
        <v>552</v>
      </c>
      <c r="B1515" s="80" t="s">
        <v>91</v>
      </c>
      <c r="C1515" s="81">
        <v>0</v>
      </c>
      <c r="D1515" s="82">
        <v>0</v>
      </c>
    </row>
    <row r="1516" spans="1:4" x14ac:dyDescent="0.2">
      <c r="A1516" s="80" t="s">
        <v>552</v>
      </c>
      <c r="B1516" s="80" t="s">
        <v>112</v>
      </c>
      <c r="C1516" s="83">
        <v>0</v>
      </c>
      <c r="D1516" s="84">
        <v>0</v>
      </c>
    </row>
    <row r="1517" spans="1:4" x14ac:dyDescent="0.2">
      <c r="A1517" s="80" t="s">
        <v>552</v>
      </c>
      <c r="B1517" s="80" t="s">
        <v>133</v>
      </c>
      <c r="C1517" s="81">
        <v>0</v>
      </c>
      <c r="D1517" s="82">
        <v>0</v>
      </c>
    </row>
    <row r="1518" spans="1:4" x14ac:dyDescent="0.2">
      <c r="A1518" s="80" t="s">
        <v>552</v>
      </c>
      <c r="B1518" s="80" t="s">
        <v>154</v>
      </c>
      <c r="C1518" s="83">
        <v>0</v>
      </c>
      <c r="D1518" s="84">
        <v>0</v>
      </c>
    </row>
    <row r="1519" spans="1:4" x14ac:dyDescent="0.2">
      <c r="A1519" s="80" t="s">
        <v>552</v>
      </c>
      <c r="B1519" s="80" t="s">
        <v>173</v>
      </c>
      <c r="C1519" s="81">
        <v>0</v>
      </c>
      <c r="D1519" s="82">
        <v>0</v>
      </c>
    </row>
    <row r="1520" spans="1:4" x14ac:dyDescent="0.2">
      <c r="A1520" s="80" t="s">
        <v>552</v>
      </c>
      <c r="B1520" s="80" t="s">
        <v>188</v>
      </c>
      <c r="C1520" s="83">
        <v>0</v>
      </c>
      <c r="D1520" s="84">
        <v>0</v>
      </c>
    </row>
    <row r="1521" spans="1:4" x14ac:dyDescent="0.2">
      <c r="A1521" s="80" t="s">
        <v>552</v>
      </c>
      <c r="B1521" s="80" t="s">
        <v>203</v>
      </c>
      <c r="C1521" s="81">
        <v>0</v>
      </c>
      <c r="D1521" s="82">
        <v>0</v>
      </c>
    </row>
    <row r="1522" spans="1:4" x14ac:dyDescent="0.2">
      <c r="A1522" s="80" t="s">
        <v>552</v>
      </c>
      <c r="B1522" s="80" t="s">
        <v>217</v>
      </c>
      <c r="C1522" s="83">
        <v>0</v>
      </c>
      <c r="D1522" s="84">
        <v>0</v>
      </c>
    </row>
    <row r="1523" spans="1:4" x14ac:dyDescent="0.2">
      <c r="A1523" s="80" t="s">
        <v>552</v>
      </c>
      <c r="B1523" s="80" t="s">
        <v>231</v>
      </c>
      <c r="C1523" s="81">
        <v>0</v>
      </c>
      <c r="D1523" s="82">
        <v>0</v>
      </c>
    </row>
    <row r="1524" spans="1:4" x14ac:dyDescent="0.2">
      <c r="A1524" s="80" t="s">
        <v>552</v>
      </c>
      <c r="B1524" s="80" t="s">
        <v>245</v>
      </c>
      <c r="C1524" s="83">
        <v>0</v>
      </c>
      <c r="D1524" s="84">
        <v>0</v>
      </c>
    </row>
    <row r="1525" spans="1:4" x14ac:dyDescent="0.2">
      <c r="A1525" s="80" t="s">
        <v>552</v>
      </c>
      <c r="B1525" s="80" t="s">
        <v>259</v>
      </c>
      <c r="C1525" s="81">
        <v>0</v>
      </c>
      <c r="D1525" s="82">
        <v>0</v>
      </c>
    </row>
    <row r="1526" spans="1:4" x14ac:dyDescent="0.2">
      <c r="A1526" s="80" t="s">
        <v>552</v>
      </c>
      <c r="B1526" s="80" t="s">
        <v>273</v>
      </c>
      <c r="C1526" s="83">
        <v>0</v>
      </c>
      <c r="D1526" s="84">
        <v>0</v>
      </c>
    </row>
    <row r="1527" spans="1:4" x14ac:dyDescent="0.2">
      <c r="A1527" s="80" t="s">
        <v>552</v>
      </c>
      <c r="B1527" s="80" t="s">
        <v>287</v>
      </c>
      <c r="C1527" s="81">
        <v>0</v>
      </c>
      <c r="D1527" s="82">
        <v>0</v>
      </c>
    </row>
    <row r="1528" spans="1:4" x14ac:dyDescent="0.2">
      <c r="A1528" s="80" t="s">
        <v>552</v>
      </c>
      <c r="B1528" s="80" t="s">
        <v>301</v>
      </c>
      <c r="C1528" s="83">
        <v>0</v>
      </c>
      <c r="D1528" s="84">
        <v>0</v>
      </c>
    </row>
    <row r="1529" spans="1:4" x14ac:dyDescent="0.2">
      <c r="A1529" s="80" t="s">
        <v>552</v>
      </c>
      <c r="B1529" s="80" t="s">
        <v>315</v>
      </c>
      <c r="C1529" s="81">
        <v>0</v>
      </c>
      <c r="D1529" s="82">
        <v>0</v>
      </c>
    </row>
    <row r="1530" spans="1:4" x14ac:dyDescent="0.2">
      <c r="A1530" s="80" t="s">
        <v>552</v>
      </c>
      <c r="B1530" s="80" t="s">
        <v>329</v>
      </c>
      <c r="C1530" s="83">
        <v>0</v>
      </c>
      <c r="D1530" s="84">
        <v>0</v>
      </c>
    </row>
    <row r="1531" spans="1:4" x14ac:dyDescent="0.2">
      <c r="A1531" s="80" t="s">
        <v>552</v>
      </c>
      <c r="B1531" s="80" t="s">
        <v>343</v>
      </c>
      <c r="C1531" s="81">
        <v>0</v>
      </c>
      <c r="D1531" s="82">
        <v>0</v>
      </c>
    </row>
    <row r="1532" spans="1:4" x14ac:dyDescent="0.2">
      <c r="A1532" s="80" t="s">
        <v>552</v>
      </c>
      <c r="B1532" s="80" t="s">
        <v>357</v>
      </c>
      <c r="C1532" s="83">
        <v>0</v>
      </c>
      <c r="D1532" s="84">
        <v>0</v>
      </c>
    </row>
    <row r="1533" spans="1:4" x14ac:dyDescent="0.2">
      <c r="A1533" s="80" t="s">
        <v>552</v>
      </c>
      <c r="B1533" s="80" t="s">
        <v>371</v>
      </c>
      <c r="C1533" s="81">
        <v>0</v>
      </c>
      <c r="D1533" s="82">
        <v>0</v>
      </c>
    </row>
    <row r="1534" spans="1:4" x14ac:dyDescent="0.2">
      <c r="A1534" s="80" t="s">
        <v>552</v>
      </c>
      <c r="B1534" s="80" t="s">
        <v>385</v>
      </c>
      <c r="C1534" s="83">
        <v>0</v>
      </c>
      <c r="D1534" s="84">
        <v>0</v>
      </c>
    </row>
    <row r="1535" spans="1:4" x14ac:dyDescent="0.2">
      <c r="A1535" s="80" t="s">
        <v>552</v>
      </c>
      <c r="B1535" s="80" t="s">
        <v>399</v>
      </c>
      <c r="C1535" s="81">
        <v>0</v>
      </c>
      <c r="D1535" s="82">
        <v>0</v>
      </c>
    </row>
    <row r="1536" spans="1:4" x14ac:dyDescent="0.2">
      <c r="A1536" s="80" t="s">
        <v>552</v>
      </c>
      <c r="B1536" s="80" t="s">
        <v>413</v>
      </c>
      <c r="C1536" s="83">
        <v>0</v>
      </c>
      <c r="D1536" s="84">
        <v>0</v>
      </c>
    </row>
    <row r="1537" spans="1:4" x14ac:dyDescent="0.2">
      <c r="A1537" s="80" t="s">
        <v>552</v>
      </c>
      <c r="B1537" s="80" t="s">
        <v>427</v>
      </c>
      <c r="C1537" s="81">
        <v>0</v>
      </c>
      <c r="D1537" s="82">
        <v>0</v>
      </c>
    </row>
    <row r="1538" spans="1:4" x14ac:dyDescent="0.2">
      <c r="A1538" s="80" t="s">
        <v>552</v>
      </c>
      <c r="B1538" s="80" t="s">
        <v>441</v>
      </c>
      <c r="C1538" s="83">
        <v>0</v>
      </c>
      <c r="D1538" s="84">
        <v>0</v>
      </c>
    </row>
    <row r="1539" spans="1:4" x14ac:dyDescent="0.2">
      <c r="A1539" s="80" t="s">
        <v>552</v>
      </c>
      <c r="B1539" s="80" t="s">
        <v>455</v>
      </c>
      <c r="C1539" s="81">
        <v>0</v>
      </c>
      <c r="D1539" s="82">
        <v>0</v>
      </c>
    </row>
    <row r="1540" spans="1:4" x14ac:dyDescent="0.2">
      <c r="A1540" s="80" t="s">
        <v>552</v>
      </c>
      <c r="B1540" s="80" t="s">
        <v>469</v>
      </c>
      <c r="C1540" s="83">
        <v>0</v>
      </c>
      <c r="D1540" s="84">
        <v>0</v>
      </c>
    </row>
    <row r="1541" spans="1:4" x14ac:dyDescent="0.2">
      <c r="A1541" s="80" t="s">
        <v>552</v>
      </c>
      <c r="B1541" s="80" t="s">
        <v>484</v>
      </c>
      <c r="C1541" s="81">
        <v>0</v>
      </c>
      <c r="D1541" s="82">
        <v>0</v>
      </c>
    </row>
    <row r="1542" spans="1:4" x14ac:dyDescent="0.2">
      <c r="A1542" s="80" t="s">
        <v>552</v>
      </c>
      <c r="B1542" s="80" t="s">
        <v>493</v>
      </c>
      <c r="C1542" s="83">
        <v>0</v>
      </c>
      <c r="D1542" s="84">
        <v>0</v>
      </c>
    </row>
    <row r="1543" spans="1:4" x14ac:dyDescent="0.2">
      <c r="A1543" s="80" t="s">
        <v>552</v>
      </c>
      <c r="B1543" s="80" t="s">
        <v>502</v>
      </c>
      <c r="C1543" s="81">
        <v>0</v>
      </c>
      <c r="D1543" s="82">
        <v>0</v>
      </c>
    </row>
    <row r="1544" spans="1:4" x14ac:dyDescent="0.2">
      <c r="A1544" s="80" t="s">
        <v>552</v>
      </c>
      <c r="B1544" s="80" t="s">
        <v>511</v>
      </c>
      <c r="C1544" s="83">
        <v>0</v>
      </c>
      <c r="D1544" s="84">
        <v>0</v>
      </c>
    </row>
    <row r="1545" spans="1:4" x14ac:dyDescent="0.2">
      <c r="A1545" s="80" t="s">
        <v>552</v>
      </c>
      <c r="B1545" s="80" t="s">
        <v>519</v>
      </c>
      <c r="C1545" s="81">
        <v>0</v>
      </c>
      <c r="D1545" s="82">
        <v>0</v>
      </c>
    </row>
    <row r="1546" spans="1:4" x14ac:dyDescent="0.2">
      <c r="A1546" s="80" t="s">
        <v>552</v>
      </c>
      <c r="B1546" s="80" t="s">
        <v>526</v>
      </c>
      <c r="C1546" s="83">
        <v>0</v>
      </c>
      <c r="D1546" s="84">
        <v>0</v>
      </c>
    </row>
    <row r="1547" spans="1:4" x14ac:dyDescent="0.2">
      <c r="A1547" s="80" t="s">
        <v>552</v>
      </c>
      <c r="B1547" s="80" t="s">
        <v>533</v>
      </c>
      <c r="C1547" s="81">
        <v>0</v>
      </c>
      <c r="D1547" s="82">
        <v>0</v>
      </c>
    </row>
    <row r="1548" spans="1:4" x14ac:dyDescent="0.2">
      <c r="A1548" s="80" t="s">
        <v>552</v>
      </c>
      <c r="B1548" s="80" t="s">
        <v>540</v>
      </c>
      <c r="C1548" s="83">
        <v>0</v>
      </c>
      <c r="D1548" s="84">
        <v>0</v>
      </c>
    </row>
    <row r="1549" spans="1:4" x14ac:dyDescent="0.2">
      <c r="A1549" s="80" t="s">
        <v>552</v>
      </c>
      <c r="B1549" s="80" t="s">
        <v>547</v>
      </c>
      <c r="C1549" s="81">
        <v>0</v>
      </c>
      <c r="D1549" s="82">
        <v>0</v>
      </c>
    </row>
    <row r="1550" spans="1:4" x14ac:dyDescent="0.2">
      <c r="A1550" s="80" t="s">
        <v>552</v>
      </c>
      <c r="B1550" s="80" t="s">
        <v>552</v>
      </c>
      <c r="C1550" s="83">
        <v>0</v>
      </c>
      <c r="D1550" s="84">
        <v>0</v>
      </c>
    </row>
    <row r="1551" spans="1:4" x14ac:dyDescent="0.2">
      <c r="A1551" s="80" t="s">
        <v>552</v>
      </c>
      <c r="B1551" s="80" t="s">
        <v>556</v>
      </c>
      <c r="C1551" s="81">
        <v>0</v>
      </c>
      <c r="D1551" s="82">
        <v>0</v>
      </c>
    </row>
    <row r="1552" spans="1:4" x14ac:dyDescent="0.2">
      <c r="A1552" s="80" t="s">
        <v>552</v>
      </c>
      <c r="B1552" s="80" t="s">
        <v>560</v>
      </c>
      <c r="C1552" s="83">
        <v>0</v>
      </c>
      <c r="D1552" s="84">
        <v>0</v>
      </c>
    </row>
    <row r="1553" spans="1:4" x14ac:dyDescent="0.2">
      <c r="A1553" s="80" t="s">
        <v>552</v>
      </c>
      <c r="B1553" s="80" t="s">
        <v>564</v>
      </c>
      <c r="C1553" s="81">
        <v>0</v>
      </c>
      <c r="D1553" s="82">
        <v>0</v>
      </c>
    </row>
    <row r="1554" spans="1:4" x14ac:dyDescent="0.2">
      <c r="A1554" s="80" t="s">
        <v>552</v>
      </c>
      <c r="B1554" s="80" t="s">
        <v>568</v>
      </c>
      <c r="C1554" s="83">
        <v>0</v>
      </c>
      <c r="D1554" s="84">
        <v>0</v>
      </c>
    </row>
    <row r="1555" spans="1:4" x14ac:dyDescent="0.2">
      <c r="A1555" s="80" t="s">
        <v>552</v>
      </c>
      <c r="B1555" s="80" t="s">
        <v>754</v>
      </c>
      <c r="C1555" s="81">
        <v>0</v>
      </c>
      <c r="D1555" s="82">
        <v>0</v>
      </c>
    </row>
    <row r="1556" spans="1:4" x14ac:dyDescent="0.2">
      <c r="A1556" s="80" t="s">
        <v>556</v>
      </c>
      <c r="B1556" s="80" t="s">
        <v>65</v>
      </c>
      <c r="C1556" s="83">
        <v>0</v>
      </c>
      <c r="D1556" s="84">
        <v>0</v>
      </c>
    </row>
    <row r="1557" spans="1:4" x14ac:dyDescent="0.2">
      <c r="A1557" s="80" t="s">
        <v>556</v>
      </c>
      <c r="B1557" s="80" t="s">
        <v>91</v>
      </c>
      <c r="C1557" s="81">
        <v>0</v>
      </c>
      <c r="D1557" s="82">
        <v>0</v>
      </c>
    </row>
    <row r="1558" spans="1:4" x14ac:dyDescent="0.2">
      <c r="A1558" s="80" t="s">
        <v>556</v>
      </c>
      <c r="B1558" s="80" t="s">
        <v>112</v>
      </c>
      <c r="C1558" s="83">
        <v>0</v>
      </c>
      <c r="D1558" s="84">
        <v>0</v>
      </c>
    </row>
    <row r="1559" spans="1:4" x14ac:dyDescent="0.2">
      <c r="A1559" s="80" t="s">
        <v>556</v>
      </c>
      <c r="B1559" s="80" t="s">
        <v>133</v>
      </c>
      <c r="C1559" s="81">
        <v>0</v>
      </c>
      <c r="D1559" s="82">
        <v>0</v>
      </c>
    </row>
    <row r="1560" spans="1:4" x14ac:dyDescent="0.2">
      <c r="A1560" s="80" t="s">
        <v>556</v>
      </c>
      <c r="B1560" s="80" t="s">
        <v>154</v>
      </c>
      <c r="C1560" s="83">
        <v>0</v>
      </c>
      <c r="D1560" s="84">
        <v>0</v>
      </c>
    </row>
    <row r="1561" spans="1:4" x14ac:dyDescent="0.2">
      <c r="A1561" s="80" t="s">
        <v>556</v>
      </c>
      <c r="B1561" s="80" t="s">
        <v>173</v>
      </c>
      <c r="C1561" s="81">
        <v>0</v>
      </c>
      <c r="D1561" s="82">
        <v>0</v>
      </c>
    </row>
    <row r="1562" spans="1:4" x14ac:dyDescent="0.2">
      <c r="A1562" s="80" t="s">
        <v>556</v>
      </c>
      <c r="B1562" s="80" t="s">
        <v>188</v>
      </c>
      <c r="C1562" s="83">
        <v>0</v>
      </c>
      <c r="D1562" s="84">
        <v>0</v>
      </c>
    </row>
    <row r="1563" spans="1:4" x14ac:dyDescent="0.2">
      <c r="A1563" s="80" t="s">
        <v>556</v>
      </c>
      <c r="B1563" s="80" t="s">
        <v>203</v>
      </c>
      <c r="C1563" s="81">
        <v>0</v>
      </c>
      <c r="D1563" s="82">
        <v>0</v>
      </c>
    </row>
    <row r="1564" spans="1:4" x14ac:dyDescent="0.2">
      <c r="A1564" s="80" t="s">
        <v>556</v>
      </c>
      <c r="B1564" s="80" t="s">
        <v>217</v>
      </c>
      <c r="C1564" s="83">
        <v>0</v>
      </c>
      <c r="D1564" s="84">
        <v>0</v>
      </c>
    </row>
    <row r="1565" spans="1:4" x14ac:dyDescent="0.2">
      <c r="A1565" s="80" t="s">
        <v>556</v>
      </c>
      <c r="B1565" s="80" t="s">
        <v>231</v>
      </c>
      <c r="C1565" s="81">
        <v>0</v>
      </c>
      <c r="D1565" s="82">
        <v>0</v>
      </c>
    </row>
    <row r="1566" spans="1:4" x14ac:dyDescent="0.2">
      <c r="A1566" s="80" t="s">
        <v>556</v>
      </c>
      <c r="B1566" s="80" t="s">
        <v>245</v>
      </c>
      <c r="C1566" s="83">
        <v>0</v>
      </c>
      <c r="D1566" s="84">
        <v>0</v>
      </c>
    </row>
    <row r="1567" spans="1:4" x14ac:dyDescent="0.2">
      <c r="A1567" s="80" t="s">
        <v>556</v>
      </c>
      <c r="B1567" s="80" t="s">
        <v>259</v>
      </c>
      <c r="C1567" s="81">
        <v>0</v>
      </c>
      <c r="D1567" s="82">
        <v>0</v>
      </c>
    </row>
    <row r="1568" spans="1:4" x14ac:dyDescent="0.2">
      <c r="A1568" s="80" t="s">
        <v>556</v>
      </c>
      <c r="B1568" s="80" t="s">
        <v>273</v>
      </c>
      <c r="C1568" s="83">
        <v>0</v>
      </c>
      <c r="D1568" s="84">
        <v>0</v>
      </c>
    </row>
    <row r="1569" spans="1:4" x14ac:dyDescent="0.2">
      <c r="A1569" s="80" t="s">
        <v>556</v>
      </c>
      <c r="B1569" s="80" t="s">
        <v>287</v>
      </c>
      <c r="C1569" s="81">
        <v>0</v>
      </c>
      <c r="D1569" s="82">
        <v>0</v>
      </c>
    </row>
    <row r="1570" spans="1:4" x14ac:dyDescent="0.2">
      <c r="A1570" s="80" t="s">
        <v>556</v>
      </c>
      <c r="B1570" s="80" t="s">
        <v>301</v>
      </c>
      <c r="C1570" s="83">
        <v>0</v>
      </c>
      <c r="D1570" s="84">
        <v>0</v>
      </c>
    </row>
    <row r="1571" spans="1:4" x14ac:dyDescent="0.2">
      <c r="A1571" s="80" t="s">
        <v>556</v>
      </c>
      <c r="B1571" s="80" t="s">
        <v>315</v>
      </c>
      <c r="C1571" s="81">
        <v>0</v>
      </c>
      <c r="D1571" s="82">
        <v>0</v>
      </c>
    </row>
    <row r="1572" spans="1:4" x14ac:dyDescent="0.2">
      <c r="A1572" s="80" t="s">
        <v>556</v>
      </c>
      <c r="B1572" s="80" t="s">
        <v>329</v>
      </c>
      <c r="C1572" s="83">
        <v>0</v>
      </c>
      <c r="D1572" s="84">
        <v>0</v>
      </c>
    </row>
    <row r="1573" spans="1:4" x14ac:dyDescent="0.2">
      <c r="A1573" s="80" t="s">
        <v>556</v>
      </c>
      <c r="B1573" s="80" t="s">
        <v>343</v>
      </c>
      <c r="C1573" s="81">
        <v>0</v>
      </c>
      <c r="D1573" s="82">
        <v>0</v>
      </c>
    </row>
    <row r="1574" spans="1:4" x14ac:dyDescent="0.2">
      <c r="A1574" s="80" t="s">
        <v>556</v>
      </c>
      <c r="B1574" s="80" t="s">
        <v>357</v>
      </c>
      <c r="C1574" s="83">
        <v>0</v>
      </c>
      <c r="D1574" s="84">
        <v>0</v>
      </c>
    </row>
    <row r="1575" spans="1:4" x14ac:dyDescent="0.2">
      <c r="A1575" s="80" t="s">
        <v>556</v>
      </c>
      <c r="B1575" s="80" t="s">
        <v>371</v>
      </c>
      <c r="C1575" s="81">
        <v>0</v>
      </c>
      <c r="D1575" s="82">
        <v>0</v>
      </c>
    </row>
    <row r="1576" spans="1:4" x14ac:dyDescent="0.2">
      <c r="A1576" s="80" t="s">
        <v>556</v>
      </c>
      <c r="B1576" s="80" t="s">
        <v>385</v>
      </c>
      <c r="C1576" s="83">
        <v>0</v>
      </c>
      <c r="D1576" s="84">
        <v>0</v>
      </c>
    </row>
    <row r="1577" spans="1:4" x14ac:dyDescent="0.2">
      <c r="A1577" s="80" t="s">
        <v>556</v>
      </c>
      <c r="B1577" s="80" t="s">
        <v>399</v>
      </c>
      <c r="C1577" s="81">
        <v>0</v>
      </c>
      <c r="D1577" s="82">
        <v>0</v>
      </c>
    </row>
    <row r="1578" spans="1:4" x14ac:dyDescent="0.2">
      <c r="A1578" s="80" t="s">
        <v>556</v>
      </c>
      <c r="B1578" s="80" t="s">
        <v>413</v>
      </c>
      <c r="C1578" s="83">
        <v>0</v>
      </c>
      <c r="D1578" s="84">
        <v>0</v>
      </c>
    </row>
    <row r="1579" spans="1:4" x14ac:dyDescent="0.2">
      <c r="A1579" s="80" t="s">
        <v>556</v>
      </c>
      <c r="B1579" s="80" t="s">
        <v>427</v>
      </c>
      <c r="C1579" s="81">
        <v>0</v>
      </c>
      <c r="D1579" s="82">
        <v>0</v>
      </c>
    </row>
    <row r="1580" spans="1:4" x14ac:dyDescent="0.2">
      <c r="A1580" s="80" t="s">
        <v>556</v>
      </c>
      <c r="B1580" s="80" t="s">
        <v>441</v>
      </c>
      <c r="C1580" s="83">
        <v>0</v>
      </c>
      <c r="D1580" s="84">
        <v>0</v>
      </c>
    </row>
    <row r="1581" spans="1:4" x14ac:dyDescent="0.2">
      <c r="A1581" s="80" t="s">
        <v>556</v>
      </c>
      <c r="B1581" s="80" t="s">
        <v>455</v>
      </c>
      <c r="C1581" s="81">
        <v>0</v>
      </c>
      <c r="D1581" s="82">
        <v>0</v>
      </c>
    </row>
    <row r="1582" spans="1:4" x14ac:dyDescent="0.2">
      <c r="A1582" s="80" t="s">
        <v>556</v>
      </c>
      <c r="B1582" s="80" t="s">
        <v>469</v>
      </c>
      <c r="C1582" s="83">
        <v>0</v>
      </c>
      <c r="D1582" s="84">
        <v>0</v>
      </c>
    </row>
    <row r="1583" spans="1:4" x14ac:dyDescent="0.2">
      <c r="A1583" s="80" t="s">
        <v>556</v>
      </c>
      <c r="B1583" s="80" t="s">
        <v>484</v>
      </c>
      <c r="C1583" s="81">
        <v>0</v>
      </c>
      <c r="D1583" s="82">
        <v>0</v>
      </c>
    </row>
    <row r="1584" spans="1:4" x14ac:dyDescent="0.2">
      <c r="A1584" s="80" t="s">
        <v>556</v>
      </c>
      <c r="B1584" s="80" t="s">
        <v>493</v>
      </c>
      <c r="C1584" s="83">
        <v>0</v>
      </c>
      <c r="D1584" s="84">
        <v>0</v>
      </c>
    </row>
    <row r="1585" spans="1:4" x14ac:dyDescent="0.2">
      <c r="A1585" s="80" t="s">
        <v>556</v>
      </c>
      <c r="B1585" s="80" t="s">
        <v>502</v>
      </c>
      <c r="C1585" s="81">
        <v>0</v>
      </c>
      <c r="D1585" s="82">
        <v>0</v>
      </c>
    </row>
    <row r="1586" spans="1:4" x14ac:dyDescent="0.2">
      <c r="A1586" s="80" t="s">
        <v>556</v>
      </c>
      <c r="B1586" s="80" t="s">
        <v>511</v>
      </c>
      <c r="C1586" s="83">
        <v>0</v>
      </c>
      <c r="D1586" s="84">
        <v>0</v>
      </c>
    </row>
    <row r="1587" spans="1:4" x14ac:dyDescent="0.2">
      <c r="A1587" s="80" t="s">
        <v>556</v>
      </c>
      <c r="B1587" s="80" t="s">
        <v>519</v>
      </c>
      <c r="C1587" s="81">
        <v>0</v>
      </c>
      <c r="D1587" s="82">
        <v>0</v>
      </c>
    </row>
    <row r="1588" spans="1:4" x14ac:dyDescent="0.2">
      <c r="A1588" s="80" t="s">
        <v>556</v>
      </c>
      <c r="B1588" s="80" t="s">
        <v>526</v>
      </c>
      <c r="C1588" s="83">
        <v>0</v>
      </c>
      <c r="D1588" s="84">
        <v>0</v>
      </c>
    </row>
    <row r="1589" spans="1:4" x14ac:dyDescent="0.2">
      <c r="A1589" s="80" t="s">
        <v>556</v>
      </c>
      <c r="B1589" s="80" t="s">
        <v>533</v>
      </c>
      <c r="C1589" s="81">
        <v>0</v>
      </c>
      <c r="D1589" s="82">
        <v>0</v>
      </c>
    </row>
    <row r="1590" spans="1:4" x14ac:dyDescent="0.2">
      <c r="A1590" s="80" t="s">
        <v>556</v>
      </c>
      <c r="B1590" s="80" t="s">
        <v>540</v>
      </c>
      <c r="C1590" s="83">
        <v>0</v>
      </c>
      <c r="D1590" s="84">
        <v>0</v>
      </c>
    </row>
    <row r="1591" spans="1:4" x14ac:dyDescent="0.2">
      <c r="A1591" s="80" t="s">
        <v>556</v>
      </c>
      <c r="B1591" s="80" t="s">
        <v>547</v>
      </c>
      <c r="C1591" s="81">
        <v>0</v>
      </c>
      <c r="D1591" s="82">
        <v>0</v>
      </c>
    </row>
    <row r="1592" spans="1:4" x14ac:dyDescent="0.2">
      <c r="A1592" s="80" t="s">
        <v>556</v>
      </c>
      <c r="B1592" s="80" t="s">
        <v>552</v>
      </c>
      <c r="C1592" s="83">
        <v>0</v>
      </c>
      <c r="D1592" s="84">
        <v>0</v>
      </c>
    </row>
    <row r="1593" spans="1:4" x14ac:dyDescent="0.2">
      <c r="A1593" s="80" t="s">
        <v>556</v>
      </c>
      <c r="B1593" s="80" t="s">
        <v>556</v>
      </c>
      <c r="C1593" s="81">
        <v>0</v>
      </c>
      <c r="D1593" s="82">
        <v>0</v>
      </c>
    </row>
    <row r="1594" spans="1:4" x14ac:dyDescent="0.2">
      <c r="A1594" s="80" t="s">
        <v>556</v>
      </c>
      <c r="B1594" s="80" t="s">
        <v>560</v>
      </c>
      <c r="C1594" s="83">
        <v>0</v>
      </c>
      <c r="D1594" s="84">
        <v>0</v>
      </c>
    </row>
    <row r="1595" spans="1:4" x14ac:dyDescent="0.2">
      <c r="A1595" s="80" t="s">
        <v>556</v>
      </c>
      <c r="B1595" s="80" t="s">
        <v>564</v>
      </c>
      <c r="C1595" s="81">
        <v>0</v>
      </c>
      <c r="D1595" s="82">
        <v>0</v>
      </c>
    </row>
    <row r="1596" spans="1:4" x14ac:dyDescent="0.2">
      <c r="A1596" s="80" t="s">
        <v>556</v>
      </c>
      <c r="B1596" s="80" t="s">
        <v>568</v>
      </c>
      <c r="C1596" s="83">
        <v>0</v>
      </c>
      <c r="D1596" s="84">
        <v>0</v>
      </c>
    </row>
    <row r="1597" spans="1:4" x14ac:dyDescent="0.2">
      <c r="A1597" s="80" t="s">
        <v>556</v>
      </c>
      <c r="B1597" s="80" t="s">
        <v>754</v>
      </c>
      <c r="C1597" s="81">
        <v>0</v>
      </c>
      <c r="D1597" s="82">
        <v>0</v>
      </c>
    </row>
    <row r="1598" spans="1:4" x14ac:dyDescent="0.2">
      <c r="A1598" s="80" t="s">
        <v>560</v>
      </c>
      <c r="B1598" s="80" t="s">
        <v>65</v>
      </c>
      <c r="C1598" s="83">
        <v>0</v>
      </c>
      <c r="D1598" s="84">
        <v>0</v>
      </c>
    </row>
    <row r="1599" spans="1:4" x14ac:dyDescent="0.2">
      <c r="A1599" s="80" t="s">
        <v>560</v>
      </c>
      <c r="B1599" s="80" t="s">
        <v>91</v>
      </c>
      <c r="C1599" s="81">
        <v>0</v>
      </c>
      <c r="D1599" s="82">
        <v>0</v>
      </c>
    </row>
    <row r="1600" spans="1:4" x14ac:dyDescent="0.2">
      <c r="A1600" s="80" t="s">
        <v>560</v>
      </c>
      <c r="B1600" s="80" t="s">
        <v>112</v>
      </c>
      <c r="C1600" s="83">
        <v>0</v>
      </c>
      <c r="D1600" s="84">
        <v>0</v>
      </c>
    </row>
    <row r="1601" spans="1:4" x14ac:dyDescent="0.2">
      <c r="A1601" s="80" t="s">
        <v>560</v>
      </c>
      <c r="B1601" s="80" t="s">
        <v>133</v>
      </c>
      <c r="C1601" s="81">
        <v>0</v>
      </c>
      <c r="D1601" s="82">
        <v>0</v>
      </c>
    </row>
    <row r="1602" spans="1:4" x14ac:dyDescent="0.2">
      <c r="A1602" s="80" t="s">
        <v>560</v>
      </c>
      <c r="B1602" s="80" t="s">
        <v>154</v>
      </c>
      <c r="C1602" s="83">
        <v>0</v>
      </c>
      <c r="D1602" s="84">
        <v>0</v>
      </c>
    </row>
    <row r="1603" spans="1:4" x14ac:dyDescent="0.2">
      <c r="A1603" s="80" t="s">
        <v>560</v>
      </c>
      <c r="B1603" s="80" t="s">
        <v>173</v>
      </c>
      <c r="C1603" s="81">
        <v>0</v>
      </c>
      <c r="D1603" s="82">
        <v>0</v>
      </c>
    </row>
    <row r="1604" spans="1:4" x14ac:dyDescent="0.2">
      <c r="A1604" s="80" t="s">
        <v>560</v>
      </c>
      <c r="B1604" s="80" t="s">
        <v>188</v>
      </c>
      <c r="C1604" s="83">
        <v>0</v>
      </c>
      <c r="D1604" s="84">
        <v>0</v>
      </c>
    </row>
    <row r="1605" spans="1:4" x14ac:dyDescent="0.2">
      <c r="A1605" s="80" t="s">
        <v>560</v>
      </c>
      <c r="B1605" s="80" t="s">
        <v>203</v>
      </c>
      <c r="C1605" s="81">
        <v>0</v>
      </c>
      <c r="D1605" s="82">
        <v>0</v>
      </c>
    </row>
    <row r="1606" spans="1:4" x14ac:dyDescent="0.2">
      <c r="A1606" s="80" t="s">
        <v>560</v>
      </c>
      <c r="B1606" s="80" t="s">
        <v>217</v>
      </c>
      <c r="C1606" s="83">
        <v>0</v>
      </c>
      <c r="D1606" s="84">
        <v>0</v>
      </c>
    </row>
    <row r="1607" spans="1:4" x14ac:dyDescent="0.2">
      <c r="A1607" s="80" t="s">
        <v>560</v>
      </c>
      <c r="B1607" s="80" t="s">
        <v>231</v>
      </c>
      <c r="C1607" s="81">
        <v>0</v>
      </c>
      <c r="D1607" s="82">
        <v>0</v>
      </c>
    </row>
    <row r="1608" spans="1:4" x14ac:dyDescent="0.2">
      <c r="A1608" s="80" t="s">
        <v>560</v>
      </c>
      <c r="B1608" s="80" t="s">
        <v>245</v>
      </c>
      <c r="C1608" s="83">
        <v>0</v>
      </c>
      <c r="D1608" s="84">
        <v>0</v>
      </c>
    </row>
    <row r="1609" spans="1:4" x14ac:dyDescent="0.2">
      <c r="A1609" s="80" t="s">
        <v>560</v>
      </c>
      <c r="B1609" s="80" t="s">
        <v>259</v>
      </c>
      <c r="C1609" s="81">
        <v>0</v>
      </c>
      <c r="D1609" s="82">
        <v>0</v>
      </c>
    </row>
    <row r="1610" spans="1:4" x14ac:dyDescent="0.2">
      <c r="A1610" s="80" t="s">
        <v>560</v>
      </c>
      <c r="B1610" s="80" t="s">
        <v>273</v>
      </c>
      <c r="C1610" s="83">
        <v>0</v>
      </c>
      <c r="D1610" s="84">
        <v>0</v>
      </c>
    </row>
    <row r="1611" spans="1:4" x14ac:dyDescent="0.2">
      <c r="A1611" s="80" t="s">
        <v>560</v>
      </c>
      <c r="B1611" s="80" t="s">
        <v>287</v>
      </c>
      <c r="C1611" s="81">
        <v>0</v>
      </c>
      <c r="D1611" s="82">
        <v>0</v>
      </c>
    </row>
    <row r="1612" spans="1:4" x14ac:dyDescent="0.2">
      <c r="A1612" s="80" t="s">
        <v>560</v>
      </c>
      <c r="B1612" s="80" t="s">
        <v>301</v>
      </c>
      <c r="C1612" s="83">
        <v>0</v>
      </c>
      <c r="D1612" s="84">
        <v>0</v>
      </c>
    </row>
    <row r="1613" spans="1:4" x14ac:dyDescent="0.2">
      <c r="A1613" s="80" t="s">
        <v>560</v>
      </c>
      <c r="B1613" s="80" t="s">
        <v>315</v>
      </c>
      <c r="C1613" s="81">
        <v>0</v>
      </c>
      <c r="D1613" s="82">
        <v>0</v>
      </c>
    </row>
    <row r="1614" spans="1:4" x14ac:dyDescent="0.2">
      <c r="A1614" s="80" t="s">
        <v>560</v>
      </c>
      <c r="B1614" s="80" t="s">
        <v>329</v>
      </c>
      <c r="C1614" s="83">
        <v>0</v>
      </c>
      <c r="D1614" s="84">
        <v>0</v>
      </c>
    </row>
    <row r="1615" spans="1:4" x14ac:dyDescent="0.2">
      <c r="A1615" s="80" t="s">
        <v>560</v>
      </c>
      <c r="B1615" s="80" t="s">
        <v>343</v>
      </c>
      <c r="C1615" s="81">
        <v>0</v>
      </c>
      <c r="D1615" s="82">
        <v>0</v>
      </c>
    </row>
    <row r="1616" spans="1:4" x14ac:dyDescent="0.2">
      <c r="A1616" s="80" t="s">
        <v>560</v>
      </c>
      <c r="B1616" s="80" t="s">
        <v>357</v>
      </c>
      <c r="C1616" s="83">
        <v>0</v>
      </c>
      <c r="D1616" s="84">
        <v>0</v>
      </c>
    </row>
    <row r="1617" spans="1:4" x14ac:dyDescent="0.2">
      <c r="A1617" s="80" t="s">
        <v>560</v>
      </c>
      <c r="B1617" s="80" t="s">
        <v>371</v>
      </c>
      <c r="C1617" s="81">
        <v>0</v>
      </c>
      <c r="D1617" s="82">
        <v>0</v>
      </c>
    </row>
    <row r="1618" spans="1:4" x14ac:dyDescent="0.2">
      <c r="A1618" s="80" t="s">
        <v>560</v>
      </c>
      <c r="B1618" s="80" t="s">
        <v>385</v>
      </c>
      <c r="C1618" s="83">
        <v>0</v>
      </c>
      <c r="D1618" s="84">
        <v>0</v>
      </c>
    </row>
    <row r="1619" spans="1:4" x14ac:dyDescent="0.2">
      <c r="A1619" s="80" t="s">
        <v>560</v>
      </c>
      <c r="B1619" s="80" t="s">
        <v>399</v>
      </c>
      <c r="C1619" s="81">
        <v>0</v>
      </c>
      <c r="D1619" s="82">
        <v>0</v>
      </c>
    </row>
    <row r="1620" spans="1:4" x14ac:dyDescent="0.2">
      <c r="A1620" s="80" t="s">
        <v>560</v>
      </c>
      <c r="B1620" s="80" t="s">
        <v>413</v>
      </c>
      <c r="C1620" s="83">
        <v>0</v>
      </c>
      <c r="D1620" s="84">
        <v>0</v>
      </c>
    </row>
    <row r="1621" spans="1:4" x14ac:dyDescent="0.2">
      <c r="A1621" s="80" t="s">
        <v>560</v>
      </c>
      <c r="B1621" s="80" t="s">
        <v>427</v>
      </c>
      <c r="C1621" s="81">
        <v>0</v>
      </c>
      <c r="D1621" s="82">
        <v>0</v>
      </c>
    </row>
    <row r="1622" spans="1:4" x14ac:dyDescent="0.2">
      <c r="A1622" s="80" t="s">
        <v>560</v>
      </c>
      <c r="B1622" s="80" t="s">
        <v>441</v>
      </c>
      <c r="C1622" s="83">
        <v>0</v>
      </c>
      <c r="D1622" s="84">
        <v>0</v>
      </c>
    </row>
    <row r="1623" spans="1:4" x14ac:dyDescent="0.2">
      <c r="A1623" s="80" t="s">
        <v>560</v>
      </c>
      <c r="B1623" s="80" t="s">
        <v>455</v>
      </c>
      <c r="C1623" s="81">
        <v>0</v>
      </c>
      <c r="D1623" s="82">
        <v>0</v>
      </c>
    </row>
    <row r="1624" spans="1:4" x14ac:dyDescent="0.2">
      <c r="A1624" s="80" t="s">
        <v>560</v>
      </c>
      <c r="B1624" s="80" t="s">
        <v>469</v>
      </c>
      <c r="C1624" s="83">
        <v>0</v>
      </c>
      <c r="D1624" s="84">
        <v>0</v>
      </c>
    </row>
    <row r="1625" spans="1:4" x14ac:dyDescent="0.2">
      <c r="A1625" s="80" t="s">
        <v>560</v>
      </c>
      <c r="B1625" s="80" t="s">
        <v>484</v>
      </c>
      <c r="C1625" s="81">
        <v>0</v>
      </c>
      <c r="D1625" s="82">
        <v>0</v>
      </c>
    </row>
    <row r="1626" spans="1:4" x14ac:dyDescent="0.2">
      <c r="A1626" s="80" t="s">
        <v>560</v>
      </c>
      <c r="B1626" s="80" t="s">
        <v>493</v>
      </c>
      <c r="C1626" s="83">
        <v>0</v>
      </c>
      <c r="D1626" s="84">
        <v>0</v>
      </c>
    </row>
    <row r="1627" spans="1:4" x14ac:dyDescent="0.2">
      <c r="A1627" s="80" t="s">
        <v>560</v>
      </c>
      <c r="B1627" s="80" t="s">
        <v>502</v>
      </c>
      <c r="C1627" s="81">
        <v>0</v>
      </c>
      <c r="D1627" s="82">
        <v>0</v>
      </c>
    </row>
    <row r="1628" spans="1:4" x14ac:dyDescent="0.2">
      <c r="A1628" s="80" t="s">
        <v>560</v>
      </c>
      <c r="B1628" s="80" t="s">
        <v>511</v>
      </c>
      <c r="C1628" s="83">
        <v>0</v>
      </c>
      <c r="D1628" s="84">
        <v>0</v>
      </c>
    </row>
    <row r="1629" spans="1:4" x14ac:dyDescent="0.2">
      <c r="A1629" s="80" t="s">
        <v>560</v>
      </c>
      <c r="B1629" s="80" t="s">
        <v>519</v>
      </c>
      <c r="C1629" s="81">
        <v>0</v>
      </c>
      <c r="D1629" s="82">
        <v>0</v>
      </c>
    </row>
    <row r="1630" spans="1:4" x14ac:dyDescent="0.2">
      <c r="A1630" s="80" t="s">
        <v>560</v>
      </c>
      <c r="B1630" s="80" t="s">
        <v>526</v>
      </c>
      <c r="C1630" s="83">
        <v>0</v>
      </c>
      <c r="D1630" s="84">
        <v>0</v>
      </c>
    </row>
    <row r="1631" spans="1:4" x14ac:dyDescent="0.2">
      <c r="A1631" s="80" t="s">
        <v>560</v>
      </c>
      <c r="B1631" s="80" t="s">
        <v>533</v>
      </c>
      <c r="C1631" s="81">
        <v>0</v>
      </c>
      <c r="D1631" s="82">
        <v>0</v>
      </c>
    </row>
    <row r="1632" spans="1:4" x14ac:dyDescent="0.2">
      <c r="A1632" s="80" t="s">
        <v>560</v>
      </c>
      <c r="B1632" s="80" t="s">
        <v>540</v>
      </c>
      <c r="C1632" s="83">
        <v>0</v>
      </c>
      <c r="D1632" s="84">
        <v>0</v>
      </c>
    </row>
    <row r="1633" spans="1:4" x14ac:dyDescent="0.2">
      <c r="A1633" s="80" t="s">
        <v>560</v>
      </c>
      <c r="B1633" s="80" t="s">
        <v>547</v>
      </c>
      <c r="C1633" s="81">
        <v>0</v>
      </c>
      <c r="D1633" s="82">
        <v>0</v>
      </c>
    </row>
    <row r="1634" spans="1:4" x14ac:dyDescent="0.2">
      <c r="A1634" s="80" t="s">
        <v>560</v>
      </c>
      <c r="B1634" s="80" t="s">
        <v>552</v>
      </c>
      <c r="C1634" s="83">
        <v>0</v>
      </c>
      <c r="D1634" s="84">
        <v>0</v>
      </c>
    </row>
    <row r="1635" spans="1:4" x14ac:dyDescent="0.2">
      <c r="A1635" s="80" t="s">
        <v>560</v>
      </c>
      <c r="B1635" s="80" t="s">
        <v>556</v>
      </c>
      <c r="C1635" s="81">
        <v>0</v>
      </c>
      <c r="D1635" s="82">
        <v>0</v>
      </c>
    </row>
    <row r="1636" spans="1:4" x14ac:dyDescent="0.2">
      <c r="A1636" s="80" t="s">
        <v>560</v>
      </c>
      <c r="B1636" s="80" t="s">
        <v>560</v>
      </c>
      <c r="C1636" s="83">
        <v>0</v>
      </c>
      <c r="D1636" s="84">
        <v>0</v>
      </c>
    </row>
    <row r="1637" spans="1:4" x14ac:dyDescent="0.2">
      <c r="A1637" s="80" t="s">
        <v>560</v>
      </c>
      <c r="B1637" s="80" t="s">
        <v>564</v>
      </c>
      <c r="C1637" s="81">
        <v>0</v>
      </c>
      <c r="D1637" s="82">
        <v>0</v>
      </c>
    </row>
    <row r="1638" spans="1:4" x14ac:dyDescent="0.2">
      <c r="A1638" s="80" t="s">
        <v>560</v>
      </c>
      <c r="B1638" s="80" t="s">
        <v>568</v>
      </c>
      <c r="C1638" s="83">
        <v>0</v>
      </c>
      <c r="D1638" s="84">
        <v>0</v>
      </c>
    </row>
    <row r="1639" spans="1:4" x14ac:dyDescent="0.2">
      <c r="A1639" s="80" t="s">
        <v>560</v>
      </c>
      <c r="B1639" s="80" t="s">
        <v>754</v>
      </c>
      <c r="C1639" s="81">
        <v>0</v>
      </c>
      <c r="D1639" s="82">
        <v>0</v>
      </c>
    </row>
    <row r="1640" spans="1:4" x14ac:dyDescent="0.2">
      <c r="A1640" s="80" t="s">
        <v>564</v>
      </c>
      <c r="B1640" s="80" t="s">
        <v>65</v>
      </c>
      <c r="C1640" s="83">
        <v>0</v>
      </c>
      <c r="D1640" s="84">
        <v>0</v>
      </c>
    </row>
    <row r="1641" spans="1:4" x14ac:dyDescent="0.2">
      <c r="A1641" s="80" t="s">
        <v>564</v>
      </c>
      <c r="B1641" s="80" t="s">
        <v>91</v>
      </c>
      <c r="C1641" s="81">
        <v>0</v>
      </c>
      <c r="D1641" s="82">
        <v>0</v>
      </c>
    </row>
    <row r="1642" spans="1:4" x14ac:dyDescent="0.2">
      <c r="A1642" s="80" t="s">
        <v>564</v>
      </c>
      <c r="B1642" s="80" t="s">
        <v>112</v>
      </c>
      <c r="C1642" s="83">
        <v>0</v>
      </c>
      <c r="D1642" s="84">
        <v>0</v>
      </c>
    </row>
    <row r="1643" spans="1:4" x14ac:dyDescent="0.2">
      <c r="A1643" s="80" t="s">
        <v>564</v>
      </c>
      <c r="B1643" s="80" t="s">
        <v>133</v>
      </c>
      <c r="C1643" s="81">
        <v>0</v>
      </c>
      <c r="D1643" s="82">
        <v>0</v>
      </c>
    </row>
    <row r="1644" spans="1:4" x14ac:dyDescent="0.2">
      <c r="A1644" s="80" t="s">
        <v>564</v>
      </c>
      <c r="B1644" s="80" t="s">
        <v>154</v>
      </c>
      <c r="C1644" s="83">
        <v>0</v>
      </c>
      <c r="D1644" s="84">
        <v>0</v>
      </c>
    </row>
    <row r="1645" spans="1:4" x14ac:dyDescent="0.2">
      <c r="A1645" s="80" t="s">
        <v>564</v>
      </c>
      <c r="B1645" s="80" t="s">
        <v>173</v>
      </c>
      <c r="C1645" s="81">
        <v>0</v>
      </c>
      <c r="D1645" s="82">
        <v>0</v>
      </c>
    </row>
    <row r="1646" spans="1:4" x14ac:dyDescent="0.2">
      <c r="A1646" s="80" t="s">
        <v>564</v>
      </c>
      <c r="B1646" s="80" t="s">
        <v>188</v>
      </c>
      <c r="C1646" s="83">
        <v>0</v>
      </c>
      <c r="D1646" s="84">
        <v>0</v>
      </c>
    </row>
    <row r="1647" spans="1:4" x14ac:dyDescent="0.2">
      <c r="A1647" s="80" t="s">
        <v>564</v>
      </c>
      <c r="B1647" s="80" t="s">
        <v>203</v>
      </c>
      <c r="C1647" s="81">
        <v>0</v>
      </c>
      <c r="D1647" s="82">
        <v>0</v>
      </c>
    </row>
    <row r="1648" spans="1:4" x14ac:dyDescent="0.2">
      <c r="A1648" s="80" t="s">
        <v>564</v>
      </c>
      <c r="B1648" s="80" t="s">
        <v>217</v>
      </c>
      <c r="C1648" s="83">
        <v>0</v>
      </c>
      <c r="D1648" s="84">
        <v>0</v>
      </c>
    </row>
    <row r="1649" spans="1:4" x14ac:dyDescent="0.2">
      <c r="A1649" s="80" t="s">
        <v>564</v>
      </c>
      <c r="B1649" s="80" t="s">
        <v>231</v>
      </c>
      <c r="C1649" s="81">
        <v>0</v>
      </c>
      <c r="D1649" s="82">
        <v>0</v>
      </c>
    </row>
    <row r="1650" spans="1:4" x14ac:dyDescent="0.2">
      <c r="A1650" s="80" t="s">
        <v>564</v>
      </c>
      <c r="B1650" s="80" t="s">
        <v>245</v>
      </c>
      <c r="C1650" s="83">
        <v>0</v>
      </c>
      <c r="D1650" s="84">
        <v>0</v>
      </c>
    </row>
    <row r="1651" spans="1:4" x14ac:dyDescent="0.2">
      <c r="A1651" s="80" t="s">
        <v>564</v>
      </c>
      <c r="B1651" s="80" t="s">
        <v>259</v>
      </c>
      <c r="C1651" s="81">
        <v>0</v>
      </c>
      <c r="D1651" s="82">
        <v>0</v>
      </c>
    </row>
    <row r="1652" spans="1:4" x14ac:dyDescent="0.2">
      <c r="A1652" s="80" t="s">
        <v>564</v>
      </c>
      <c r="B1652" s="80" t="s">
        <v>273</v>
      </c>
      <c r="C1652" s="83">
        <v>0</v>
      </c>
      <c r="D1652" s="84">
        <v>0</v>
      </c>
    </row>
    <row r="1653" spans="1:4" x14ac:dyDescent="0.2">
      <c r="A1653" s="80" t="s">
        <v>564</v>
      </c>
      <c r="B1653" s="80" t="s">
        <v>287</v>
      </c>
      <c r="C1653" s="81">
        <v>0</v>
      </c>
      <c r="D1653" s="82">
        <v>0</v>
      </c>
    </row>
    <row r="1654" spans="1:4" x14ac:dyDescent="0.2">
      <c r="A1654" s="80" t="s">
        <v>564</v>
      </c>
      <c r="B1654" s="80" t="s">
        <v>301</v>
      </c>
      <c r="C1654" s="83">
        <v>0</v>
      </c>
      <c r="D1654" s="84">
        <v>0</v>
      </c>
    </row>
    <row r="1655" spans="1:4" x14ac:dyDescent="0.2">
      <c r="A1655" s="80" t="s">
        <v>564</v>
      </c>
      <c r="B1655" s="80" t="s">
        <v>315</v>
      </c>
      <c r="C1655" s="81">
        <v>0</v>
      </c>
      <c r="D1655" s="82">
        <v>0</v>
      </c>
    </row>
    <row r="1656" spans="1:4" x14ac:dyDescent="0.2">
      <c r="A1656" s="80" t="s">
        <v>564</v>
      </c>
      <c r="B1656" s="80" t="s">
        <v>329</v>
      </c>
      <c r="C1656" s="83">
        <v>0</v>
      </c>
      <c r="D1656" s="84">
        <v>0</v>
      </c>
    </row>
    <row r="1657" spans="1:4" x14ac:dyDescent="0.2">
      <c r="A1657" s="80" t="s">
        <v>564</v>
      </c>
      <c r="B1657" s="80" t="s">
        <v>343</v>
      </c>
      <c r="C1657" s="81">
        <v>0</v>
      </c>
      <c r="D1657" s="82">
        <v>0</v>
      </c>
    </row>
    <row r="1658" spans="1:4" x14ac:dyDescent="0.2">
      <c r="A1658" s="80" t="s">
        <v>564</v>
      </c>
      <c r="B1658" s="80" t="s">
        <v>357</v>
      </c>
      <c r="C1658" s="83">
        <v>0</v>
      </c>
      <c r="D1658" s="84">
        <v>0</v>
      </c>
    </row>
    <row r="1659" spans="1:4" x14ac:dyDescent="0.2">
      <c r="A1659" s="80" t="s">
        <v>564</v>
      </c>
      <c r="B1659" s="80" t="s">
        <v>371</v>
      </c>
      <c r="C1659" s="81">
        <v>0</v>
      </c>
      <c r="D1659" s="82">
        <v>0</v>
      </c>
    </row>
    <row r="1660" spans="1:4" x14ac:dyDescent="0.2">
      <c r="A1660" s="80" t="s">
        <v>564</v>
      </c>
      <c r="B1660" s="80" t="s">
        <v>385</v>
      </c>
      <c r="C1660" s="83">
        <v>0</v>
      </c>
      <c r="D1660" s="84">
        <v>0</v>
      </c>
    </row>
    <row r="1661" spans="1:4" x14ac:dyDescent="0.2">
      <c r="A1661" s="80" t="s">
        <v>564</v>
      </c>
      <c r="B1661" s="80" t="s">
        <v>399</v>
      </c>
      <c r="C1661" s="81">
        <v>0</v>
      </c>
      <c r="D1661" s="82">
        <v>0</v>
      </c>
    </row>
    <row r="1662" spans="1:4" x14ac:dyDescent="0.2">
      <c r="A1662" s="80" t="s">
        <v>564</v>
      </c>
      <c r="B1662" s="80" t="s">
        <v>413</v>
      </c>
      <c r="C1662" s="83">
        <v>0</v>
      </c>
      <c r="D1662" s="84">
        <v>0</v>
      </c>
    </row>
    <row r="1663" spans="1:4" x14ac:dyDescent="0.2">
      <c r="A1663" s="80" t="s">
        <v>564</v>
      </c>
      <c r="B1663" s="80" t="s">
        <v>427</v>
      </c>
      <c r="C1663" s="81">
        <v>0</v>
      </c>
      <c r="D1663" s="82">
        <v>0</v>
      </c>
    </row>
    <row r="1664" spans="1:4" x14ac:dyDescent="0.2">
      <c r="A1664" s="80" t="s">
        <v>564</v>
      </c>
      <c r="B1664" s="80" t="s">
        <v>441</v>
      </c>
      <c r="C1664" s="83">
        <v>0</v>
      </c>
      <c r="D1664" s="84">
        <v>0</v>
      </c>
    </row>
    <row r="1665" spans="1:4" x14ac:dyDescent="0.2">
      <c r="A1665" s="80" t="s">
        <v>564</v>
      </c>
      <c r="B1665" s="80" t="s">
        <v>455</v>
      </c>
      <c r="C1665" s="81">
        <v>0</v>
      </c>
      <c r="D1665" s="82">
        <v>0</v>
      </c>
    </row>
    <row r="1666" spans="1:4" x14ac:dyDescent="0.2">
      <c r="A1666" s="80" t="s">
        <v>564</v>
      </c>
      <c r="B1666" s="80" t="s">
        <v>469</v>
      </c>
      <c r="C1666" s="83">
        <v>0</v>
      </c>
      <c r="D1666" s="84">
        <v>0</v>
      </c>
    </row>
    <row r="1667" spans="1:4" x14ac:dyDescent="0.2">
      <c r="A1667" s="80" t="s">
        <v>564</v>
      </c>
      <c r="B1667" s="80" t="s">
        <v>484</v>
      </c>
      <c r="C1667" s="81">
        <v>0</v>
      </c>
      <c r="D1667" s="82">
        <v>0</v>
      </c>
    </row>
    <row r="1668" spans="1:4" x14ac:dyDescent="0.2">
      <c r="A1668" s="80" t="s">
        <v>564</v>
      </c>
      <c r="B1668" s="80" t="s">
        <v>493</v>
      </c>
      <c r="C1668" s="83">
        <v>0</v>
      </c>
      <c r="D1668" s="84">
        <v>0</v>
      </c>
    </row>
    <row r="1669" spans="1:4" x14ac:dyDescent="0.2">
      <c r="A1669" s="80" t="s">
        <v>564</v>
      </c>
      <c r="B1669" s="80" t="s">
        <v>502</v>
      </c>
      <c r="C1669" s="81">
        <v>0</v>
      </c>
      <c r="D1669" s="82">
        <v>0</v>
      </c>
    </row>
    <row r="1670" spans="1:4" x14ac:dyDescent="0.2">
      <c r="A1670" s="80" t="s">
        <v>564</v>
      </c>
      <c r="B1670" s="80" t="s">
        <v>511</v>
      </c>
      <c r="C1670" s="83">
        <v>0</v>
      </c>
      <c r="D1670" s="84">
        <v>0</v>
      </c>
    </row>
    <row r="1671" spans="1:4" x14ac:dyDescent="0.2">
      <c r="A1671" s="80" t="s">
        <v>564</v>
      </c>
      <c r="B1671" s="80" t="s">
        <v>519</v>
      </c>
      <c r="C1671" s="81">
        <v>0</v>
      </c>
      <c r="D1671" s="82">
        <v>0</v>
      </c>
    </row>
    <row r="1672" spans="1:4" x14ac:dyDescent="0.2">
      <c r="A1672" s="80" t="s">
        <v>564</v>
      </c>
      <c r="B1672" s="80" t="s">
        <v>526</v>
      </c>
      <c r="C1672" s="83">
        <v>0</v>
      </c>
      <c r="D1672" s="84">
        <v>0</v>
      </c>
    </row>
    <row r="1673" spans="1:4" x14ac:dyDescent="0.2">
      <c r="A1673" s="80" t="s">
        <v>564</v>
      </c>
      <c r="B1673" s="80" t="s">
        <v>533</v>
      </c>
      <c r="C1673" s="81">
        <v>0</v>
      </c>
      <c r="D1673" s="82">
        <v>0</v>
      </c>
    </row>
    <row r="1674" spans="1:4" x14ac:dyDescent="0.2">
      <c r="A1674" s="80" t="s">
        <v>564</v>
      </c>
      <c r="B1674" s="80" t="s">
        <v>540</v>
      </c>
      <c r="C1674" s="83">
        <v>0</v>
      </c>
      <c r="D1674" s="84">
        <v>0</v>
      </c>
    </row>
    <row r="1675" spans="1:4" x14ac:dyDescent="0.2">
      <c r="A1675" s="80" t="s">
        <v>564</v>
      </c>
      <c r="B1675" s="80" t="s">
        <v>547</v>
      </c>
      <c r="C1675" s="81">
        <v>0</v>
      </c>
      <c r="D1675" s="82">
        <v>0</v>
      </c>
    </row>
    <row r="1676" spans="1:4" x14ac:dyDescent="0.2">
      <c r="A1676" s="80" t="s">
        <v>564</v>
      </c>
      <c r="B1676" s="80" t="s">
        <v>552</v>
      </c>
      <c r="C1676" s="83">
        <v>0</v>
      </c>
      <c r="D1676" s="84">
        <v>0</v>
      </c>
    </row>
    <row r="1677" spans="1:4" x14ac:dyDescent="0.2">
      <c r="A1677" s="80" t="s">
        <v>564</v>
      </c>
      <c r="B1677" s="80" t="s">
        <v>556</v>
      </c>
      <c r="C1677" s="81">
        <v>0</v>
      </c>
      <c r="D1677" s="82">
        <v>0</v>
      </c>
    </row>
    <row r="1678" spans="1:4" x14ac:dyDescent="0.2">
      <c r="A1678" s="80" t="s">
        <v>564</v>
      </c>
      <c r="B1678" s="80" t="s">
        <v>560</v>
      </c>
      <c r="C1678" s="83">
        <v>0</v>
      </c>
      <c r="D1678" s="84">
        <v>0</v>
      </c>
    </row>
    <row r="1679" spans="1:4" x14ac:dyDescent="0.2">
      <c r="A1679" s="80" t="s">
        <v>564</v>
      </c>
      <c r="B1679" s="80" t="s">
        <v>564</v>
      </c>
      <c r="C1679" s="81">
        <v>0</v>
      </c>
      <c r="D1679" s="82">
        <v>0</v>
      </c>
    </row>
    <row r="1680" spans="1:4" x14ac:dyDescent="0.2">
      <c r="A1680" s="80" t="s">
        <v>564</v>
      </c>
      <c r="B1680" s="80" t="s">
        <v>568</v>
      </c>
      <c r="C1680" s="83">
        <v>0</v>
      </c>
      <c r="D1680" s="84">
        <v>0</v>
      </c>
    </row>
    <row r="1681" spans="1:4" x14ac:dyDescent="0.2">
      <c r="A1681" s="80" t="s">
        <v>564</v>
      </c>
      <c r="B1681" s="80" t="s">
        <v>754</v>
      </c>
      <c r="C1681" s="81">
        <v>0</v>
      </c>
      <c r="D1681" s="82">
        <v>0</v>
      </c>
    </row>
    <row r="1682" spans="1:4" x14ac:dyDescent="0.2">
      <c r="A1682" s="80" t="s">
        <v>568</v>
      </c>
      <c r="B1682" s="80" t="s">
        <v>65</v>
      </c>
      <c r="C1682" s="83">
        <v>0</v>
      </c>
      <c r="D1682" s="84">
        <v>0</v>
      </c>
    </row>
    <row r="1683" spans="1:4" x14ac:dyDescent="0.2">
      <c r="A1683" s="80" t="s">
        <v>568</v>
      </c>
      <c r="B1683" s="80" t="s">
        <v>91</v>
      </c>
      <c r="C1683" s="81">
        <v>0</v>
      </c>
      <c r="D1683" s="82">
        <v>0</v>
      </c>
    </row>
    <row r="1684" spans="1:4" x14ac:dyDescent="0.2">
      <c r="A1684" s="80" t="s">
        <v>568</v>
      </c>
      <c r="B1684" s="80" t="s">
        <v>112</v>
      </c>
      <c r="C1684" s="83">
        <v>0</v>
      </c>
      <c r="D1684" s="84">
        <v>0</v>
      </c>
    </row>
    <row r="1685" spans="1:4" x14ac:dyDescent="0.2">
      <c r="A1685" s="80" t="s">
        <v>568</v>
      </c>
      <c r="B1685" s="80" t="s">
        <v>133</v>
      </c>
      <c r="C1685" s="81">
        <v>0</v>
      </c>
      <c r="D1685" s="82">
        <v>0</v>
      </c>
    </row>
    <row r="1686" spans="1:4" x14ac:dyDescent="0.2">
      <c r="A1686" s="80" t="s">
        <v>568</v>
      </c>
      <c r="B1686" s="80" t="s">
        <v>154</v>
      </c>
      <c r="C1686" s="83">
        <v>0</v>
      </c>
      <c r="D1686" s="84">
        <v>0</v>
      </c>
    </row>
    <row r="1687" spans="1:4" x14ac:dyDescent="0.2">
      <c r="A1687" s="80" t="s">
        <v>568</v>
      </c>
      <c r="B1687" s="80" t="s">
        <v>173</v>
      </c>
      <c r="C1687" s="81">
        <v>0</v>
      </c>
      <c r="D1687" s="82">
        <v>0</v>
      </c>
    </row>
    <row r="1688" spans="1:4" x14ac:dyDescent="0.2">
      <c r="A1688" s="80" t="s">
        <v>568</v>
      </c>
      <c r="B1688" s="80" t="s">
        <v>188</v>
      </c>
      <c r="C1688" s="83">
        <v>0</v>
      </c>
      <c r="D1688" s="84">
        <v>0</v>
      </c>
    </row>
    <row r="1689" spans="1:4" x14ac:dyDescent="0.2">
      <c r="A1689" s="80" t="s">
        <v>568</v>
      </c>
      <c r="B1689" s="80" t="s">
        <v>203</v>
      </c>
      <c r="C1689" s="81">
        <v>0</v>
      </c>
      <c r="D1689" s="82">
        <v>0</v>
      </c>
    </row>
    <row r="1690" spans="1:4" x14ac:dyDescent="0.2">
      <c r="A1690" s="80" t="s">
        <v>568</v>
      </c>
      <c r="B1690" s="80" t="s">
        <v>217</v>
      </c>
      <c r="C1690" s="83">
        <v>0</v>
      </c>
      <c r="D1690" s="84">
        <v>0</v>
      </c>
    </row>
    <row r="1691" spans="1:4" x14ac:dyDescent="0.2">
      <c r="A1691" s="80" t="s">
        <v>568</v>
      </c>
      <c r="B1691" s="80" t="s">
        <v>231</v>
      </c>
      <c r="C1691" s="81">
        <v>0</v>
      </c>
      <c r="D1691" s="82">
        <v>0</v>
      </c>
    </row>
    <row r="1692" spans="1:4" x14ac:dyDescent="0.2">
      <c r="A1692" s="80" t="s">
        <v>568</v>
      </c>
      <c r="B1692" s="80" t="s">
        <v>245</v>
      </c>
      <c r="C1692" s="83">
        <v>0</v>
      </c>
      <c r="D1692" s="84">
        <v>0</v>
      </c>
    </row>
    <row r="1693" spans="1:4" x14ac:dyDescent="0.2">
      <c r="A1693" s="80" t="s">
        <v>568</v>
      </c>
      <c r="B1693" s="80" t="s">
        <v>259</v>
      </c>
      <c r="C1693" s="81">
        <v>0</v>
      </c>
      <c r="D1693" s="82">
        <v>0</v>
      </c>
    </row>
    <row r="1694" spans="1:4" x14ac:dyDescent="0.2">
      <c r="A1694" s="80" t="s">
        <v>568</v>
      </c>
      <c r="B1694" s="80" t="s">
        <v>273</v>
      </c>
      <c r="C1694" s="83">
        <v>0</v>
      </c>
      <c r="D1694" s="84">
        <v>0</v>
      </c>
    </row>
    <row r="1695" spans="1:4" x14ac:dyDescent="0.2">
      <c r="A1695" s="80" t="s">
        <v>568</v>
      </c>
      <c r="B1695" s="80" t="s">
        <v>287</v>
      </c>
      <c r="C1695" s="81">
        <v>0</v>
      </c>
      <c r="D1695" s="82">
        <v>0</v>
      </c>
    </row>
    <row r="1696" spans="1:4" x14ac:dyDescent="0.2">
      <c r="A1696" s="80" t="s">
        <v>568</v>
      </c>
      <c r="B1696" s="80" t="s">
        <v>301</v>
      </c>
      <c r="C1696" s="83">
        <v>0</v>
      </c>
      <c r="D1696" s="84">
        <v>0</v>
      </c>
    </row>
    <row r="1697" spans="1:4" x14ac:dyDescent="0.2">
      <c r="A1697" s="80" t="s">
        <v>568</v>
      </c>
      <c r="B1697" s="80" t="s">
        <v>315</v>
      </c>
      <c r="C1697" s="81">
        <v>0</v>
      </c>
      <c r="D1697" s="82">
        <v>0</v>
      </c>
    </row>
    <row r="1698" spans="1:4" x14ac:dyDescent="0.2">
      <c r="A1698" s="80" t="s">
        <v>568</v>
      </c>
      <c r="B1698" s="80" t="s">
        <v>329</v>
      </c>
      <c r="C1698" s="83">
        <v>0</v>
      </c>
      <c r="D1698" s="84">
        <v>0</v>
      </c>
    </row>
    <row r="1699" spans="1:4" x14ac:dyDescent="0.2">
      <c r="A1699" s="80" t="s">
        <v>568</v>
      </c>
      <c r="B1699" s="80" t="s">
        <v>343</v>
      </c>
      <c r="C1699" s="81">
        <v>0</v>
      </c>
      <c r="D1699" s="82">
        <v>0</v>
      </c>
    </row>
    <row r="1700" spans="1:4" x14ac:dyDescent="0.2">
      <c r="A1700" s="80" t="s">
        <v>568</v>
      </c>
      <c r="B1700" s="80" t="s">
        <v>357</v>
      </c>
      <c r="C1700" s="83">
        <v>0</v>
      </c>
      <c r="D1700" s="84">
        <v>0</v>
      </c>
    </row>
    <row r="1701" spans="1:4" x14ac:dyDescent="0.2">
      <c r="A1701" s="80" t="s">
        <v>568</v>
      </c>
      <c r="B1701" s="80" t="s">
        <v>371</v>
      </c>
      <c r="C1701" s="81">
        <v>0</v>
      </c>
      <c r="D1701" s="82">
        <v>0</v>
      </c>
    </row>
    <row r="1702" spans="1:4" x14ac:dyDescent="0.2">
      <c r="A1702" s="80" t="s">
        <v>568</v>
      </c>
      <c r="B1702" s="80" t="s">
        <v>385</v>
      </c>
      <c r="C1702" s="83">
        <v>0</v>
      </c>
      <c r="D1702" s="84">
        <v>0</v>
      </c>
    </row>
    <row r="1703" spans="1:4" x14ac:dyDescent="0.2">
      <c r="A1703" s="80" t="s">
        <v>568</v>
      </c>
      <c r="B1703" s="80" t="s">
        <v>399</v>
      </c>
      <c r="C1703" s="81">
        <v>0</v>
      </c>
      <c r="D1703" s="82">
        <v>0</v>
      </c>
    </row>
    <row r="1704" spans="1:4" x14ac:dyDescent="0.2">
      <c r="A1704" s="80" t="s">
        <v>568</v>
      </c>
      <c r="B1704" s="80" t="s">
        <v>413</v>
      </c>
      <c r="C1704" s="83">
        <v>0</v>
      </c>
      <c r="D1704" s="84">
        <v>0</v>
      </c>
    </row>
    <row r="1705" spans="1:4" x14ac:dyDescent="0.2">
      <c r="A1705" s="80" t="s">
        <v>568</v>
      </c>
      <c r="B1705" s="80" t="s">
        <v>427</v>
      </c>
      <c r="C1705" s="81">
        <v>0</v>
      </c>
      <c r="D1705" s="82">
        <v>0</v>
      </c>
    </row>
    <row r="1706" spans="1:4" x14ac:dyDescent="0.2">
      <c r="A1706" s="80" t="s">
        <v>568</v>
      </c>
      <c r="B1706" s="80" t="s">
        <v>441</v>
      </c>
      <c r="C1706" s="83">
        <v>0</v>
      </c>
      <c r="D1706" s="84">
        <v>0</v>
      </c>
    </row>
    <row r="1707" spans="1:4" x14ac:dyDescent="0.2">
      <c r="A1707" s="80" t="s">
        <v>568</v>
      </c>
      <c r="B1707" s="80" t="s">
        <v>455</v>
      </c>
      <c r="C1707" s="81">
        <v>0</v>
      </c>
      <c r="D1707" s="82">
        <v>0</v>
      </c>
    </row>
    <row r="1708" spans="1:4" x14ac:dyDescent="0.2">
      <c r="A1708" s="80" t="s">
        <v>568</v>
      </c>
      <c r="B1708" s="80" t="s">
        <v>469</v>
      </c>
      <c r="C1708" s="83">
        <v>0</v>
      </c>
      <c r="D1708" s="84">
        <v>0</v>
      </c>
    </row>
    <row r="1709" spans="1:4" x14ac:dyDescent="0.2">
      <c r="A1709" s="80" t="s">
        <v>568</v>
      </c>
      <c r="B1709" s="80" t="s">
        <v>484</v>
      </c>
      <c r="C1709" s="81">
        <v>0</v>
      </c>
      <c r="D1709" s="82">
        <v>0</v>
      </c>
    </row>
    <row r="1710" spans="1:4" x14ac:dyDescent="0.2">
      <c r="A1710" s="80" t="s">
        <v>568</v>
      </c>
      <c r="B1710" s="80" t="s">
        <v>493</v>
      </c>
      <c r="C1710" s="83">
        <v>0</v>
      </c>
      <c r="D1710" s="84">
        <v>0</v>
      </c>
    </row>
    <row r="1711" spans="1:4" x14ac:dyDescent="0.2">
      <c r="A1711" s="80" t="s">
        <v>568</v>
      </c>
      <c r="B1711" s="80" t="s">
        <v>502</v>
      </c>
      <c r="C1711" s="81">
        <v>0</v>
      </c>
      <c r="D1711" s="82">
        <v>0</v>
      </c>
    </row>
    <row r="1712" spans="1:4" x14ac:dyDescent="0.2">
      <c r="A1712" s="80" t="s">
        <v>568</v>
      </c>
      <c r="B1712" s="80" t="s">
        <v>511</v>
      </c>
      <c r="C1712" s="83">
        <v>0</v>
      </c>
      <c r="D1712" s="84">
        <v>0</v>
      </c>
    </row>
    <row r="1713" spans="1:4" x14ac:dyDescent="0.2">
      <c r="A1713" s="80" t="s">
        <v>568</v>
      </c>
      <c r="B1713" s="80" t="s">
        <v>519</v>
      </c>
      <c r="C1713" s="81">
        <v>0</v>
      </c>
      <c r="D1713" s="82">
        <v>0</v>
      </c>
    </row>
    <row r="1714" spans="1:4" x14ac:dyDescent="0.2">
      <c r="A1714" s="80" t="s">
        <v>568</v>
      </c>
      <c r="B1714" s="80" t="s">
        <v>526</v>
      </c>
      <c r="C1714" s="83">
        <v>0</v>
      </c>
      <c r="D1714" s="84">
        <v>0</v>
      </c>
    </row>
    <row r="1715" spans="1:4" x14ac:dyDescent="0.2">
      <c r="A1715" s="80" t="s">
        <v>568</v>
      </c>
      <c r="B1715" s="80" t="s">
        <v>533</v>
      </c>
      <c r="C1715" s="81">
        <v>0</v>
      </c>
      <c r="D1715" s="82">
        <v>0</v>
      </c>
    </row>
    <row r="1716" spans="1:4" x14ac:dyDescent="0.2">
      <c r="A1716" s="80" t="s">
        <v>568</v>
      </c>
      <c r="B1716" s="80" t="s">
        <v>540</v>
      </c>
      <c r="C1716" s="83">
        <v>0</v>
      </c>
      <c r="D1716" s="84">
        <v>0</v>
      </c>
    </row>
    <row r="1717" spans="1:4" x14ac:dyDescent="0.2">
      <c r="A1717" s="80" t="s">
        <v>568</v>
      </c>
      <c r="B1717" s="80" t="s">
        <v>547</v>
      </c>
      <c r="C1717" s="81">
        <v>0</v>
      </c>
      <c r="D1717" s="82">
        <v>0</v>
      </c>
    </row>
    <row r="1718" spans="1:4" x14ac:dyDescent="0.2">
      <c r="A1718" s="80" t="s">
        <v>568</v>
      </c>
      <c r="B1718" s="80" t="s">
        <v>552</v>
      </c>
      <c r="C1718" s="83">
        <v>0</v>
      </c>
      <c r="D1718" s="84">
        <v>0</v>
      </c>
    </row>
    <row r="1719" spans="1:4" x14ac:dyDescent="0.2">
      <c r="A1719" s="80" t="s">
        <v>568</v>
      </c>
      <c r="B1719" s="80" t="s">
        <v>556</v>
      </c>
      <c r="C1719" s="81">
        <v>0</v>
      </c>
      <c r="D1719" s="82">
        <v>0</v>
      </c>
    </row>
    <row r="1720" spans="1:4" x14ac:dyDescent="0.2">
      <c r="A1720" s="80" t="s">
        <v>568</v>
      </c>
      <c r="B1720" s="80" t="s">
        <v>560</v>
      </c>
      <c r="C1720" s="83">
        <v>0</v>
      </c>
      <c r="D1720" s="84">
        <v>0</v>
      </c>
    </row>
    <row r="1721" spans="1:4" x14ac:dyDescent="0.2">
      <c r="A1721" s="80" t="s">
        <v>568</v>
      </c>
      <c r="B1721" s="80" t="s">
        <v>564</v>
      </c>
      <c r="C1721" s="81">
        <v>0</v>
      </c>
      <c r="D1721" s="82">
        <v>0</v>
      </c>
    </row>
    <row r="1722" spans="1:4" x14ac:dyDescent="0.2">
      <c r="A1722" s="80" t="s">
        <v>568</v>
      </c>
      <c r="B1722" s="80" t="s">
        <v>568</v>
      </c>
      <c r="C1722" s="83">
        <v>0</v>
      </c>
      <c r="D1722" s="84">
        <v>0</v>
      </c>
    </row>
    <row r="1723" spans="1:4" x14ac:dyDescent="0.2">
      <c r="A1723" s="80" t="s">
        <v>568</v>
      </c>
      <c r="B1723" s="80" t="s">
        <v>754</v>
      </c>
      <c r="C1723" s="81">
        <v>0</v>
      </c>
      <c r="D1723" s="82">
        <v>0</v>
      </c>
    </row>
    <row r="1724" spans="1:4" x14ac:dyDescent="0.2">
      <c r="A1724" s="80" t="s">
        <v>754</v>
      </c>
      <c r="B1724" s="80" t="s">
        <v>65</v>
      </c>
      <c r="C1724" s="83">
        <v>0</v>
      </c>
      <c r="D1724" s="84">
        <v>0</v>
      </c>
    </row>
    <row r="1725" spans="1:4" x14ac:dyDescent="0.2">
      <c r="A1725" s="80" t="s">
        <v>754</v>
      </c>
      <c r="B1725" s="80" t="s">
        <v>91</v>
      </c>
      <c r="C1725" s="81">
        <v>0</v>
      </c>
      <c r="D1725" s="82">
        <v>0</v>
      </c>
    </row>
    <row r="1726" spans="1:4" x14ac:dyDescent="0.2">
      <c r="A1726" s="80" t="s">
        <v>754</v>
      </c>
      <c r="B1726" s="80" t="s">
        <v>112</v>
      </c>
      <c r="C1726" s="83">
        <v>0</v>
      </c>
      <c r="D1726" s="84">
        <v>0</v>
      </c>
    </row>
    <row r="1727" spans="1:4" x14ac:dyDescent="0.2">
      <c r="A1727" s="80" t="s">
        <v>754</v>
      </c>
      <c r="B1727" s="80" t="s">
        <v>133</v>
      </c>
      <c r="C1727" s="81">
        <v>0</v>
      </c>
      <c r="D1727" s="82">
        <v>0</v>
      </c>
    </row>
    <row r="1728" spans="1:4" x14ac:dyDescent="0.2">
      <c r="A1728" s="80" t="s">
        <v>754</v>
      </c>
      <c r="B1728" s="80" t="s">
        <v>154</v>
      </c>
      <c r="C1728" s="83">
        <v>0</v>
      </c>
      <c r="D1728" s="84">
        <v>0</v>
      </c>
    </row>
    <row r="1729" spans="1:4" x14ac:dyDescent="0.2">
      <c r="A1729" s="80" t="s">
        <v>754</v>
      </c>
      <c r="B1729" s="80" t="s">
        <v>173</v>
      </c>
      <c r="C1729" s="81">
        <v>0</v>
      </c>
      <c r="D1729" s="82">
        <v>0</v>
      </c>
    </row>
    <row r="1730" spans="1:4" x14ac:dyDescent="0.2">
      <c r="A1730" s="80" t="s">
        <v>754</v>
      </c>
      <c r="B1730" s="80" t="s">
        <v>188</v>
      </c>
      <c r="C1730" s="83">
        <v>0</v>
      </c>
      <c r="D1730" s="84">
        <v>0</v>
      </c>
    </row>
    <row r="1731" spans="1:4" x14ac:dyDescent="0.2">
      <c r="A1731" s="80" t="s">
        <v>754</v>
      </c>
      <c r="B1731" s="80" t="s">
        <v>203</v>
      </c>
      <c r="C1731" s="81">
        <v>0</v>
      </c>
      <c r="D1731" s="82">
        <v>0</v>
      </c>
    </row>
    <row r="1732" spans="1:4" x14ac:dyDescent="0.2">
      <c r="A1732" s="80" t="s">
        <v>754</v>
      </c>
      <c r="B1732" s="80" t="s">
        <v>217</v>
      </c>
      <c r="C1732" s="83">
        <v>0</v>
      </c>
      <c r="D1732" s="84">
        <v>0</v>
      </c>
    </row>
    <row r="1733" spans="1:4" x14ac:dyDescent="0.2">
      <c r="A1733" s="80" t="s">
        <v>754</v>
      </c>
      <c r="B1733" s="80" t="s">
        <v>231</v>
      </c>
      <c r="C1733" s="81">
        <v>0</v>
      </c>
      <c r="D1733" s="82">
        <v>0</v>
      </c>
    </row>
    <row r="1734" spans="1:4" x14ac:dyDescent="0.2">
      <c r="A1734" s="80" t="s">
        <v>754</v>
      </c>
      <c r="B1734" s="80" t="s">
        <v>245</v>
      </c>
      <c r="C1734" s="83">
        <v>0</v>
      </c>
      <c r="D1734" s="84">
        <v>0</v>
      </c>
    </row>
    <row r="1735" spans="1:4" x14ac:dyDescent="0.2">
      <c r="A1735" s="80" t="s">
        <v>754</v>
      </c>
      <c r="B1735" s="80" t="s">
        <v>259</v>
      </c>
      <c r="C1735" s="81">
        <v>0</v>
      </c>
      <c r="D1735" s="82">
        <v>0</v>
      </c>
    </row>
    <row r="1736" spans="1:4" x14ac:dyDescent="0.2">
      <c r="A1736" s="80" t="s">
        <v>754</v>
      </c>
      <c r="B1736" s="80" t="s">
        <v>273</v>
      </c>
      <c r="C1736" s="83">
        <v>0</v>
      </c>
      <c r="D1736" s="84">
        <v>0</v>
      </c>
    </row>
    <row r="1737" spans="1:4" x14ac:dyDescent="0.2">
      <c r="A1737" s="80" t="s">
        <v>754</v>
      </c>
      <c r="B1737" s="80" t="s">
        <v>287</v>
      </c>
      <c r="C1737" s="81">
        <v>0</v>
      </c>
      <c r="D1737" s="82">
        <v>0</v>
      </c>
    </row>
    <row r="1738" spans="1:4" x14ac:dyDescent="0.2">
      <c r="A1738" s="80" t="s">
        <v>754</v>
      </c>
      <c r="B1738" s="80" t="s">
        <v>301</v>
      </c>
      <c r="C1738" s="83">
        <v>0</v>
      </c>
      <c r="D1738" s="84">
        <v>0</v>
      </c>
    </row>
    <row r="1739" spans="1:4" x14ac:dyDescent="0.2">
      <c r="A1739" s="80" t="s">
        <v>754</v>
      </c>
      <c r="B1739" s="80" t="s">
        <v>315</v>
      </c>
      <c r="C1739" s="81">
        <v>0</v>
      </c>
      <c r="D1739" s="82">
        <v>0</v>
      </c>
    </row>
    <row r="1740" spans="1:4" x14ac:dyDescent="0.2">
      <c r="A1740" s="80" t="s">
        <v>754</v>
      </c>
      <c r="B1740" s="80" t="s">
        <v>329</v>
      </c>
      <c r="C1740" s="83">
        <v>0</v>
      </c>
      <c r="D1740" s="84">
        <v>0</v>
      </c>
    </row>
    <row r="1741" spans="1:4" x14ac:dyDescent="0.2">
      <c r="A1741" s="80" t="s">
        <v>754</v>
      </c>
      <c r="B1741" s="80" t="s">
        <v>343</v>
      </c>
      <c r="C1741" s="81">
        <v>0</v>
      </c>
      <c r="D1741" s="82">
        <v>0</v>
      </c>
    </row>
    <row r="1742" spans="1:4" x14ac:dyDescent="0.2">
      <c r="A1742" s="80" t="s">
        <v>754</v>
      </c>
      <c r="B1742" s="80" t="s">
        <v>357</v>
      </c>
      <c r="C1742" s="83">
        <v>0</v>
      </c>
      <c r="D1742" s="84">
        <v>0</v>
      </c>
    </row>
    <row r="1743" spans="1:4" x14ac:dyDescent="0.2">
      <c r="A1743" s="80" t="s">
        <v>754</v>
      </c>
      <c r="B1743" s="80" t="s">
        <v>371</v>
      </c>
      <c r="C1743" s="81">
        <v>0</v>
      </c>
      <c r="D1743" s="82">
        <v>0</v>
      </c>
    </row>
    <row r="1744" spans="1:4" x14ac:dyDescent="0.2">
      <c r="A1744" s="80" t="s">
        <v>754</v>
      </c>
      <c r="B1744" s="80" t="s">
        <v>385</v>
      </c>
      <c r="C1744" s="83">
        <v>0</v>
      </c>
      <c r="D1744" s="84">
        <v>0</v>
      </c>
    </row>
    <row r="1745" spans="1:4" x14ac:dyDescent="0.2">
      <c r="A1745" s="80" t="s">
        <v>754</v>
      </c>
      <c r="B1745" s="80" t="s">
        <v>399</v>
      </c>
      <c r="C1745" s="81">
        <v>0</v>
      </c>
      <c r="D1745" s="82">
        <v>0</v>
      </c>
    </row>
    <row r="1746" spans="1:4" x14ac:dyDescent="0.2">
      <c r="A1746" s="80" t="s">
        <v>754</v>
      </c>
      <c r="B1746" s="80" t="s">
        <v>413</v>
      </c>
      <c r="C1746" s="83">
        <v>0</v>
      </c>
      <c r="D1746" s="84">
        <v>0</v>
      </c>
    </row>
    <row r="1747" spans="1:4" x14ac:dyDescent="0.2">
      <c r="A1747" s="80" t="s">
        <v>754</v>
      </c>
      <c r="B1747" s="80" t="s">
        <v>427</v>
      </c>
      <c r="C1747" s="81">
        <v>0</v>
      </c>
      <c r="D1747" s="82">
        <v>0</v>
      </c>
    </row>
    <row r="1748" spans="1:4" x14ac:dyDescent="0.2">
      <c r="A1748" s="80" t="s">
        <v>754</v>
      </c>
      <c r="B1748" s="80" t="s">
        <v>441</v>
      </c>
      <c r="C1748" s="83">
        <v>0</v>
      </c>
      <c r="D1748" s="84">
        <v>0</v>
      </c>
    </row>
    <row r="1749" spans="1:4" x14ac:dyDescent="0.2">
      <c r="A1749" s="80" t="s">
        <v>754</v>
      </c>
      <c r="B1749" s="80" t="s">
        <v>455</v>
      </c>
      <c r="C1749" s="81">
        <v>0</v>
      </c>
      <c r="D1749" s="82">
        <v>0</v>
      </c>
    </row>
    <row r="1750" spans="1:4" x14ac:dyDescent="0.2">
      <c r="A1750" s="80" t="s">
        <v>754</v>
      </c>
      <c r="B1750" s="80" t="s">
        <v>469</v>
      </c>
      <c r="C1750" s="83">
        <v>0</v>
      </c>
      <c r="D1750" s="84">
        <v>0</v>
      </c>
    </row>
    <row r="1751" spans="1:4" x14ac:dyDescent="0.2">
      <c r="A1751" s="80" t="s">
        <v>754</v>
      </c>
      <c r="B1751" s="80" t="s">
        <v>484</v>
      </c>
      <c r="C1751" s="81">
        <v>0</v>
      </c>
      <c r="D1751" s="82">
        <v>0</v>
      </c>
    </row>
    <row r="1752" spans="1:4" x14ac:dyDescent="0.2">
      <c r="A1752" s="80" t="s">
        <v>754</v>
      </c>
      <c r="B1752" s="80" t="s">
        <v>493</v>
      </c>
      <c r="C1752" s="83">
        <v>0</v>
      </c>
      <c r="D1752" s="84">
        <v>0</v>
      </c>
    </row>
    <row r="1753" spans="1:4" x14ac:dyDescent="0.2">
      <c r="A1753" s="80" t="s">
        <v>754</v>
      </c>
      <c r="B1753" s="80" t="s">
        <v>502</v>
      </c>
      <c r="C1753" s="81">
        <v>0</v>
      </c>
      <c r="D1753" s="82">
        <v>0</v>
      </c>
    </row>
    <row r="1754" spans="1:4" x14ac:dyDescent="0.2">
      <c r="A1754" s="80" t="s">
        <v>754</v>
      </c>
      <c r="B1754" s="80" t="s">
        <v>511</v>
      </c>
      <c r="C1754" s="83">
        <v>0</v>
      </c>
      <c r="D1754" s="84">
        <v>0</v>
      </c>
    </row>
    <row r="1755" spans="1:4" x14ac:dyDescent="0.2">
      <c r="A1755" s="80" t="s">
        <v>754</v>
      </c>
      <c r="B1755" s="80" t="s">
        <v>519</v>
      </c>
      <c r="C1755" s="81">
        <v>0</v>
      </c>
      <c r="D1755" s="82">
        <v>0</v>
      </c>
    </row>
    <row r="1756" spans="1:4" x14ac:dyDescent="0.2">
      <c r="A1756" s="80" t="s">
        <v>754</v>
      </c>
      <c r="B1756" s="80" t="s">
        <v>526</v>
      </c>
      <c r="C1756" s="83">
        <v>0</v>
      </c>
      <c r="D1756" s="84">
        <v>0</v>
      </c>
    </row>
    <row r="1757" spans="1:4" x14ac:dyDescent="0.2">
      <c r="A1757" s="80" t="s">
        <v>754</v>
      </c>
      <c r="B1757" s="80" t="s">
        <v>533</v>
      </c>
      <c r="C1757" s="81">
        <v>0</v>
      </c>
      <c r="D1757" s="82">
        <v>0</v>
      </c>
    </row>
    <row r="1758" spans="1:4" x14ac:dyDescent="0.2">
      <c r="A1758" s="80" t="s">
        <v>754</v>
      </c>
      <c r="B1758" s="80" t="s">
        <v>540</v>
      </c>
      <c r="C1758" s="83">
        <v>0</v>
      </c>
      <c r="D1758" s="84">
        <v>0</v>
      </c>
    </row>
    <row r="1759" spans="1:4" x14ac:dyDescent="0.2">
      <c r="A1759" s="80" t="s">
        <v>754</v>
      </c>
      <c r="B1759" s="80" t="s">
        <v>547</v>
      </c>
      <c r="C1759" s="81">
        <v>0</v>
      </c>
      <c r="D1759" s="82">
        <v>0</v>
      </c>
    </row>
    <row r="1760" spans="1:4" x14ac:dyDescent="0.2">
      <c r="A1760" s="80" t="s">
        <v>754</v>
      </c>
      <c r="B1760" s="80" t="s">
        <v>552</v>
      </c>
      <c r="C1760" s="83">
        <v>0</v>
      </c>
      <c r="D1760" s="84">
        <v>0</v>
      </c>
    </row>
    <row r="1761" spans="1:4" x14ac:dyDescent="0.2">
      <c r="A1761" s="80" t="s">
        <v>754</v>
      </c>
      <c r="B1761" s="80" t="s">
        <v>556</v>
      </c>
      <c r="C1761" s="81">
        <v>0</v>
      </c>
      <c r="D1761" s="82">
        <v>0</v>
      </c>
    </row>
    <row r="1762" spans="1:4" x14ac:dyDescent="0.2">
      <c r="A1762" s="80" t="s">
        <v>754</v>
      </c>
      <c r="B1762" s="80" t="s">
        <v>560</v>
      </c>
      <c r="C1762" s="83">
        <v>0</v>
      </c>
      <c r="D1762" s="84">
        <v>0</v>
      </c>
    </row>
    <row r="1763" spans="1:4" x14ac:dyDescent="0.2">
      <c r="A1763" s="80" t="s">
        <v>754</v>
      </c>
      <c r="B1763" s="80" t="s">
        <v>564</v>
      </c>
      <c r="C1763" s="81">
        <v>0</v>
      </c>
      <c r="D1763" s="82">
        <v>0</v>
      </c>
    </row>
    <row r="1764" spans="1:4" x14ac:dyDescent="0.2">
      <c r="A1764" s="80" t="s">
        <v>754</v>
      </c>
      <c r="B1764" s="80" t="s">
        <v>568</v>
      </c>
      <c r="C1764" s="83">
        <v>0</v>
      </c>
      <c r="D1764" s="84">
        <v>0</v>
      </c>
    </row>
    <row r="1765" spans="1:4" x14ac:dyDescent="0.2">
      <c r="A1765" s="85" t="s">
        <v>754</v>
      </c>
      <c r="B1765" s="85" t="s">
        <v>754</v>
      </c>
      <c r="C1765" s="86">
        <v>0</v>
      </c>
      <c r="D1765" s="87">
        <v>0</v>
      </c>
    </row>
    <row r="1766" spans="1:4" x14ac:dyDescent="0.2">
      <c r="A1766" s="77" t="s">
        <v>755</v>
      </c>
      <c r="B1766" s="77" t="s">
        <v>756</v>
      </c>
      <c r="C1766" s="78">
        <v>0</v>
      </c>
      <c r="D1766" s="79">
        <v>0</v>
      </c>
    </row>
    <row r="1767" spans="1:4" x14ac:dyDescent="0.2">
      <c r="A1767" s="80" t="s">
        <v>755</v>
      </c>
      <c r="B1767" s="80" t="s">
        <v>757</v>
      </c>
      <c r="C1767" s="81">
        <v>0</v>
      </c>
      <c r="D1767" s="82">
        <v>0</v>
      </c>
    </row>
    <row r="1768" spans="1:4" x14ac:dyDescent="0.2">
      <c r="A1768" s="80" t="s">
        <v>755</v>
      </c>
      <c r="B1768" s="80" t="s">
        <v>758</v>
      </c>
      <c r="C1768" s="83">
        <v>0</v>
      </c>
      <c r="D1768" s="84">
        <v>0</v>
      </c>
    </row>
    <row r="1769" spans="1:4" x14ac:dyDescent="0.2">
      <c r="A1769" s="80" t="s">
        <v>755</v>
      </c>
      <c r="B1769" s="80" t="s">
        <v>759</v>
      </c>
      <c r="C1769" s="81">
        <v>0</v>
      </c>
      <c r="D1769" s="82">
        <v>0</v>
      </c>
    </row>
    <row r="1770" spans="1:4" x14ac:dyDescent="0.2">
      <c r="A1770" s="80" t="s">
        <v>755</v>
      </c>
      <c r="B1770" s="80" t="s">
        <v>760</v>
      </c>
      <c r="C1770" s="83">
        <v>0</v>
      </c>
      <c r="D1770" s="84">
        <v>0</v>
      </c>
    </row>
    <row r="1771" spans="1:4" x14ac:dyDescent="0.2">
      <c r="A1771" s="80" t="s">
        <v>755</v>
      </c>
      <c r="B1771" s="80" t="s">
        <v>761</v>
      </c>
      <c r="C1771" s="81">
        <v>0</v>
      </c>
      <c r="D1771" s="82">
        <v>0</v>
      </c>
    </row>
    <row r="1772" spans="1:4" x14ac:dyDescent="0.2">
      <c r="A1772" s="80" t="s">
        <v>755</v>
      </c>
      <c r="B1772" s="80" t="s">
        <v>762</v>
      </c>
      <c r="C1772" s="83">
        <v>0</v>
      </c>
      <c r="D1772" s="84">
        <v>0</v>
      </c>
    </row>
    <row r="1773" spans="1:4" x14ac:dyDescent="0.2">
      <c r="A1773" s="80" t="s">
        <v>755</v>
      </c>
      <c r="B1773" s="80" t="s">
        <v>763</v>
      </c>
      <c r="C1773" s="81">
        <v>0</v>
      </c>
      <c r="D1773" s="82">
        <v>0</v>
      </c>
    </row>
    <row r="1774" spans="1:4" x14ac:dyDescent="0.2">
      <c r="A1774" s="80" t="s">
        <v>755</v>
      </c>
      <c r="B1774" s="80" t="s">
        <v>764</v>
      </c>
      <c r="C1774" s="83">
        <v>0</v>
      </c>
      <c r="D1774" s="84">
        <v>0</v>
      </c>
    </row>
    <row r="1775" spans="1:4" x14ac:dyDescent="0.2">
      <c r="A1775" s="80" t="s">
        <v>755</v>
      </c>
      <c r="B1775" s="80" t="s">
        <v>765</v>
      </c>
      <c r="C1775" s="81">
        <v>0</v>
      </c>
      <c r="D1775" s="82">
        <v>0</v>
      </c>
    </row>
    <row r="1776" spans="1:4" x14ac:dyDescent="0.2">
      <c r="A1776" s="80" t="s">
        <v>755</v>
      </c>
      <c r="B1776" s="80" t="s">
        <v>766</v>
      </c>
      <c r="C1776" s="83">
        <v>0</v>
      </c>
      <c r="D1776" s="84">
        <v>0</v>
      </c>
    </row>
    <row r="1777" spans="1:4" x14ac:dyDescent="0.2">
      <c r="A1777" s="80" t="s">
        <v>755</v>
      </c>
      <c r="B1777" s="80" t="s">
        <v>767</v>
      </c>
      <c r="C1777" s="81">
        <v>0</v>
      </c>
      <c r="D1777" s="82">
        <v>0</v>
      </c>
    </row>
    <row r="1778" spans="1:4" x14ac:dyDescent="0.2">
      <c r="A1778" s="80" t="s">
        <v>768</v>
      </c>
      <c r="B1778" s="80" t="s">
        <v>769</v>
      </c>
      <c r="C1778" s="83">
        <v>0</v>
      </c>
      <c r="D1778" s="84">
        <v>0</v>
      </c>
    </row>
    <row r="1779" spans="1:4" x14ac:dyDescent="0.2">
      <c r="A1779" s="80" t="s">
        <v>768</v>
      </c>
      <c r="B1779" s="80" t="s">
        <v>770</v>
      </c>
      <c r="C1779" s="81">
        <v>0</v>
      </c>
      <c r="D1779" s="82">
        <v>0</v>
      </c>
    </row>
    <row r="1780" spans="1:4" x14ac:dyDescent="0.2">
      <c r="A1780" s="80" t="s">
        <v>768</v>
      </c>
      <c r="B1780" s="80" t="s">
        <v>771</v>
      </c>
      <c r="C1780" s="83">
        <v>0</v>
      </c>
      <c r="D1780" s="84">
        <v>0</v>
      </c>
    </row>
    <row r="1781" spans="1:4" x14ac:dyDescent="0.2">
      <c r="A1781" s="80" t="s">
        <v>768</v>
      </c>
      <c r="B1781" s="80" t="s">
        <v>772</v>
      </c>
      <c r="C1781" s="81">
        <v>0</v>
      </c>
      <c r="D1781" s="82">
        <v>0</v>
      </c>
    </row>
    <row r="1782" spans="1:4" x14ac:dyDescent="0.2">
      <c r="A1782" s="80" t="s">
        <v>768</v>
      </c>
      <c r="B1782" s="80" t="s">
        <v>773</v>
      </c>
      <c r="C1782" s="83">
        <v>0</v>
      </c>
      <c r="D1782" s="84">
        <v>0</v>
      </c>
    </row>
    <row r="1783" spans="1:4" x14ac:dyDescent="0.2">
      <c r="A1783" s="80" t="s">
        <v>768</v>
      </c>
      <c r="B1783" s="80" t="s">
        <v>774</v>
      </c>
      <c r="C1783" s="81">
        <v>0</v>
      </c>
      <c r="D1783" s="82">
        <v>0</v>
      </c>
    </row>
    <row r="1784" spans="1:4" x14ac:dyDescent="0.2">
      <c r="A1784" s="80" t="s">
        <v>768</v>
      </c>
      <c r="B1784" s="80" t="s">
        <v>775</v>
      </c>
      <c r="C1784" s="83">
        <v>0</v>
      </c>
      <c r="D1784" s="84">
        <v>0</v>
      </c>
    </row>
    <row r="1785" spans="1:4" x14ac:dyDescent="0.2">
      <c r="A1785" s="80" t="s">
        <v>768</v>
      </c>
      <c r="B1785" s="80" t="s">
        <v>776</v>
      </c>
      <c r="C1785" s="81">
        <v>0</v>
      </c>
      <c r="D1785" s="82">
        <v>0</v>
      </c>
    </row>
    <row r="1786" spans="1:4" x14ac:dyDescent="0.2">
      <c r="A1786" s="80" t="s">
        <v>768</v>
      </c>
      <c r="B1786" s="80" t="s">
        <v>777</v>
      </c>
      <c r="C1786" s="83">
        <v>0</v>
      </c>
      <c r="D1786" s="84">
        <v>0</v>
      </c>
    </row>
    <row r="1787" spans="1:4" x14ac:dyDescent="0.2">
      <c r="A1787" s="80" t="s">
        <v>768</v>
      </c>
      <c r="B1787" s="80" t="s">
        <v>778</v>
      </c>
      <c r="C1787" s="81">
        <v>0</v>
      </c>
      <c r="D1787" s="82">
        <v>0</v>
      </c>
    </row>
    <row r="1788" spans="1:4" x14ac:dyDescent="0.2">
      <c r="A1788" s="80" t="s">
        <v>768</v>
      </c>
      <c r="B1788" s="80" t="s">
        <v>779</v>
      </c>
      <c r="C1788" s="83">
        <v>0</v>
      </c>
      <c r="D1788" s="84">
        <v>0</v>
      </c>
    </row>
    <row r="1789" spans="1:4" x14ac:dyDescent="0.2">
      <c r="A1789" s="80" t="s">
        <v>768</v>
      </c>
      <c r="B1789" s="80" t="s">
        <v>780</v>
      </c>
      <c r="C1789" s="81">
        <v>0</v>
      </c>
      <c r="D1789" s="82">
        <v>0</v>
      </c>
    </row>
    <row r="1790" spans="1:4" x14ac:dyDescent="0.2">
      <c r="A1790" s="80" t="s">
        <v>768</v>
      </c>
      <c r="B1790" s="80" t="s">
        <v>781</v>
      </c>
      <c r="C1790" s="83">
        <v>0</v>
      </c>
      <c r="D1790" s="84">
        <v>0</v>
      </c>
    </row>
    <row r="1791" spans="1:4" x14ac:dyDescent="0.2">
      <c r="A1791" s="80" t="s">
        <v>768</v>
      </c>
      <c r="B1791" s="80" t="s">
        <v>782</v>
      </c>
      <c r="C1791" s="81">
        <v>0</v>
      </c>
      <c r="D1791" s="82">
        <v>0</v>
      </c>
    </row>
    <row r="1792" spans="1:4" x14ac:dyDescent="0.2">
      <c r="A1792" s="80" t="s">
        <v>768</v>
      </c>
      <c r="B1792" s="80" t="s">
        <v>783</v>
      </c>
      <c r="C1792" s="83">
        <v>0</v>
      </c>
      <c r="D1792" s="84">
        <v>0</v>
      </c>
    </row>
    <row r="1793" spans="1:4" x14ac:dyDescent="0.2">
      <c r="A1793" s="80" t="s">
        <v>768</v>
      </c>
      <c r="B1793" s="80" t="s">
        <v>784</v>
      </c>
      <c r="C1793" s="81">
        <v>0</v>
      </c>
      <c r="D1793" s="82">
        <v>0</v>
      </c>
    </row>
    <row r="1794" spans="1:4" x14ac:dyDescent="0.2">
      <c r="A1794" s="80" t="s">
        <v>768</v>
      </c>
      <c r="B1794" s="80" t="s">
        <v>785</v>
      </c>
      <c r="C1794" s="83">
        <v>0</v>
      </c>
      <c r="D1794" s="84">
        <v>0</v>
      </c>
    </row>
    <row r="1795" spans="1:4" x14ac:dyDescent="0.2">
      <c r="A1795" s="80" t="s">
        <v>768</v>
      </c>
      <c r="B1795" s="80" t="s">
        <v>786</v>
      </c>
      <c r="C1795" s="81">
        <v>0</v>
      </c>
      <c r="D1795" s="82">
        <v>0</v>
      </c>
    </row>
    <row r="1796" spans="1:4" x14ac:dyDescent="0.2">
      <c r="A1796" s="80" t="s">
        <v>768</v>
      </c>
      <c r="B1796" s="80" t="s">
        <v>787</v>
      </c>
      <c r="C1796" s="83">
        <v>0</v>
      </c>
      <c r="D1796" s="84">
        <v>0</v>
      </c>
    </row>
    <row r="1797" spans="1:4" x14ac:dyDescent="0.2">
      <c r="A1797" s="80" t="s">
        <v>768</v>
      </c>
      <c r="B1797" s="80" t="s">
        <v>788</v>
      </c>
      <c r="C1797" s="81">
        <v>0</v>
      </c>
      <c r="D1797" s="82">
        <v>0</v>
      </c>
    </row>
    <row r="1798" spans="1:4" x14ac:dyDescent="0.2">
      <c r="A1798" s="80" t="s">
        <v>768</v>
      </c>
      <c r="B1798" s="80" t="s">
        <v>789</v>
      </c>
      <c r="C1798" s="83">
        <v>0</v>
      </c>
      <c r="D1798" s="84">
        <v>0</v>
      </c>
    </row>
    <row r="1799" spans="1:4" x14ac:dyDescent="0.2">
      <c r="A1799" s="80" t="s">
        <v>768</v>
      </c>
      <c r="B1799" s="80" t="s">
        <v>790</v>
      </c>
      <c r="C1799" s="81">
        <v>0</v>
      </c>
      <c r="D1799" s="82">
        <v>0</v>
      </c>
    </row>
    <row r="1800" spans="1:4" x14ac:dyDescent="0.2">
      <c r="A1800" s="80" t="s">
        <v>768</v>
      </c>
      <c r="B1800" s="80" t="s">
        <v>791</v>
      </c>
      <c r="C1800" s="83">
        <v>0</v>
      </c>
      <c r="D1800" s="84">
        <v>0</v>
      </c>
    </row>
    <row r="1801" spans="1:4" x14ac:dyDescent="0.2">
      <c r="A1801" s="80" t="s">
        <v>768</v>
      </c>
      <c r="B1801" s="80" t="s">
        <v>755</v>
      </c>
      <c r="C1801" s="81">
        <v>0</v>
      </c>
      <c r="D1801" s="82">
        <v>0</v>
      </c>
    </row>
    <row r="1802" spans="1:4" x14ac:dyDescent="0.2">
      <c r="A1802" s="80" t="s">
        <v>768</v>
      </c>
      <c r="B1802" s="80" t="s">
        <v>768</v>
      </c>
      <c r="C1802" s="83">
        <v>0</v>
      </c>
      <c r="D1802" s="84">
        <v>0</v>
      </c>
    </row>
    <row r="1803" spans="1:4" x14ac:dyDescent="0.2">
      <c r="A1803" s="80" t="s">
        <v>768</v>
      </c>
      <c r="B1803" s="80" t="s">
        <v>792</v>
      </c>
      <c r="C1803" s="81">
        <v>0</v>
      </c>
      <c r="D1803" s="82">
        <v>0</v>
      </c>
    </row>
    <row r="1804" spans="1:4" x14ac:dyDescent="0.2">
      <c r="A1804" s="80" t="s">
        <v>768</v>
      </c>
      <c r="B1804" s="80" t="s">
        <v>793</v>
      </c>
      <c r="C1804" s="83">
        <v>0</v>
      </c>
      <c r="D1804" s="84">
        <v>0</v>
      </c>
    </row>
    <row r="1805" spans="1:4" x14ac:dyDescent="0.2">
      <c r="A1805" s="80" t="s">
        <v>768</v>
      </c>
      <c r="B1805" s="80" t="s">
        <v>794</v>
      </c>
      <c r="C1805" s="81">
        <v>0</v>
      </c>
      <c r="D1805" s="82">
        <v>0</v>
      </c>
    </row>
    <row r="1806" spans="1:4" x14ac:dyDescent="0.2">
      <c r="A1806" s="80" t="s">
        <v>768</v>
      </c>
      <c r="B1806" s="80" t="s">
        <v>795</v>
      </c>
      <c r="C1806" s="83">
        <v>0</v>
      </c>
      <c r="D1806" s="84">
        <v>0</v>
      </c>
    </row>
    <row r="1807" spans="1:4" x14ac:dyDescent="0.2">
      <c r="A1807" s="80" t="s">
        <v>768</v>
      </c>
      <c r="B1807" s="80" t="s">
        <v>796</v>
      </c>
      <c r="C1807" s="81">
        <v>0</v>
      </c>
      <c r="D1807" s="82">
        <v>0</v>
      </c>
    </row>
    <row r="1808" spans="1:4" x14ac:dyDescent="0.2">
      <c r="A1808" s="80" t="s">
        <v>768</v>
      </c>
      <c r="B1808" s="80" t="s">
        <v>797</v>
      </c>
      <c r="C1808" s="83">
        <v>0</v>
      </c>
      <c r="D1808" s="84">
        <v>0</v>
      </c>
    </row>
    <row r="1809" spans="1:4" x14ac:dyDescent="0.2">
      <c r="A1809" s="80" t="s">
        <v>768</v>
      </c>
      <c r="B1809" s="80" t="s">
        <v>798</v>
      </c>
      <c r="C1809" s="81">
        <v>0</v>
      </c>
      <c r="D1809" s="82">
        <v>0</v>
      </c>
    </row>
    <row r="1810" spans="1:4" x14ac:dyDescent="0.2">
      <c r="A1810" s="80" t="s">
        <v>768</v>
      </c>
      <c r="B1810" s="80" t="s">
        <v>799</v>
      </c>
      <c r="C1810" s="83">
        <v>0</v>
      </c>
      <c r="D1810" s="84">
        <v>0</v>
      </c>
    </row>
    <row r="1811" spans="1:4" x14ac:dyDescent="0.2">
      <c r="A1811" s="80" t="s">
        <v>768</v>
      </c>
      <c r="B1811" s="80" t="s">
        <v>800</v>
      </c>
      <c r="C1811" s="81">
        <v>0</v>
      </c>
      <c r="D1811" s="82">
        <v>0</v>
      </c>
    </row>
    <row r="1812" spans="1:4" x14ac:dyDescent="0.2">
      <c r="A1812" s="80" t="s">
        <v>768</v>
      </c>
      <c r="B1812" s="80" t="s">
        <v>801</v>
      </c>
      <c r="C1812" s="83">
        <v>0</v>
      </c>
      <c r="D1812" s="84">
        <v>0</v>
      </c>
    </row>
    <row r="1813" spans="1:4" x14ac:dyDescent="0.2">
      <c r="A1813" s="80" t="s">
        <v>768</v>
      </c>
      <c r="B1813" s="80" t="s">
        <v>802</v>
      </c>
      <c r="C1813" s="81">
        <v>0</v>
      </c>
      <c r="D1813" s="82">
        <v>0</v>
      </c>
    </row>
    <row r="1814" spans="1:4" x14ac:dyDescent="0.2">
      <c r="A1814" s="80" t="s">
        <v>768</v>
      </c>
      <c r="B1814" s="80" t="s">
        <v>803</v>
      </c>
      <c r="C1814" s="83">
        <v>0</v>
      </c>
      <c r="D1814" s="84">
        <v>0</v>
      </c>
    </row>
    <row r="1815" spans="1:4" x14ac:dyDescent="0.2">
      <c r="A1815" s="80" t="s">
        <v>768</v>
      </c>
      <c r="B1815" s="80" t="s">
        <v>804</v>
      </c>
      <c r="C1815" s="81">
        <v>0</v>
      </c>
      <c r="D1815" s="82">
        <v>0</v>
      </c>
    </row>
    <row r="1816" spans="1:4" x14ac:dyDescent="0.2">
      <c r="A1816" s="80" t="s">
        <v>768</v>
      </c>
      <c r="B1816" s="80" t="s">
        <v>805</v>
      </c>
      <c r="C1816" s="83">
        <v>0</v>
      </c>
      <c r="D1816" s="84">
        <v>0</v>
      </c>
    </row>
    <row r="1817" spans="1:4" x14ac:dyDescent="0.2">
      <c r="A1817" s="80" t="s">
        <v>768</v>
      </c>
      <c r="B1817" s="80" t="s">
        <v>806</v>
      </c>
      <c r="C1817" s="81">
        <v>0</v>
      </c>
      <c r="D1817" s="82">
        <v>0</v>
      </c>
    </row>
    <row r="1818" spans="1:4" x14ac:dyDescent="0.2">
      <c r="A1818" s="80" t="s">
        <v>768</v>
      </c>
      <c r="B1818" s="80" t="s">
        <v>807</v>
      </c>
      <c r="C1818" s="83">
        <v>0</v>
      </c>
      <c r="D1818" s="84">
        <v>0</v>
      </c>
    </row>
    <row r="1819" spans="1:4" x14ac:dyDescent="0.2">
      <c r="A1819" s="80" t="s">
        <v>768</v>
      </c>
      <c r="B1819" s="80" t="s">
        <v>808</v>
      </c>
      <c r="C1819" s="81">
        <v>0</v>
      </c>
      <c r="D1819" s="82">
        <v>0</v>
      </c>
    </row>
    <row r="1820" spans="1:4" x14ac:dyDescent="0.2">
      <c r="A1820" s="80" t="s">
        <v>768</v>
      </c>
      <c r="B1820" s="80" t="s">
        <v>809</v>
      </c>
      <c r="C1820" s="83">
        <v>0</v>
      </c>
      <c r="D1820" s="84">
        <v>0</v>
      </c>
    </row>
    <row r="1821" spans="1:4" x14ac:dyDescent="0.2">
      <c r="A1821" s="80" t="s">
        <v>768</v>
      </c>
      <c r="B1821" s="80" t="s">
        <v>810</v>
      </c>
      <c r="C1821" s="81">
        <v>0</v>
      </c>
      <c r="D1821" s="82">
        <v>0</v>
      </c>
    </row>
    <row r="1822" spans="1:4" x14ac:dyDescent="0.2">
      <c r="A1822" s="80" t="s">
        <v>768</v>
      </c>
      <c r="B1822" s="80" t="s">
        <v>811</v>
      </c>
      <c r="C1822" s="83">
        <v>0</v>
      </c>
      <c r="D1822" s="84">
        <v>0</v>
      </c>
    </row>
    <row r="1823" spans="1:4" x14ac:dyDescent="0.2">
      <c r="A1823" s="80" t="s">
        <v>768</v>
      </c>
      <c r="B1823" s="80" t="s">
        <v>812</v>
      </c>
      <c r="C1823" s="81">
        <v>0</v>
      </c>
      <c r="D1823" s="82">
        <v>0</v>
      </c>
    </row>
    <row r="1824" spans="1:4" x14ac:dyDescent="0.2">
      <c r="A1824" s="80" t="s">
        <v>768</v>
      </c>
      <c r="B1824" s="80" t="s">
        <v>813</v>
      </c>
      <c r="C1824" s="83">
        <v>0</v>
      </c>
      <c r="D1824" s="84">
        <v>0</v>
      </c>
    </row>
    <row r="1825" spans="1:4" x14ac:dyDescent="0.2">
      <c r="A1825" s="80" t="s">
        <v>768</v>
      </c>
      <c r="B1825" s="80" t="s">
        <v>814</v>
      </c>
      <c r="C1825" s="81">
        <v>0</v>
      </c>
      <c r="D1825" s="82">
        <v>0</v>
      </c>
    </row>
    <row r="1826" spans="1:4" x14ac:dyDescent="0.2">
      <c r="A1826" s="80" t="s">
        <v>768</v>
      </c>
      <c r="B1826" s="80" t="s">
        <v>815</v>
      </c>
      <c r="C1826" s="83">
        <v>0</v>
      </c>
      <c r="D1826" s="84">
        <v>0</v>
      </c>
    </row>
    <row r="1827" spans="1:4" x14ac:dyDescent="0.2">
      <c r="A1827" s="80" t="s">
        <v>768</v>
      </c>
      <c r="B1827" s="80" t="s">
        <v>816</v>
      </c>
      <c r="C1827" s="81">
        <v>0</v>
      </c>
      <c r="D1827" s="82">
        <v>0</v>
      </c>
    </row>
    <row r="1828" spans="1:4" x14ac:dyDescent="0.2">
      <c r="A1828" s="80" t="s">
        <v>768</v>
      </c>
      <c r="B1828" s="80" t="s">
        <v>817</v>
      </c>
      <c r="C1828" s="83">
        <v>0</v>
      </c>
      <c r="D1828" s="84">
        <v>0</v>
      </c>
    </row>
    <row r="1829" spans="1:4" x14ac:dyDescent="0.2">
      <c r="A1829" s="80" t="s">
        <v>768</v>
      </c>
      <c r="B1829" s="80" t="s">
        <v>818</v>
      </c>
      <c r="C1829" s="81">
        <v>0</v>
      </c>
      <c r="D1829" s="82">
        <v>0</v>
      </c>
    </row>
    <row r="1830" spans="1:4" x14ac:dyDescent="0.2">
      <c r="A1830" s="80" t="s">
        <v>768</v>
      </c>
      <c r="B1830" s="80" t="s">
        <v>819</v>
      </c>
      <c r="C1830" s="83">
        <v>0</v>
      </c>
      <c r="D1830" s="84">
        <v>0</v>
      </c>
    </row>
    <row r="1831" spans="1:4" x14ac:dyDescent="0.2">
      <c r="A1831" s="80" t="s">
        <v>768</v>
      </c>
      <c r="B1831" s="80" t="s">
        <v>820</v>
      </c>
      <c r="C1831" s="81">
        <v>0</v>
      </c>
      <c r="D1831" s="82">
        <v>0</v>
      </c>
    </row>
    <row r="1832" spans="1:4" x14ac:dyDescent="0.2">
      <c r="A1832" s="80" t="s">
        <v>768</v>
      </c>
      <c r="B1832" s="80" t="s">
        <v>821</v>
      </c>
      <c r="C1832" s="83">
        <v>0</v>
      </c>
      <c r="D1832" s="84">
        <v>0</v>
      </c>
    </row>
    <row r="1833" spans="1:4" x14ac:dyDescent="0.2">
      <c r="A1833" s="80" t="s">
        <v>768</v>
      </c>
      <c r="B1833" s="80" t="s">
        <v>822</v>
      </c>
      <c r="C1833" s="81">
        <v>0</v>
      </c>
      <c r="D1833" s="82">
        <v>0</v>
      </c>
    </row>
    <row r="1834" spans="1:4" x14ac:dyDescent="0.2">
      <c r="A1834" s="80" t="s">
        <v>768</v>
      </c>
      <c r="B1834" s="80" t="s">
        <v>823</v>
      </c>
      <c r="C1834" s="83">
        <v>0</v>
      </c>
      <c r="D1834" s="84">
        <v>0</v>
      </c>
    </row>
    <row r="1835" spans="1:4" x14ac:dyDescent="0.2">
      <c r="A1835" s="80" t="s">
        <v>768</v>
      </c>
      <c r="B1835" s="80" t="s">
        <v>824</v>
      </c>
      <c r="C1835" s="81">
        <v>0</v>
      </c>
      <c r="D1835" s="82">
        <v>0</v>
      </c>
    </row>
    <row r="1836" spans="1:4" x14ac:dyDescent="0.2">
      <c r="A1836" s="80" t="s">
        <v>768</v>
      </c>
      <c r="B1836" s="80" t="s">
        <v>825</v>
      </c>
      <c r="C1836" s="83">
        <v>0</v>
      </c>
      <c r="D1836" s="84">
        <v>0</v>
      </c>
    </row>
    <row r="1837" spans="1:4" x14ac:dyDescent="0.2">
      <c r="A1837" s="80" t="s">
        <v>768</v>
      </c>
      <c r="B1837" s="80" t="s">
        <v>826</v>
      </c>
      <c r="C1837" s="81">
        <v>0</v>
      </c>
      <c r="D1837" s="82">
        <v>0</v>
      </c>
    </row>
    <row r="1838" spans="1:4" x14ac:dyDescent="0.2">
      <c r="A1838" s="80" t="s">
        <v>768</v>
      </c>
      <c r="B1838" s="80" t="s">
        <v>827</v>
      </c>
      <c r="C1838" s="83">
        <v>0</v>
      </c>
      <c r="D1838" s="84">
        <v>0</v>
      </c>
    </row>
    <row r="1839" spans="1:4" x14ac:dyDescent="0.2">
      <c r="A1839" s="80" t="s">
        <v>768</v>
      </c>
      <c r="B1839" s="80" t="s">
        <v>828</v>
      </c>
      <c r="C1839" s="81">
        <v>0</v>
      </c>
      <c r="D1839" s="82">
        <v>0</v>
      </c>
    </row>
    <row r="1840" spans="1:4" x14ac:dyDescent="0.2">
      <c r="A1840" s="80" t="s">
        <v>768</v>
      </c>
      <c r="B1840" s="80" t="s">
        <v>756</v>
      </c>
      <c r="C1840" s="83">
        <v>0</v>
      </c>
      <c r="D1840" s="84">
        <v>0</v>
      </c>
    </row>
    <row r="1841" spans="1:4" x14ac:dyDescent="0.2">
      <c r="A1841" s="80" t="s">
        <v>768</v>
      </c>
      <c r="B1841" s="80" t="s">
        <v>757</v>
      </c>
      <c r="C1841" s="81">
        <v>0</v>
      </c>
      <c r="D1841" s="82">
        <v>0</v>
      </c>
    </row>
    <row r="1842" spans="1:4" x14ac:dyDescent="0.2">
      <c r="A1842" s="80" t="s">
        <v>768</v>
      </c>
      <c r="B1842" s="80" t="s">
        <v>758</v>
      </c>
      <c r="C1842" s="83">
        <v>0</v>
      </c>
      <c r="D1842" s="84">
        <v>0</v>
      </c>
    </row>
    <row r="1843" spans="1:4" x14ac:dyDescent="0.2">
      <c r="A1843" s="80" t="s">
        <v>768</v>
      </c>
      <c r="B1843" s="80" t="s">
        <v>759</v>
      </c>
      <c r="C1843" s="81">
        <v>0</v>
      </c>
      <c r="D1843" s="82">
        <v>0</v>
      </c>
    </row>
    <row r="1844" spans="1:4" x14ac:dyDescent="0.2">
      <c r="A1844" s="80" t="s">
        <v>768</v>
      </c>
      <c r="B1844" s="80" t="s">
        <v>760</v>
      </c>
      <c r="C1844" s="83">
        <v>0</v>
      </c>
      <c r="D1844" s="84">
        <v>0</v>
      </c>
    </row>
    <row r="1845" spans="1:4" x14ac:dyDescent="0.2">
      <c r="A1845" s="80" t="s">
        <v>768</v>
      </c>
      <c r="B1845" s="80" t="s">
        <v>761</v>
      </c>
      <c r="C1845" s="81">
        <v>0</v>
      </c>
      <c r="D1845" s="82">
        <v>0</v>
      </c>
    </row>
    <row r="1846" spans="1:4" x14ac:dyDescent="0.2">
      <c r="A1846" s="80" t="s">
        <v>768</v>
      </c>
      <c r="B1846" s="80" t="s">
        <v>762</v>
      </c>
      <c r="C1846" s="83">
        <v>0</v>
      </c>
      <c r="D1846" s="84">
        <v>0</v>
      </c>
    </row>
    <row r="1847" spans="1:4" x14ac:dyDescent="0.2">
      <c r="A1847" s="80" t="s">
        <v>768</v>
      </c>
      <c r="B1847" s="80" t="s">
        <v>763</v>
      </c>
      <c r="C1847" s="81">
        <v>0</v>
      </c>
      <c r="D1847" s="82">
        <v>0</v>
      </c>
    </row>
    <row r="1848" spans="1:4" x14ac:dyDescent="0.2">
      <c r="A1848" s="80" t="s">
        <v>768</v>
      </c>
      <c r="B1848" s="80" t="s">
        <v>764</v>
      </c>
      <c r="C1848" s="83">
        <v>0</v>
      </c>
      <c r="D1848" s="84">
        <v>0</v>
      </c>
    </row>
    <row r="1849" spans="1:4" x14ac:dyDescent="0.2">
      <c r="A1849" s="80" t="s">
        <v>768</v>
      </c>
      <c r="B1849" s="80" t="s">
        <v>765</v>
      </c>
      <c r="C1849" s="81">
        <v>0</v>
      </c>
      <c r="D1849" s="82">
        <v>0</v>
      </c>
    </row>
    <row r="1850" spans="1:4" x14ac:dyDescent="0.2">
      <c r="A1850" s="80" t="s">
        <v>768</v>
      </c>
      <c r="B1850" s="80" t="s">
        <v>766</v>
      </c>
      <c r="C1850" s="83">
        <v>0</v>
      </c>
      <c r="D1850" s="84">
        <v>0</v>
      </c>
    </row>
    <row r="1851" spans="1:4" x14ac:dyDescent="0.2">
      <c r="A1851" s="80" t="s">
        <v>768</v>
      </c>
      <c r="B1851" s="80" t="s">
        <v>767</v>
      </c>
      <c r="C1851" s="81">
        <v>0</v>
      </c>
      <c r="D1851" s="82">
        <v>0</v>
      </c>
    </row>
    <row r="1852" spans="1:4" x14ac:dyDescent="0.2">
      <c r="A1852" s="80" t="s">
        <v>792</v>
      </c>
      <c r="B1852" s="80" t="s">
        <v>769</v>
      </c>
      <c r="C1852" s="83">
        <v>0</v>
      </c>
      <c r="D1852" s="84">
        <v>0</v>
      </c>
    </row>
    <row r="1853" spans="1:4" x14ac:dyDescent="0.2">
      <c r="A1853" s="80" t="s">
        <v>792</v>
      </c>
      <c r="B1853" s="80" t="s">
        <v>770</v>
      </c>
      <c r="C1853" s="81">
        <v>0</v>
      </c>
      <c r="D1853" s="82">
        <v>0</v>
      </c>
    </row>
    <row r="1854" spans="1:4" x14ac:dyDescent="0.2">
      <c r="A1854" s="80" t="s">
        <v>792</v>
      </c>
      <c r="B1854" s="80" t="s">
        <v>771</v>
      </c>
      <c r="C1854" s="83">
        <v>0</v>
      </c>
      <c r="D1854" s="84">
        <v>0</v>
      </c>
    </row>
    <row r="1855" spans="1:4" x14ac:dyDescent="0.2">
      <c r="A1855" s="80" t="s">
        <v>792</v>
      </c>
      <c r="B1855" s="80" t="s">
        <v>772</v>
      </c>
      <c r="C1855" s="81">
        <v>0</v>
      </c>
      <c r="D1855" s="82">
        <v>0</v>
      </c>
    </row>
    <row r="1856" spans="1:4" x14ac:dyDescent="0.2">
      <c r="A1856" s="80" t="s">
        <v>792</v>
      </c>
      <c r="B1856" s="80" t="s">
        <v>773</v>
      </c>
      <c r="C1856" s="83">
        <v>0</v>
      </c>
      <c r="D1856" s="84">
        <v>0</v>
      </c>
    </row>
    <row r="1857" spans="1:4" x14ac:dyDescent="0.2">
      <c r="A1857" s="80" t="s">
        <v>792</v>
      </c>
      <c r="B1857" s="80" t="s">
        <v>774</v>
      </c>
      <c r="C1857" s="81">
        <v>0</v>
      </c>
      <c r="D1857" s="82">
        <v>0</v>
      </c>
    </row>
    <row r="1858" spans="1:4" x14ac:dyDescent="0.2">
      <c r="A1858" s="80" t="s">
        <v>792</v>
      </c>
      <c r="B1858" s="80" t="s">
        <v>775</v>
      </c>
      <c r="C1858" s="83">
        <v>0</v>
      </c>
      <c r="D1858" s="84">
        <v>0</v>
      </c>
    </row>
    <row r="1859" spans="1:4" x14ac:dyDescent="0.2">
      <c r="A1859" s="80" t="s">
        <v>792</v>
      </c>
      <c r="B1859" s="80" t="s">
        <v>776</v>
      </c>
      <c r="C1859" s="81">
        <v>0</v>
      </c>
      <c r="D1859" s="82">
        <v>0</v>
      </c>
    </row>
    <row r="1860" spans="1:4" x14ac:dyDescent="0.2">
      <c r="A1860" s="80" t="s">
        <v>792</v>
      </c>
      <c r="B1860" s="80" t="s">
        <v>777</v>
      </c>
      <c r="C1860" s="83">
        <v>0</v>
      </c>
      <c r="D1860" s="84">
        <v>0</v>
      </c>
    </row>
    <row r="1861" spans="1:4" x14ac:dyDescent="0.2">
      <c r="A1861" s="80" t="s">
        <v>792</v>
      </c>
      <c r="B1861" s="80" t="s">
        <v>778</v>
      </c>
      <c r="C1861" s="81">
        <v>0</v>
      </c>
      <c r="D1861" s="82">
        <v>0</v>
      </c>
    </row>
    <row r="1862" spans="1:4" x14ac:dyDescent="0.2">
      <c r="A1862" s="80" t="s">
        <v>792</v>
      </c>
      <c r="B1862" s="80" t="s">
        <v>779</v>
      </c>
      <c r="C1862" s="83">
        <v>0</v>
      </c>
      <c r="D1862" s="84">
        <v>0</v>
      </c>
    </row>
    <row r="1863" spans="1:4" x14ac:dyDescent="0.2">
      <c r="A1863" s="80" t="s">
        <v>792</v>
      </c>
      <c r="B1863" s="80" t="s">
        <v>780</v>
      </c>
      <c r="C1863" s="81">
        <v>0</v>
      </c>
      <c r="D1863" s="82">
        <v>0</v>
      </c>
    </row>
    <row r="1864" spans="1:4" x14ac:dyDescent="0.2">
      <c r="A1864" s="80" t="s">
        <v>792</v>
      </c>
      <c r="B1864" s="80" t="s">
        <v>781</v>
      </c>
      <c r="C1864" s="83">
        <v>0</v>
      </c>
      <c r="D1864" s="84">
        <v>0</v>
      </c>
    </row>
    <row r="1865" spans="1:4" x14ac:dyDescent="0.2">
      <c r="A1865" s="80" t="s">
        <v>792</v>
      </c>
      <c r="B1865" s="80" t="s">
        <v>782</v>
      </c>
      <c r="C1865" s="81">
        <v>0</v>
      </c>
      <c r="D1865" s="82">
        <v>0</v>
      </c>
    </row>
    <row r="1866" spans="1:4" x14ac:dyDescent="0.2">
      <c r="A1866" s="80" t="s">
        <v>792</v>
      </c>
      <c r="B1866" s="80" t="s">
        <v>783</v>
      </c>
      <c r="C1866" s="83">
        <v>0</v>
      </c>
      <c r="D1866" s="84">
        <v>0</v>
      </c>
    </row>
    <row r="1867" spans="1:4" x14ac:dyDescent="0.2">
      <c r="A1867" s="80" t="s">
        <v>792</v>
      </c>
      <c r="B1867" s="80" t="s">
        <v>784</v>
      </c>
      <c r="C1867" s="81">
        <v>0</v>
      </c>
      <c r="D1867" s="82">
        <v>0</v>
      </c>
    </row>
    <row r="1868" spans="1:4" x14ac:dyDescent="0.2">
      <c r="A1868" s="80" t="s">
        <v>792</v>
      </c>
      <c r="B1868" s="80" t="s">
        <v>785</v>
      </c>
      <c r="C1868" s="83">
        <v>0</v>
      </c>
      <c r="D1868" s="84">
        <v>0</v>
      </c>
    </row>
    <row r="1869" spans="1:4" x14ac:dyDescent="0.2">
      <c r="A1869" s="80" t="s">
        <v>792</v>
      </c>
      <c r="B1869" s="80" t="s">
        <v>786</v>
      </c>
      <c r="C1869" s="81">
        <v>0</v>
      </c>
      <c r="D1869" s="82">
        <v>0</v>
      </c>
    </row>
    <row r="1870" spans="1:4" x14ac:dyDescent="0.2">
      <c r="A1870" s="80" t="s">
        <v>792</v>
      </c>
      <c r="B1870" s="80" t="s">
        <v>787</v>
      </c>
      <c r="C1870" s="83">
        <v>0</v>
      </c>
      <c r="D1870" s="84">
        <v>0</v>
      </c>
    </row>
    <row r="1871" spans="1:4" x14ac:dyDescent="0.2">
      <c r="A1871" s="80" t="s">
        <v>792</v>
      </c>
      <c r="B1871" s="80" t="s">
        <v>788</v>
      </c>
      <c r="C1871" s="81">
        <v>0</v>
      </c>
      <c r="D1871" s="82">
        <v>0</v>
      </c>
    </row>
    <row r="1872" spans="1:4" x14ac:dyDescent="0.2">
      <c r="A1872" s="80" t="s">
        <v>792</v>
      </c>
      <c r="B1872" s="80" t="s">
        <v>789</v>
      </c>
      <c r="C1872" s="83">
        <v>0</v>
      </c>
      <c r="D1872" s="84">
        <v>0</v>
      </c>
    </row>
    <row r="1873" spans="1:4" x14ac:dyDescent="0.2">
      <c r="A1873" s="80" t="s">
        <v>792</v>
      </c>
      <c r="B1873" s="80" t="s">
        <v>790</v>
      </c>
      <c r="C1873" s="81">
        <v>0</v>
      </c>
      <c r="D1873" s="82">
        <v>0</v>
      </c>
    </row>
    <row r="1874" spans="1:4" x14ac:dyDescent="0.2">
      <c r="A1874" s="80" t="s">
        <v>792</v>
      </c>
      <c r="B1874" s="80" t="s">
        <v>791</v>
      </c>
      <c r="C1874" s="83">
        <v>0</v>
      </c>
      <c r="D1874" s="84">
        <v>0</v>
      </c>
    </row>
    <row r="1875" spans="1:4" x14ac:dyDescent="0.2">
      <c r="A1875" s="80" t="s">
        <v>792</v>
      </c>
      <c r="B1875" s="80" t="s">
        <v>755</v>
      </c>
      <c r="C1875" s="81">
        <v>0</v>
      </c>
      <c r="D1875" s="82">
        <v>0</v>
      </c>
    </row>
    <row r="1876" spans="1:4" x14ac:dyDescent="0.2">
      <c r="A1876" s="80" t="s">
        <v>792</v>
      </c>
      <c r="B1876" s="80" t="s">
        <v>768</v>
      </c>
      <c r="C1876" s="83">
        <v>0</v>
      </c>
      <c r="D1876" s="84">
        <v>0</v>
      </c>
    </row>
    <row r="1877" spans="1:4" x14ac:dyDescent="0.2">
      <c r="A1877" s="80" t="s">
        <v>792</v>
      </c>
      <c r="B1877" s="80" t="s">
        <v>792</v>
      </c>
      <c r="C1877" s="81">
        <v>0</v>
      </c>
      <c r="D1877" s="82">
        <v>0</v>
      </c>
    </row>
    <row r="1878" spans="1:4" x14ac:dyDescent="0.2">
      <c r="A1878" s="80" t="s">
        <v>792</v>
      </c>
      <c r="B1878" s="80" t="s">
        <v>793</v>
      </c>
      <c r="C1878" s="83">
        <v>0</v>
      </c>
      <c r="D1878" s="84">
        <v>0</v>
      </c>
    </row>
    <row r="1879" spans="1:4" x14ac:dyDescent="0.2">
      <c r="A1879" s="80" t="s">
        <v>792</v>
      </c>
      <c r="B1879" s="80" t="s">
        <v>794</v>
      </c>
      <c r="C1879" s="81">
        <v>0</v>
      </c>
      <c r="D1879" s="82">
        <v>0</v>
      </c>
    </row>
    <row r="1880" spans="1:4" x14ac:dyDescent="0.2">
      <c r="A1880" s="80" t="s">
        <v>792</v>
      </c>
      <c r="B1880" s="80" t="s">
        <v>795</v>
      </c>
      <c r="C1880" s="83">
        <v>0</v>
      </c>
      <c r="D1880" s="84">
        <v>0</v>
      </c>
    </row>
    <row r="1881" spans="1:4" x14ac:dyDescent="0.2">
      <c r="A1881" s="80" t="s">
        <v>792</v>
      </c>
      <c r="B1881" s="80" t="s">
        <v>796</v>
      </c>
      <c r="C1881" s="81">
        <v>0</v>
      </c>
      <c r="D1881" s="82">
        <v>0</v>
      </c>
    </row>
    <row r="1882" spans="1:4" x14ac:dyDescent="0.2">
      <c r="A1882" s="80" t="s">
        <v>792</v>
      </c>
      <c r="B1882" s="80" t="s">
        <v>797</v>
      </c>
      <c r="C1882" s="83">
        <v>0</v>
      </c>
      <c r="D1882" s="84">
        <v>0</v>
      </c>
    </row>
    <row r="1883" spans="1:4" x14ac:dyDescent="0.2">
      <c r="A1883" s="80" t="s">
        <v>792</v>
      </c>
      <c r="B1883" s="80" t="s">
        <v>798</v>
      </c>
      <c r="C1883" s="81">
        <v>0</v>
      </c>
      <c r="D1883" s="82">
        <v>0</v>
      </c>
    </row>
    <row r="1884" spans="1:4" x14ac:dyDescent="0.2">
      <c r="A1884" s="80" t="s">
        <v>792</v>
      </c>
      <c r="B1884" s="80" t="s">
        <v>799</v>
      </c>
      <c r="C1884" s="83">
        <v>0</v>
      </c>
      <c r="D1884" s="84">
        <v>0</v>
      </c>
    </row>
    <row r="1885" spans="1:4" x14ac:dyDescent="0.2">
      <c r="A1885" s="80" t="s">
        <v>792</v>
      </c>
      <c r="B1885" s="80" t="s">
        <v>800</v>
      </c>
      <c r="C1885" s="81">
        <v>0</v>
      </c>
      <c r="D1885" s="82">
        <v>0</v>
      </c>
    </row>
    <row r="1886" spans="1:4" x14ac:dyDescent="0.2">
      <c r="A1886" s="80" t="s">
        <v>792</v>
      </c>
      <c r="B1886" s="80" t="s">
        <v>801</v>
      </c>
      <c r="C1886" s="83">
        <v>0</v>
      </c>
      <c r="D1886" s="84">
        <v>0</v>
      </c>
    </row>
    <row r="1887" spans="1:4" x14ac:dyDescent="0.2">
      <c r="A1887" s="80" t="s">
        <v>792</v>
      </c>
      <c r="B1887" s="80" t="s">
        <v>802</v>
      </c>
      <c r="C1887" s="81">
        <v>0</v>
      </c>
      <c r="D1887" s="82">
        <v>0</v>
      </c>
    </row>
    <row r="1888" spans="1:4" x14ac:dyDescent="0.2">
      <c r="A1888" s="80" t="s">
        <v>792</v>
      </c>
      <c r="B1888" s="80" t="s">
        <v>803</v>
      </c>
      <c r="C1888" s="83">
        <v>0</v>
      </c>
      <c r="D1888" s="84">
        <v>0</v>
      </c>
    </row>
    <row r="1889" spans="1:4" x14ac:dyDescent="0.2">
      <c r="A1889" s="80" t="s">
        <v>792</v>
      </c>
      <c r="B1889" s="80" t="s">
        <v>804</v>
      </c>
      <c r="C1889" s="81">
        <v>0</v>
      </c>
      <c r="D1889" s="82">
        <v>0</v>
      </c>
    </row>
    <row r="1890" spans="1:4" x14ac:dyDescent="0.2">
      <c r="A1890" s="80" t="s">
        <v>792</v>
      </c>
      <c r="B1890" s="80" t="s">
        <v>805</v>
      </c>
      <c r="C1890" s="83">
        <v>0</v>
      </c>
      <c r="D1890" s="84">
        <v>0</v>
      </c>
    </row>
    <row r="1891" spans="1:4" x14ac:dyDescent="0.2">
      <c r="A1891" s="80" t="s">
        <v>792</v>
      </c>
      <c r="B1891" s="80" t="s">
        <v>806</v>
      </c>
      <c r="C1891" s="81">
        <v>0</v>
      </c>
      <c r="D1891" s="82">
        <v>0</v>
      </c>
    </row>
    <row r="1892" spans="1:4" x14ac:dyDescent="0.2">
      <c r="A1892" s="80" t="s">
        <v>792</v>
      </c>
      <c r="B1892" s="80" t="s">
        <v>807</v>
      </c>
      <c r="C1892" s="83">
        <v>0</v>
      </c>
      <c r="D1892" s="84">
        <v>0</v>
      </c>
    </row>
    <row r="1893" spans="1:4" x14ac:dyDescent="0.2">
      <c r="A1893" s="80" t="s">
        <v>792</v>
      </c>
      <c r="B1893" s="80" t="s">
        <v>808</v>
      </c>
      <c r="C1893" s="81">
        <v>0</v>
      </c>
      <c r="D1893" s="82">
        <v>0</v>
      </c>
    </row>
    <row r="1894" spans="1:4" x14ac:dyDescent="0.2">
      <c r="A1894" s="80" t="s">
        <v>792</v>
      </c>
      <c r="B1894" s="80" t="s">
        <v>809</v>
      </c>
      <c r="C1894" s="83">
        <v>0</v>
      </c>
      <c r="D1894" s="84">
        <v>0</v>
      </c>
    </row>
    <row r="1895" spans="1:4" x14ac:dyDescent="0.2">
      <c r="A1895" s="80" t="s">
        <v>792</v>
      </c>
      <c r="B1895" s="80" t="s">
        <v>810</v>
      </c>
      <c r="C1895" s="81">
        <v>0</v>
      </c>
      <c r="D1895" s="82">
        <v>0</v>
      </c>
    </row>
    <row r="1896" spans="1:4" x14ac:dyDescent="0.2">
      <c r="A1896" s="80" t="s">
        <v>792</v>
      </c>
      <c r="B1896" s="80" t="s">
        <v>811</v>
      </c>
      <c r="C1896" s="83">
        <v>0</v>
      </c>
      <c r="D1896" s="84">
        <v>0</v>
      </c>
    </row>
    <row r="1897" spans="1:4" x14ac:dyDescent="0.2">
      <c r="A1897" s="80" t="s">
        <v>792</v>
      </c>
      <c r="B1897" s="80" t="s">
        <v>812</v>
      </c>
      <c r="C1897" s="81">
        <v>0</v>
      </c>
      <c r="D1897" s="82">
        <v>0</v>
      </c>
    </row>
    <row r="1898" spans="1:4" x14ac:dyDescent="0.2">
      <c r="A1898" s="80" t="s">
        <v>792</v>
      </c>
      <c r="B1898" s="80" t="s">
        <v>813</v>
      </c>
      <c r="C1898" s="83">
        <v>0</v>
      </c>
      <c r="D1898" s="84">
        <v>0</v>
      </c>
    </row>
    <row r="1899" spans="1:4" x14ac:dyDescent="0.2">
      <c r="A1899" s="80" t="s">
        <v>792</v>
      </c>
      <c r="B1899" s="80" t="s">
        <v>814</v>
      </c>
      <c r="C1899" s="81">
        <v>0</v>
      </c>
      <c r="D1899" s="82">
        <v>0</v>
      </c>
    </row>
    <row r="1900" spans="1:4" x14ac:dyDescent="0.2">
      <c r="A1900" s="80" t="s">
        <v>792</v>
      </c>
      <c r="B1900" s="80" t="s">
        <v>815</v>
      </c>
      <c r="C1900" s="83">
        <v>0</v>
      </c>
      <c r="D1900" s="84">
        <v>0</v>
      </c>
    </row>
    <row r="1901" spans="1:4" x14ac:dyDescent="0.2">
      <c r="A1901" s="80" t="s">
        <v>792</v>
      </c>
      <c r="B1901" s="80" t="s">
        <v>816</v>
      </c>
      <c r="C1901" s="81">
        <v>0</v>
      </c>
      <c r="D1901" s="82">
        <v>0</v>
      </c>
    </row>
    <row r="1902" spans="1:4" x14ac:dyDescent="0.2">
      <c r="A1902" s="80" t="s">
        <v>792</v>
      </c>
      <c r="B1902" s="80" t="s">
        <v>817</v>
      </c>
      <c r="C1902" s="83">
        <v>0</v>
      </c>
      <c r="D1902" s="84">
        <v>0</v>
      </c>
    </row>
    <row r="1903" spans="1:4" x14ac:dyDescent="0.2">
      <c r="A1903" s="80" t="s">
        <v>792</v>
      </c>
      <c r="B1903" s="80" t="s">
        <v>818</v>
      </c>
      <c r="C1903" s="81">
        <v>0</v>
      </c>
      <c r="D1903" s="82">
        <v>0</v>
      </c>
    </row>
    <row r="1904" spans="1:4" x14ac:dyDescent="0.2">
      <c r="A1904" s="80" t="s">
        <v>792</v>
      </c>
      <c r="B1904" s="80" t="s">
        <v>819</v>
      </c>
      <c r="C1904" s="83">
        <v>0</v>
      </c>
      <c r="D1904" s="84">
        <v>0</v>
      </c>
    </row>
    <row r="1905" spans="1:4" x14ac:dyDescent="0.2">
      <c r="A1905" s="80" t="s">
        <v>792</v>
      </c>
      <c r="B1905" s="80" t="s">
        <v>820</v>
      </c>
      <c r="C1905" s="81">
        <v>0</v>
      </c>
      <c r="D1905" s="82">
        <v>0</v>
      </c>
    </row>
    <row r="1906" spans="1:4" x14ac:dyDescent="0.2">
      <c r="A1906" s="80" t="s">
        <v>792</v>
      </c>
      <c r="B1906" s="80" t="s">
        <v>821</v>
      </c>
      <c r="C1906" s="83">
        <v>0</v>
      </c>
      <c r="D1906" s="84">
        <v>0</v>
      </c>
    </row>
    <row r="1907" spans="1:4" x14ac:dyDescent="0.2">
      <c r="A1907" s="80" t="s">
        <v>792</v>
      </c>
      <c r="B1907" s="80" t="s">
        <v>822</v>
      </c>
      <c r="C1907" s="81">
        <v>0</v>
      </c>
      <c r="D1907" s="82">
        <v>0</v>
      </c>
    </row>
    <row r="1908" spans="1:4" x14ac:dyDescent="0.2">
      <c r="A1908" s="80" t="s">
        <v>792</v>
      </c>
      <c r="B1908" s="80" t="s">
        <v>823</v>
      </c>
      <c r="C1908" s="83">
        <v>0</v>
      </c>
      <c r="D1908" s="84">
        <v>0</v>
      </c>
    </row>
    <row r="1909" spans="1:4" x14ac:dyDescent="0.2">
      <c r="A1909" s="80" t="s">
        <v>792</v>
      </c>
      <c r="B1909" s="80" t="s">
        <v>824</v>
      </c>
      <c r="C1909" s="81">
        <v>0</v>
      </c>
      <c r="D1909" s="82">
        <v>0</v>
      </c>
    </row>
    <row r="1910" spans="1:4" x14ac:dyDescent="0.2">
      <c r="A1910" s="80" t="s">
        <v>792</v>
      </c>
      <c r="B1910" s="80" t="s">
        <v>825</v>
      </c>
      <c r="C1910" s="83">
        <v>0</v>
      </c>
      <c r="D1910" s="84">
        <v>0</v>
      </c>
    </row>
    <row r="1911" spans="1:4" x14ac:dyDescent="0.2">
      <c r="A1911" s="80" t="s">
        <v>792</v>
      </c>
      <c r="B1911" s="80" t="s">
        <v>826</v>
      </c>
      <c r="C1911" s="81">
        <v>0</v>
      </c>
      <c r="D1911" s="82">
        <v>0</v>
      </c>
    </row>
    <row r="1912" spans="1:4" x14ac:dyDescent="0.2">
      <c r="A1912" s="80" t="s">
        <v>792</v>
      </c>
      <c r="B1912" s="80" t="s">
        <v>827</v>
      </c>
      <c r="C1912" s="83">
        <v>0</v>
      </c>
      <c r="D1912" s="84">
        <v>0</v>
      </c>
    </row>
    <row r="1913" spans="1:4" x14ac:dyDescent="0.2">
      <c r="A1913" s="80" t="s">
        <v>792</v>
      </c>
      <c r="B1913" s="80" t="s">
        <v>828</v>
      </c>
      <c r="C1913" s="81">
        <v>0</v>
      </c>
      <c r="D1913" s="82">
        <v>0</v>
      </c>
    </row>
    <row r="1914" spans="1:4" x14ac:dyDescent="0.2">
      <c r="A1914" s="80" t="s">
        <v>792</v>
      </c>
      <c r="B1914" s="80" t="s">
        <v>756</v>
      </c>
      <c r="C1914" s="83">
        <v>0</v>
      </c>
      <c r="D1914" s="84">
        <v>0</v>
      </c>
    </row>
    <row r="1915" spans="1:4" x14ac:dyDescent="0.2">
      <c r="A1915" s="80" t="s">
        <v>792</v>
      </c>
      <c r="B1915" s="80" t="s">
        <v>757</v>
      </c>
      <c r="C1915" s="81">
        <v>0</v>
      </c>
      <c r="D1915" s="82">
        <v>0</v>
      </c>
    </row>
    <row r="1916" spans="1:4" x14ac:dyDescent="0.2">
      <c r="A1916" s="80" t="s">
        <v>792</v>
      </c>
      <c r="B1916" s="80" t="s">
        <v>758</v>
      </c>
      <c r="C1916" s="83">
        <v>0</v>
      </c>
      <c r="D1916" s="84">
        <v>0</v>
      </c>
    </row>
    <row r="1917" spans="1:4" x14ac:dyDescent="0.2">
      <c r="A1917" s="80" t="s">
        <v>792</v>
      </c>
      <c r="B1917" s="80" t="s">
        <v>759</v>
      </c>
      <c r="C1917" s="81">
        <v>0</v>
      </c>
      <c r="D1917" s="82">
        <v>0</v>
      </c>
    </row>
    <row r="1918" spans="1:4" x14ac:dyDescent="0.2">
      <c r="A1918" s="80" t="s">
        <v>792</v>
      </c>
      <c r="B1918" s="80" t="s">
        <v>760</v>
      </c>
      <c r="C1918" s="83">
        <v>0</v>
      </c>
      <c r="D1918" s="84">
        <v>0</v>
      </c>
    </row>
    <row r="1919" spans="1:4" x14ac:dyDescent="0.2">
      <c r="A1919" s="80" t="s">
        <v>792</v>
      </c>
      <c r="B1919" s="80" t="s">
        <v>761</v>
      </c>
      <c r="C1919" s="81">
        <v>0</v>
      </c>
      <c r="D1919" s="82">
        <v>0</v>
      </c>
    </row>
    <row r="1920" spans="1:4" x14ac:dyDescent="0.2">
      <c r="A1920" s="80" t="s">
        <v>792</v>
      </c>
      <c r="B1920" s="80" t="s">
        <v>762</v>
      </c>
      <c r="C1920" s="83">
        <v>0</v>
      </c>
      <c r="D1920" s="84">
        <v>0</v>
      </c>
    </row>
    <row r="1921" spans="1:4" x14ac:dyDescent="0.2">
      <c r="A1921" s="80" t="s">
        <v>792</v>
      </c>
      <c r="B1921" s="80" t="s">
        <v>763</v>
      </c>
      <c r="C1921" s="81">
        <v>0</v>
      </c>
      <c r="D1921" s="82">
        <v>0</v>
      </c>
    </row>
    <row r="1922" spans="1:4" x14ac:dyDescent="0.2">
      <c r="A1922" s="80" t="s">
        <v>792</v>
      </c>
      <c r="B1922" s="80" t="s">
        <v>764</v>
      </c>
      <c r="C1922" s="83">
        <v>0</v>
      </c>
      <c r="D1922" s="84">
        <v>0</v>
      </c>
    </row>
    <row r="1923" spans="1:4" x14ac:dyDescent="0.2">
      <c r="A1923" s="80" t="s">
        <v>792</v>
      </c>
      <c r="B1923" s="80" t="s">
        <v>765</v>
      </c>
      <c r="C1923" s="81">
        <v>0</v>
      </c>
      <c r="D1923" s="82">
        <v>0</v>
      </c>
    </row>
    <row r="1924" spans="1:4" x14ac:dyDescent="0.2">
      <c r="A1924" s="80" t="s">
        <v>792</v>
      </c>
      <c r="B1924" s="80" t="s">
        <v>766</v>
      </c>
      <c r="C1924" s="83">
        <v>0</v>
      </c>
      <c r="D1924" s="84">
        <v>0</v>
      </c>
    </row>
    <row r="1925" spans="1:4" x14ac:dyDescent="0.2">
      <c r="A1925" s="80" t="s">
        <v>792</v>
      </c>
      <c r="B1925" s="80" t="s">
        <v>767</v>
      </c>
      <c r="C1925" s="81">
        <v>0</v>
      </c>
      <c r="D1925" s="82">
        <v>0</v>
      </c>
    </row>
    <row r="1926" spans="1:4" x14ac:dyDescent="0.2">
      <c r="A1926" s="80" t="s">
        <v>793</v>
      </c>
      <c r="B1926" s="80" t="s">
        <v>769</v>
      </c>
      <c r="C1926" s="83">
        <v>0</v>
      </c>
      <c r="D1926" s="84">
        <v>0</v>
      </c>
    </row>
    <row r="1927" spans="1:4" x14ac:dyDescent="0.2">
      <c r="A1927" s="80" t="s">
        <v>793</v>
      </c>
      <c r="B1927" s="80" t="s">
        <v>770</v>
      </c>
      <c r="C1927" s="81">
        <v>0</v>
      </c>
      <c r="D1927" s="82">
        <v>0</v>
      </c>
    </row>
    <row r="1928" spans="1:4" x14ac:dyDescent="0.2">
      <c r="A1928" s="80" t="s">
        <v>793</v>
      </c>
      <c r="B1928" s="80" t="s">
        <v>771</v>
      </c>
      <c r="C1928" s="83">
        <v>0</v>
      </c>
      <c r="D1928" s="84">
        <v>0</v>
      </c>
    </row>
    <row r="1929" spans="1:4" x14ac:dyDescent="0.2">
      <c r="A1929" s="80" t="s">
        <v>793</v>
      </c>
      <c r="B1929" s="80" t="s">
        <v>772</v>
      </c>
      <c r="C1929" s="81">
        <v>0</v>
      </c>
      <c r="D1929" s="82">
        <v>0</v>
      </c>
    </row>
    <row r="1930" spans="1:4" x14ac:dyDescent="0.2">
      <c r="A1930" s="80" t="s">
        <v>793</v>
      </c>
      <c r="B1930" s="80" t="s">
        <v>773</v>
      </c>
      <c r="C1930" s="83">
        <v>0</v>
      </c>
      <c r="D1930" s="84">
        <v>0</v>
      </c>
    </row>
    <row r="1931" spans="1:4" x14ac:dyDescent="0.2">
      <c r="A1931" s="80" t="s">
        <v>793</v>
      </c>
      <c r="B1931" s="80" t="s">
        <v>774</v>
      </c>
      <c r="C1931" s="81">
        <v>0</v>
      </c>
      <c r="D1931" s="82">
        <v>0</v>
      </c>
    </row>
    <row r="1932" spans="1:4" x14ac:dyDescent="0.2">
      <c r="A1932" s="80" t="s">
        <v>793</v>
      </c>
      <c r="B1932" s="80" t="s">
        <v>775</v>
      </c>
      <c r="C1932" s="83">
        <v>0</v>
      </c>
      <c r="D1932" s="84">
        <v>0</v>
      </c>
    </row>
    <row r="1933" spans="1:4" x14ac:dyDescent="0.2">
      <c r="A1933" s="80" t="s">
        <v>793</v>
      </c>
      <c r="B1933" s="80" t="s">
        <v>776</v>
      </c>
      <c r="C1933" s="81">
        <v>0</v>
      </c>
      <c r="D1933" s="82">
        <v>0</v>
      </c>
    </row>
    <row r="1934" spans="1:4" x14ac:dyDescent="0.2">
      <c r="A1934" s="80" t="s">
        <v>793</v>
      </c>
      <c r="B1934" s="80" t="s">
        <v>777</v>
      </c>
      <c r="C1934" s="83">
        <v>0</v>
      </c>
      <c r="D1934" s="84">
        <v>0</v>
      </c>
    </row>
    <row r="1935" spans="1:4" x14ac:dyDescent="0.2">
      <c r="A1935" s="80" t="s">
        <v>793</v>
      </c>
      <c r="B1935" s="80" t="s">
        <v>778</v>
      </c>
      <c r="C1935" s="81">
        <v>0</v>
      </c>
      <c r="D1935" s="82">
        <v>0</v>
      </c>
    </row>
    <row r="1936" spans="1:4" x14ac:dyDescent="0.2">
      <c r="A1936" s="80" t="s">
        <v>793</v>
      </c>
      <c r="B1936" s="80" t="s">
        <v>779</v>
      </c>
      <c r="C1936" s="83">
        <v>0</v>
      </c>
      <c r="D1936" s="84">
        <v>0</v>
      </c>
    </row>
    <row r="1937" spans="1:4" x14ac:dyDescent="0.2">
      <c r="A1937" s="80" t="s">
        <v>793</v>
      </c>
      <c r="B1937" s="80" t="s">
        <v>780</v>
      </c>
      <c r="C1937" s="81">
        <v>0</v>
      </c>
      <c r="D1937" s="82">
        <v>0</v>
      </c>
    </row>
    <row r="1938" spans="1:4" x14ac:dyDescent="0.2">
      <c r="A1938" s="80" t="s">
        <v>793</v>
      </c>
      <c r="B1938" s="80" t="s">
        <v>781</v>
      </c>
      <c r="C1938" s="83">
        <v>0</v>
      </c>
      <c r="D1938" s="84">
        <v>0</v>
      </c>
    </row>
    <row r="1939" spans="1:4" x14ac:dyDescent="0.2">
      <c r="A1939" s="80" t="s">
        <v>793</v>
      </c>
      <c r="B1939" s="80" t="s">
        <v>782</v>
      </c>
      <c r="C1939" s="81">
        <v>0</v>
      </c>
      <c r="D1939" s="82">
        <v>0</v>
      </c>
    </row>
    <row r="1940" spans="1:4" x14ac:dyDescent="0.2">
      <c r="A1940" s="80" t="s">
        <v>793</v>
      </c>
      <c r="B1940" s="80" t="s">
        <v>783</v>
      </c>
      <c r="C1940" s="83">
        <v>0</v>
      </c>
      <c r="D1940" s="84">
        <v>0</v>
      </c>
    </row>
    <row r="1941" spans="1:4" x14ac:dyDescent="0.2">
      <c r="A1941" s="80" t="s">
        <v>793</v>
      </c>
      <c r="B1941" s="80" t="s">
        <v>784</v>
      </c>
      <c r="C1941" s="81">
        <v>0</v>
      </c>
      <c r="D1941" s="82">
        <v>0</v>
      </c>
    </row>
    <row r="1942" spans="1:4" x14ac:dyDescent="0.2">
      <c r="A1942" s="80" t="s">
        <v>793</v>
      </c>
      <c r="B1942" s="80" t="s">
        <v>785</v>
      </c>
      <c r="C1942" s="83">
        <v>0</v>
      </c>
      <c r="D1942" s="84">
        <v>0</v>
      </c>
    </row>
    <row r="1943" spans="1:4" x14ac:dyDescent="0.2">
      <c r="A1943" s="80" t="s">
        <v>793</v>
      </c>
      <c r="B1943" s="80" t="s">
        <v>786</v>
      </c>
      <c r="C1943" s="81">
        <v>0</v>
      </c>
      <c r="D1943" s="82">
        <v>0</v>
      </c>
    </row>
    <row r="1944" spans="1:4" x14ac:dyDescent="0.2">
      <c r="A1944" s="80" t="s">
        <v>793</v>
      </c>
      <c r="B1944" s="80" t="s">
        <v>787</v>
      </c>
      <c r="C1944" s="83">
        <v>0</v>
      </c>
      <c r="D1944" s="84">
        <v>0</v>
      </c>
    </row>
    <row r="1945" spans="1:4" x14ac:dyDescent="0.2">
      <c r="A1945" s="80" t="s">
        <v>793</v>
      </c>
      <c r="B1945" s="80" t="s">
        <v>788</v>
      </c>
      <c r="C1945" s="81">
        <v>0</v>
      </c>
      <c r="D1945" s="82">
        <v>0</v>
      </c>
    </row>
    <row r="1946" spans="1:4" x14ac:dyDescent="0.2">
      <c r="A1946" s="80" t="s">
        <v>793</v>
      </c>
      <c r="B1946" s="80" t="s">
        <v>789</v>
      </c>
      <c r="C1946" s="83">
        <v>0</v>
      </c>
      <c r="D1946" s="84">
        <v>0</v>
      </c>
    </row>
    <row r="1947" spans="1:4" x14ac:dyDescent="0.2">
      <c r="A1947" s="80" t="s">
        <v>793</v>
      </c>
      <c r="B1947" s="80" t="s">
        <v>790</v>
      </c>
      <c r="C1947" s="81">
        <v>0</v>
      </c>
      <c r="D1947" s="82">
        <v>0</v>
      </c>
    </row>
    <row r="1948" spans="1:4" x14ac:dyDescent="0.2">
      <c r="A1948" s="80" t="s">
        <v>793</v>
      </c>
      <c r="B1948" s="80" t="s">
        <v>791</v>
      </c>
      <c r="C1948" s="83">
        <v>0</v>
      </c>
      <c r="D1948" s="84">
        <v>0</v>
      </c>
    </row>
    <row r="1949" spans="1:4" x14ac:dyDescent="0.2">
      <c r="A1949" s="80" t="s">
        <v>793</v>
      </c>
      <c r="B1949" s="80" t="s">
        <v>755</v>
      </c>
      <c r="C1949" s="81">
        <v>0</v>
      </c>
      <c r="D1949" s="82">
        <v>0</v>
      </c>
    </row>
    <row r="1950" spans="1:4" x14ac:dyDescent="0.2">
      <c r="A1950" s="80" t="s">
        <v>793</v>
      </c>
      <c r="B1950" s="80" t="s">
        <v>768</v>
      </c>
      <c r="C1950" s="83">
        <v>0</v>
      </c>
      <c r="D1950" s="84">
        <v>0</v>
      </c>
    </row>
    <row r="1951" spans="1:4" x14ac:dyDescent="0.2">
      <c r="A1951" s="80" t="s">
        <v>793</v>
      </c>
      <c r="B1951" s="80" t="s">
        <v>792</v>
      </c>
      <c r="C1951" s="81">
        <v>0</v>
      </c>
      <c r="D1951" s="82">
        <v>0</v>
      </c>
    </row>
    <row r="1952" spans="1:4" x14ac:dyDescent="0.2">
      <c r="A1952" s="80" t="s">
        <v>793</v>
      </c>
      <c r="B1952" s="80" t="s">
        <v>793</v>
      </c>
      <c r="C1952" s="83">
        <v>0</v>
      </c>
      <c r="D1952" s="84">
        <v>0</v>
      </c>
    </row>
    <row r="1953" spans="1:4" x14ac:dyDescent="0.2">
      <c r="A1953" s="80" t="s">
        <v>793</v>
      </c>
      <c r="B1953" s="80" t="s">
        <v>794</v>
      </c>
      <c r="C1953" s="81">
        <v>0</v>
      </c>
      <c r="D1953" s="82">
        <v>0</v>
      </c>
    </row>
    <row r="1954" spans="1:4" x14ac:dyDescent="0.2">
      <c r="A1954" s="80" t="s">
        <v>793</v>
      </c>
      <c r="B1954" s="80" t="s">
        <v>795</v>
      </c>
      <c r="C1954" s="83">
        <v>0</v>
      </c>
      <c r="D1954" s="84">
        <v>0</v>
      </c>
    </row>
    <row r="1955" spans="1:4" x14ac:dyDescent="0.2">
      <c r="A1955" s="80" t="s">
        <v>793</v>
      </c>
      <c r="B1955" s="80" t="s">
        <v>796</v>
      </c>
      <c r="C1955" s="81">
        <v>0</v>
      </c>
      <c r="D1955" s="82">
        <v>0</v>
      </c>
    </row>
    <row r="1956" spans="1:4" x14ac:dyDescent="0.2">
      <c r="A1956" s="80" t="s">
        <v>793</v>
      </c>
      <c r="B1956" s="80" t="s">
        <v>797</v>
      </c>
      <c r="C1956" s="83">
        <v>0</v>
      </c>
      <c r="D1956" s="84">
        <v>0</v>
      </c>
    </row>
    <row r="1957" spans="1:4" x14ac:dyDescent="0.2">
      <c r="A1957" s="80" t="s">
        <v>793</v>
      </c>
      <c r="B1957" s="80" t="s">
        <v>798</v>
      </c>
      <c r="C1957" s="81">
        <v>0</v>
      </c>
      <c r="D1957" s="82">
        <v>0</v>
      </c>
    </row>
    <row r="1958" spans="1:4" x14ac:dyDescent="0.2">
      <c r="A1958" s="80" t="s">
        <v>793</v>
      </c>
      <c r="B1958" s="80" t="s">
        <v>799</v>
      </c>
      <c r="C1958" s="83">
        <v>0</v>
      </c>
      <c r="D1958" s="84">
        <v>0</v>
      </c>
    </row>
    <row r="1959" spans="1:4" x14ac:dyDescent="0.2">
      <c r="A1959" s="80" t="s">
        <v>793</v>
      </c>
      <c r="B1959" s="80" t="s">
        <v>800</v>
      </c>
      <c r="C1959" s="81">
        <v>0</v>
      </c>
      <c r="D1959" s="82">
        <v>0</v>
      </c>
    </row>
    <row r="1960" spans="1:4" x14ac:dyDescent="0.2">
      <c r="A1960" s="80" t="s">
        <v>793</v>
      </c>
      <c r="B1960" s="80" t="s">
        <v>801</v>
      </c>
      <c r="C1960" s="83">
        <v>0</v>
      </c>
      <c r="D1960" s="84">
        <v>0</v>
      </c>
    </row>
    <row r="1961" spans="1:4" x14ac:dyDescent="0.2">
      <c r="A1961" s="80" t="s">
        <v>793</v>
      </c>
      <c r="B1961" s="80" t="s">
        <v>802</v>
      </c>
      <c r="C1961" s="81">
        <v>0</v>
      </c>
      <c r="D1961" s="82">
        <v>0</v>
      </c>
    </row>
    <row r="1962" spans="1:4" x14ac:dyDescent="0.2">
      <c r="A1962" s="80" t="s">
        <v>793</v>
      </c>
      <c r="B1962" s="80" t="s">
        <v>803</v>
      </c>
      <c r="C1962" s="83">
        <v>0</v>
      </c>
      <c r="D1962" s="84">
        <v>0</v>
      </c>
    </row>
    <row r="1963" spans="1:4" x14ac:dyDescent="0.2">
      <c r="A1963" s="80" t="s">
        <v>793</v>
      </c>
      <c r="B1963" s="80" t="s">
        <v>804</v>
      </c>
      <c r="C1963" s="81">
        <v>0</v>
      </c>
      <c r="D1963" s="82">
        <v>0</v>
      </c>
    </row>
    <row r="1964" spans="1:4" x14ac:dyDescent="0.2">
      <c r="A1964" s="80" t="s">
        <v>793</v>
      </c>
      <c r="B1964" s="80" t="s">
        <v>805</v>
      </c>
      <c r="C1964" s="83">
        <v>0</v>
      </c>
      <c r="D1964" s="84">
        <v>0</v>
      </c>
    </row>
    <row r="1965" spans="1:4" x14ac:dyDescent="0.2">
      <c r="A1965" s="80" t="s">
        <v>793</v>
      </c>
      <c r="B1965" s="80" t="s">
        <v>806</v>
      </c>
      <c r="C1965" s="81">
        <v>0</v>
      </c>
      <c r="D1965" s="82">
        <v>0</v>
      </c>
    </row>
    <row r="1966" spans="1:4" x14ac:dyDescent="0.2">
      <c r="A1966" s="80" t="s">
        <v>793</v>
      </c>
      <c r="B1966" s="80" t="s">
        <v>807</v>
      </c>
      <c r="C1966" s="83">
        <v>0</v>
      </c>
      <c r="D1966" s="84">
        <v>0</v>
      </c>
    </row>
    <row r="1967" spans="1:4" x14ac:dyDescent="0.2">
      <c r="A1967" s="80" t="s">
        <v>793</v>
      </c>
      <c r="B1967" s="80" t="s">
        <v>808</v>
      </c>
      <c r="C1967" s="81">
        <v>0</v>
      </c>
      <c r="D1967" s="82">
        <v>0</v>
      </c>
    </row>
    <row r="1968" spans="1:4" x14ac:dyDescent="0.2">
      <c r="A1968" s="80" t="s">
        <v>793</v>
      </c>
      <c r="B1968" s="80" t="s">
        <v>809</v>
      </c>
      <c r="C1968" s="83">
        <v>0</v>
      </c>
      <c r="D1968" s="84">
        <v>0</v>
      </c>
    </row>
    <row r="1969" spans="1:4" x14ac:dyDescent="0.2">
      <c r="A1969" s="80" t="s">
        <v>793</v>
      </c>
      <c r="B1969" s="80" t="s">
        <v>810</v>
      </c>
      <c r="C1969" s="81">
        <v>0</v>
      </c>
      <c r="D1969" s="82">
        <v>0</v>
      </c>
    </row>
    <row r="1970" spans="1:4" x14ac:dyDescent="0.2">
      <c r="A1970" s="80" t="s">
        <v>793</v>
      </c>
      <c r="B1970" s="80" t="s">
        <v>811</v>
      </c>
      <c r="C1970" s="83">
        <v>0</v>
      </c>
      <c r="D1970" s="84">
        <v>0</v>
      </c>
    </row>
    <row r="1971" spans="1:4" x14ac:dyDescent="0.2">
      <c r="A1971" s="80" t="s">
        <v>793</v>
      </c>
      <c r="B1971" s="80" t="s">
        <v>812</v>
      </c>
      <c r="C1971" s="81">
        <v>0</v>
      </c>
      <c r="D1971" s="82">
        <v>0</v>
      </c>
    </row>
    <row r="1972" spans="1:4" x14ac:dyDescent="0.2">
      <c r="A1972" s="80" t="s">
        <v>793</v>
      </c>
      <c r="B1972" s="80" t="s">
        <v>813</v>
      </c>
      <c r="C1972" s="83">
        <v>0</v>
      </c>
      <c r="D1972" s="84">
        <v>0</v>
      </c>
    </row>
    <row r="1973" spans="1:4" x14ac:dyDescent="0.2">
      <c r="A1973" s="80" t="s">
        <v>793</v>
      </c>
      <c r="B1973" s="80" t="s">
        <v>814</v>
      </c>
      <c r="C1973" s="81">
        <v>0</v>
      </c>
      <c r="D1973" s="82">
        <v>0</v>
      </c>
    </row>
    <row r="1974" spans="1:4" x14ac:dyDescent="0.2">
      <c r="A1974" s="80" t="s">
        <v>793</v>
      </c>
      <c r="B1974" s="80" t="s">
        <v>815</v>
      </c>
      <c r="C1974" s="83">
        <v>0</v>
      </c>
      <c r="D1974" s="84">
        <v>0</v>
      </c>
    </row>
    <row r="1975" spans="1:4" x14ac:dyDescent="0.2">
      <c r="A1975" s="80" t="s">
        <v>793</v>
      </c>
      <c r="B1975" s="80" t="s">
        <v>816</v>
      </c>
      <c r="C1975" s="81">
        <v>0</v>
      </c>
      <c r="D1975" s="82">
        <v>0</v>
      </c>
    </row>
    <row r="1976" spans="1:4" x14ac:dyDescent="0.2">
      <c r="A1976" s="80" t="s">
        <v>793</v>
      </c>
      <c r="B1976" s="80" t="s">
        <v>817</v>
      </c>
      <c r="C1976" s="83">
        <v>0</v>
      </c>
      <c r="D1976" s="84">
        <v>0</v>
      </c>
    </row>
    <row r="1977" spans="1:4" x14ac:dyDescent="0.2">
      <c r="A1977" s="80" t="s">
        <v>793</v>
      </c>
      <c r="B1977" s="80" t="s">
        <v>818</v>
      </c>
      <c r="C1977" s="81">
        <v>0</v>
      </c>
      <c r="D1977" s="82">
        <v>0</v>
      </c>
    </row>
    <row r="1978" spans="1:4" x14ac:dyDescent="0.2">
      <c r="A1978" s="80" t="s">
        <v>793</v>
      </c>
      <c r="B1978" s="80" t="s">
        <v>819</v>
      </c>
      <c r="C1978" s="83">
        <v>0</v>
      </c>
      <c r="D1978" s="84">
        <v>0</v>
      </c>
    </row>
    <row r="1979" spans="1:4" x14ac:dyDescent="0.2">
      <c r="A1979" s="80" t="s">
        <v>793</v>
      </c>
      <c r="B1979" s="80" t="s">
        <v>820</v>
      </c>
      <c r="C1979" s="81">
        <v>0</v>
      </c>
      <c r="D1979" s="82">
        <v>0</v>
      </c>
    </row>
    <row r="1980" spans="1:4" x14ac:dyDescent="0.2">
      <c r="A1980" s="80" t="s">
        <v>793</v>
      </c>
      <c r="B1980" s="80" t="s">
        <v>821</v>
      </c>
      <c r="C1980" s="83">
        <v>0</v>
      </c>
      <c r="D1980" s="84">
        <v>0</v>
      </c>
    </row>
    <row r="1981" spans="1:4" x14ac:dyDescent="0.2">
      <c r="A1981" s="80" t="s">
        <v>793</v>
      </c>
      <c r="B1981" s="80" t="s">
        <v>822</v>
      </c>
      <c r="C1981" s="81">
        <v>0</v>
      </c>
      <c r="D1981" s="82">
        <v>0</v>
      </c>
    </row>
    <row r="1982" spans="1:4" x14ac:dyDescent="0.2">
      <c r="A1982" s="80" t="s">
        <v>793</v>
      </c>
      <c r="B1982" s="80" t="s">
        <v>823</v>
      </c>
      <c r="C1982" s="83">
        <v>0</v>
      </c>
      <c r="D1982" s="84">
        <v>0</v>
      </c>
    </row>
    <row r="1983" spans="1:4" x14ac:dyDescent="0.2">
      <c r="A1983" s="80" t="s">
        <v>793</v>
      </c>
      <c r="B1983" s="80" t="s">
        <v>824</v>
      </c>
      <c r="C1983" s="81">
        <v>0</v>
      </c>
      <c r="D1983" s="82">
        <v>0</v>
      </c>
    </row>
    <row r="1984" spans="1:4" x14ac:dyDescent="0.2">
      <c r="A1984" s="80" t="s">
        <v>793</v>
      </c>
      <c r="B1984" s="80" t="s">
        <v>825</v>
      </c>
      <c r="C1984" s="83">
        <v>0</v>
      </c>
      <c r="D1984" s="84">
        <v>0</v>
      </c>
    </row>
    <row r="1985" spans="1:4" x14ac:dyDescent="0.2">
      <c r="A1985" s="80" t="s">
        <v>793</v>
      </c>
      <c r="B1985" s="80" t="s">
        <v>826</v>
      </c>
      <c r="C1985" s="81">
        <v>0</v>
      </c>
      <c r="D1985" s="82">
        <v>0</v>
      </c>
    </row>
    <row r="1986" spans="1:4" x14ac:dyDescent="0.2">
      <c r="A1986" s="80" t="s">
        <v>793</v>
      </c>
      <c r="B1986" s="80" t="s">
        <v>827</v>
      </c>
      <c r="C1986" s="83">
        <v>0</v>
      </c>
      <c r="D1986" s="84">
        <v>0</v>
      </c>
    </row>
    <row r="1987" spans="1:4" x14ac:dyDescent="0.2">
      <c r="A1987" s="80" t="s">
        <v>793</v>
      </c>
      <c r="B1987" s="80" t="s">
        <v>828</v>
      </c>
      <c r="C1987" s="81">
        <v>0</v>
      </c>
      <c r="D1987" s="82">
        <v>0</v>
      </c>
    </row>
    <row r="1988" spans="1:4" x14ac:dyDescent="0.2">
      <c r="A1988" s="80" t="s">
        <v>793</v>
      </c>
      <c r="B1988" s="80" t="s">
        <v>756</v>
      </c>
      <c r="C1988" s="83">
        <v>0</v>
      </c>
      <c r="D1988" s="84">
        <v>0</v>
      </c>
    </row>
    <row r="1989" spans="1:4" x14ac:dyDescent="0.2">
      <c r="A1989" s="80" t="s">
        <v>793</v>
      </c>
      <c r="B1989" s="80" t="s">
        <v>757</v>
      </c>
      <c r="C1989" s="81">
        <v>0</v>
      </c>
      <c r="D1989" s="82">
        <v>0</v>
      </c>
    </row>
    <row r="1990" spans="1:4" x14ac:dyDescent="0.2">
      <c r="A1990" s="80" t="s">
        <v>793</v>
      </c>
      <c r="B1990" s="80" t="s">
        <v>758</v>
      </c>
      <c r="C1990" s="83">
        <v>0</v>
      </c>
      <c r="D1990" s="84">
        <v>0</v>
      </c>
    </row>
    <row r="1991" spans="1:4" x14ac:dyDescent="0.2">
      <c r="A1991" s="80" t="s">
        <v>793</v>
      </c>
      <c r="B1991" s="80" t="s">
        <v>759</v>
      </c>
      <c r="C1991" s="81">
        <v>0</v>
      </c>
      <c r="D1991" s="82">
        <v>0</v>
      </c>
    </row>
    <row r="1992" spans="1:4" x14ac:dyDescent="0.2">
      <c r="A1992" s="80" t="s">
        <v>793</v>
      </c>
      <c r="B1992" s="80" t="s">
        <v>760</v>
      </c>
      <c r="C1992" s="83">
        <v>0</v>
      </c>
      <c r="D1992" s="84">
        <v>0</v>
      </c>
    </row>
    <row r="1993" spans="1:4" x14ac:dyDescent="0.2">
      <c r="A1993" s="80" t="s">
        <v>793</v>
      </c>
      <c r="B1993" s="80" t="s">
        <v>761</v>
      </c>
      <c r="C1993" s="81">
        <v>0</v>
      </c>
      <c r="D1993" s="82">
        <v>0</v>
      </c>
    </row>
    <row r="1994" spans="1:4" x14ac:dyDescent="0.2">
      <c r="A1994" s="80" t="s">
        <v>793</v>
      </c>
      <c r="B1994" s="80" t="s">
        <v>762</v>
      </c>
      <c r="C1994" s="83">
        <v>0</v>
      </c>
      <c r="D1994" s="84">
        <v>0</v>
      </c>
    </row>
    <row r="1995" spans="1:4" x14ac:dyDescent="0.2">
      <c r="A1995" s="80" t="s">
        <v>793</v>
      </c>
      <c r="B1995" s="80" t="s">
        <v>763</v>
      </c>
      <c r="C1995" s="81">
        <v>0</v>
      </c>
      <c r="D1995" s="82">
        <v>0</v>
      </c>
    </row>
    <row r="1996" spans="1:4" x14ac:dyDescent="0.2">
      <c r="A1996" s="80" t="s">
        <v>793</v>
      </c>
      <c r="B1996" s="80" t="s">
        <v>764</v>
      </c>
      <c r="C1996" s="83">
        <v>0</v>
      </c>
      <c r="D1996" s="84">
        <v>0</v>
      </c>
    </row>
    <row r="1997" spans="1:4" x14ac:dyDescent="0.2">
      <c r="A1997" s="80" t="s">
        <v>793</v>
      </c>
      <c r="B1997" s="80" t="s">
        <v>765</v>
      </c>
      <c r="C1997" s="81">
        <v>0</v>
      </c>
      <c r="D1997" s="82">
        <v>0</v>
      </c>
    </row>
    <row r="1998" spans="1:4" x14ac:dyDescent="0.2">
      <c r="A1998" s="80" t="s">
        <v>793</v>
      </c>
      <c r="B1998" s="80" t="s">
        <v>766</v>
      </c>
      <c r="C1998" s="83">
        <v>0</v>
      </c>
      <c r="D1998" s="84">
        <v>0</v>
      </c>
    </row>
    <row r="1999" spans="1:4" x14ac:dyDescent="0.2">
      <c r="A1999" s="80" t="s">
        <v>793</v>
      </c>
      <c r="B1999" s="80" t="s">
        <v>767</v>
      </c>
      <c r="C1999" s="81">
        <v>0</v>
      </c>
      <c r="D1999" s="82">
        <v>0</v>
      </c>
    </row>
    <row r="2000" spans="1:4" x14ac:dyDescent="0.2">
      <c r="A2000" s="80" t="s">
        <v>794</v>
      </c>
      <c r="B2000" s="80" t="s">
        <v>769</v>
      </c>
      <c r="C2000" s="83">
        <v>0</v>
      </c>
      <c r="D2000" s="84">
        <v>0</v>
      </c>
    </row>
    <row r="2001" spans="1:4" x14ac:dyDescent="0.2">
      <c r="A2001" s="80" t="s">
        <v>794</v>
      </c>
      <c r="B2001" s="80" t="s">
        <v>770</v>
      </c>
      <c r="C2001" s="81">
        <v>0</v>
      </c>
      <c r="D2001" s="82">
        <v>0</v>
      </c>
    </row>
    <row r="2002" spans="1:4" x14ac:dyDescent="0.2">
      <c r="A2002" s="80" t="s">
        <v>794</v>
      </c>
      <c r="B2002" s="80" t="s">
        <v>771</v>
      </c>
      <c r="C2002" s="83">
        <v>0</v>
      </c>
      <c r="D2002" s="84">
        <v>0</v>
      </c>
    </row>
    <row r="2003" spans="1:4" x14ac:dyDescent="0.2">
      <c r="A2003" s="80" t="s">
        <v>794</v>
      </c>
      <c r="B2003" s="80" t="s">
        <v>772</v>
      </c>
      <c r="C2003" s="81">
        <v>0</v>
      </c>
      <c r="D2003" s="82">
        <v>0</v>
      </c>
    </row>
    <row r="2004" spans="1:4" x14ac:dyDescent="0.2">
      <c r="A2004" s="80" t="s">
        <v>794</v>
      </c>
      <c r="B2004" s="80" t="s">
        <v>773</v>
      </c>
      <c r="C2004" s="83">
        <v>0</v>
      </c>
      <c r="D2004" s="84">
        <v>0</v>
      </c>
    </row>
    <row r="2005" spans="1:4" x14ac:dyDescent="0.2">
      <c r="A2005" s="80" t="s">
        <v>794</v>
      </c>
      <c r="B2005" s="80" t="s">
        <v>774</v>
      </c>
      <c r="C2005" s="81">
        <v>0</v>
      </c>
      <c r="D2005" s="82">
        <v>0</v>
      </c>
    </row>
    <row r="2006" spans="1:4" x14ac:dyDescent="0.2">
      <c r="A2006" s="80" t="s">
        <v>794</v>
      </c>
      <c r="B2006" s="80" t="s">
        <v>775</v>
      </c>
      <c r="C2006" s="83">
        <v>0</v>
      </c>
      <c r="D2006" s="84">
        <v>0</v>
      </c>
    </row>
    <row r="2007" spans="1:4" x14ac:dyDescent="0.2">
      <c r="A2007" s="80" t="s">
        <v>794</v>
      </c>
      <c r="B2007" s="80" t="s">
        <v>776</v>
      </c>
      <c r="C2007" s="81">
        <v>0</v>
      </c>
      <c r="D2007" s="82">
        <v>0</v>
      </c>
    </row>
    <row r="2008" spans="1:4" x14ac:dyDescent="0.2">
      <c r="A2008" s="80" t="s">
        <v>794</v>
      </c>
      <c r="B2008" s="80" t="s">
        <v>777</v>
      </c>
      <c r="C2008" s="83">
        <v>0</v>
      </c>
      <c r="D2008" s="84">
        <v>0</v>
      </c>
    </row>
    <row r="2009" spans="1:4" x14ac:dyDescent="0.2">
      <c r="A2009" s="80" t="s">
        <v>794</v>
      </c>
      <c r="B2009" s="80" t="s">
        <v>778</v>
      </c>
      <c r="C2009" s="81">
        <v>0</v>
      </c>
      <c r="D2009" s="82">
        <v>0</v>
      </c>
    </row>
    <row r="2010" spans="1:4" x14ac:dyDescent="0.2">
      <c r="A2010" s="80" t="s">
        <v>794</v>
      </c>
      <c r="B2010" s="80" t="s">
        <v>779</v>
      </c>
      <c r="C2010" s="83">
        <v>0</v>
      </c>
      <c r="D2010" s="84">
        <v>0</v>
      </c>
    </row>
    <row r="2011" spans="1:4" x14ac:dyDescent="0.2">
      <c r="A2011" s="80" t="s">
        <v>794</v>
      </c>
      <c r="B2011" s="80" t="s">
        <v>780</v>
      </c>
      <c r="C2011" s="81">
        <v>0</v>
      </c>
      <c r="D2011" s="82">
        <v>0</v>
      </c>
    </row>
    <row r="2012" spans="1:4" x14ac:dyDescent="0.2">
      <c r="A2012" s="80" t="s">
        <v>794</v>
      </c>
      <c r="B2012" s="80" t="s">
        <v>781</v>
      </c>
      <c r="C2012" s="83">
        <v>0</v>
      </c>
      <c r="D2012" s="84">
        <v>0</v>
      </c>
    </row>
    <row r="2013" spans="1:4" x14ac:dyDescent="0.2">
      <c r="A2013" s="80" t="s">
        <v>794</v>
      </c>
      <c r="B2013" s="80" t="s">
        <v>782</v>
      </c>
      <c r="C2013" s="81">
        <v>0</v>
      </c>
      <c r="D2013" s="82">
        <v>0</v>
      </c>
    </row>
    <row r="2014" spans="1:4" x14ac:dyDescent="0.2">
      <c r="A2014" s="80" t="s">
        <v>794</v>
      </c>
      <c r="B2014" s="80" t="s">
        <v>783</v>
      </c>
      <c r="C2014" s="83">
        <v>0</v>
      </c>
      <c r="D2014" s="84">
        <v>0</v>
      </c>
    </row>
    <row r="2015" spans="1:4" x14ac:dyDescent="0.2">
      <c r="A2015" s="80" t="s">
        <v>794</v>
      </c>
      <c r="B2015" s="80" t="s">
        <v>784</v>
      </c>
      <c r="C2015" s="81">
        <v>0</v>
      </c>
      <c r="D2015" s="82">
        <v>0</v>
      </c>
    </row>
    <row r="2016" spans="1:4" x14ac:dyDescent="0.2">
      <c r="A2016" s="80" t="s">
        <v>794</v>
      </c>
      <c r="B2016" s="80" t="s">
        <v>785</v>
      </c>
      <c r="C2016" s="83">
        <v>0</v>
      </c>
      <c r="D2016" s="84">
        <v>0</v>
      </c>
    </row>
    <row r="2017" spans="1:4" x14ac:dyDescent="0.2">
      <c r="A2017" s="80" t="s">
        <v>794</v>
      </c>
      <c r="B2017" s="80" t="s">
        <v>786</v>
      </c>
      <c r="C2017" s="81">
        <v>0</v>
      </c>
      <c r="D2017" s="82">
        <v>0</v>
      </c>
    </row>
    <row r="2018" spans="1:4" x14ac:dyDescent="0.2">
      <c r="A2018" s="80" t="s">
        <v>794</v>
      </c>
      <c r="B2018" s="80" t="s">
        <v>787</v>
      </c>
      <c r="C2018" s="83">
        <v>0</v>
      </c>
      <c r="D2018" s="84">
        <v>0</v>
      </c>
    </row>
    <row r="2019" spans="1:4" x14ac:dyDescent="0.2">
      <c r="A2019" s="80" t="s">
        <v>794</v>
      </c>
      <c r="B2019" s="80" t="s">
        <v>788</v>
      </c>
      <c r="C2019" s="81">
        <v>0</v>
      </c>
      <c r="D2019" s="82">
        <v>0</v>
      </c>
    </row>
    <row r="2020" spans="1:4" x14ac:dyDescent="0.2">
      <c r="A2020" s="80" t="s">
        <v>794</v>
      </c>
      <c r="B2020" s="80" t="s">
        <v>789</v>
      </c>
      <c r="C2020" s="83">
        <v>0</v>
      </c>
      <c r="D2020" s="84">
        <v>0</v>
      </c>
    </row>
    <row r="2021" spans="1:4" x14ac:dyDescent="0.2">
      <c r="A2021" s="80" t="s">
        <v>794</v>
      </c>
      <c r="B2021" s="80" t="s">
        <v>790</v>
      </c>
      <c r="C2021" s="81">
        <v>0</v>
      </c>
      <c r="D2021" s="82">
        <v>0</v>
      </c>
    </row>
    <row r="2022" spans="1:4" x14ac:dyDescent="0.2">
      <c r="A2022" s="80" t="s">
        <v>794</v>
      </c>
      <c r="B2022" s="80" t="s">
        <v>791</v>
      </c>
      <c r="C2022" s="83">
        <v>0</v>
      </c>
      <c r="D2022" s="84">
        <v>0</v>
      </c>
    </row>
    <row r="2023" spans="1:4" x14ac:dyDescent="0.2">
      <c r="A2023" s="80" t="s">
        <v>794</v>
      </c>
      <c r="B2023" s="80" t="s">
        <v>755</v>
      </c>
      <c r="C2023" s="81">
        <v>0</v>
      </c>
      <c r="D2023" s="82">
        <v>0</v>
      </c>
    </row>
    <row r="2024" spans="1:4" x14ac:dyDescent="0.2">
      <c r="A2024" s="80" t="s">
        <v>794</v>
      </c>
      <c r="B2024" s="80" t="s">
        <v>768</v>
      </c>
      <c r="C2024" s="83">
        <v>0</v>
      </c>
      <c r="D2024" s="84">
        <v>0</v>
      </c>
    </row>
    <row r="2025" spans="1:4" x14ac:dyDescent="0.2">
      <c r="A2025" s="80" t="s">
        <v>794</v>
      </c>
      <c r="B2025" s="80" t="s">
        <v>792</v>
      </c>
      <c r="C2025" s="81">
        <v>0</v>
      </c>
      <c r="D2025" s="82">
        <v>0</v>
      </c>
    </row>
    <row r="2026" spans="1:4" x14ac:dyDescent="0.2">
      <c r="A2026" s="80" t="s">
        <v>794</v>
      </c>
      <c r="B2026" s="80" t="s">
        <v>793</v>
      </c>
      <c r="C2026" s="83">
        <v>0</v>
      </c>
      <c r="D2026" s="84">
        <v>0</v>
      </c>
    </row>
    <row r="2027" spans="1:4" x14ac:dyDescent="0.2">
      <c r="A2027" s="80" t="s">
        <v>794</v>
      </c>
      <c r="B2027" s="80" t="s">
        <v>794</v>
      </c>
      <c r="C2027" s="81">
        <v>0</v>
      </c>
      <c r="D2027" s="82">
        <v>0</v>
      </c>
    </row>
    <row r="2028" spans="1:4" x14ac:dyDescent="0.2">
      <c r="A2028" s="80" t="s">
        <v>794</v>
      </c>
      <c r="B2028" s="80" t="s">
        <v>795</v>
      </c>
      <c r="C2028" s="83">
        <v>0</v>
      </c>
      <c r="D2028" s="84">
        <v>0</v>
      </c>
    </row>
    <row r="2029" spans="1:4" x14ac:dyDescent="0.2">
      <c r="A2029" s="80" t="s">
        <v>794</v>
      </c>
      <c r="B2029" s="80" t="s">
        <v>796</v>
      </c>
      <c r="C2029" s="81">
        <v>0</v>
      </c>
      <c r="D2029" s="82">
        <v>0</v>
      </c>
    </row>
    <row r="2030" spans="1:4" x14ac:dyDescent="0.2">
      <c r="A2030" s="80" t="s">
        <v>794</v>
      </c>
      <c r="B2030" s="80" t="s">
        <v>797</v>
      </c>
      <c r="C2030" s="83">
        <v>0</v>
      </c>
      <c r="D2030" s="84">
        <v>0</v>
      </c>
    </row>
    <row r="2031" spans="1:4" x14ac:dyDescent="0.2">
      <c r="A2031" s="80" t="s">
        <v>794</v>
      </c>
      <c r="B2031" s="80" t="s">
        <v>798</v>
      </c>
      <c r="C2031" s="81">
        <v>0</v>
      </c>
      <c r="D2031" s="82">
        <v>0</v>
      </c>
    </row>
    <row r="2032" spans="1:4" x14ac:dyDescent="0.2">
      <c r="A2032" s="80" t="s">
        <v>794</v>
      </c>
      <c r="B2032" s="80" t="s">
        <v>799</v>
      </c>
      <c r="C2032" s="83">
        <v>0</v>
      </c>
      <c r="D2032" s="84">
        <v>0</v>
      </c>
    </row>
    <row r="2033" spans="1:4" x14ac:dyDescent="0.2">
      <c r="A2033" s="80" t="s">
        <v>794</v>
      </c>
      <c r="B2033" s="80" t="s">
        <v>800</v>
      </c>
      <c r="C2033" s="81">
        <v>0</v>
      </c>
      <c r="D2033" s="82">
        <v>0</v>
      </c>
    </row>
    <row r="2034" spans="1:4" x14ac:dyDescent="0.2">
      <c r="A2034" s="80" t="s">
        <v>794</v>
      </c>
      <c r="B2034" s="80" t="s">
        <v>801</v>
      </c>
      <c r="C2034" s="83">
        <v>0</v>
      </c>
      <c r="D2034" s="84">
        <v>0</v>
      </c>
    </row>
    <row r="2035" spans="1:4" x14ac:dyDescent="0.2">
      <c r="A2035" s="80" t="s">
        <v>794</v>
      </c>
      <c r="B2035" s="80" t="s">
        <v>802</v>
      </c>
      <c r="C2035" s="81">
        <v>0</v>
      </c>
      <c r="D2035" s="82">
        <v>0</v>
      </c>
    </row>
    <row r="2036" spans="1:4" x14ac:dyDescent="0.2">
      <c r="A2036" s="80" t="s">
        <v>794</v>
      </c>
      <c r="B2036" s="80" t="s">
        <v>803</v>
      </c>
      <c r="C2036" s="83">
        <v>0</v>
      </c>
      <c r="D2036" s="84">
        <v>0</v>
      </c>
    </row>
    <row r="2037" spans="1:4" x14ac:dyDescent="0.2">
      <c r="A2037" s="80" t="s">
        <v>794</v>
      </c>
      <c r="B2037" s="80" t="s">
        <v>804</v>
      </c>
      <c r="C2037" s="81">
        <v>0</v>
      </c>
      <c r="D2037" s="82">
        <v>0</v>
      </c>
    </row>
    <row r="2038" spans="1:4" x14ac:dyDescent="0.2">
      <c r="A2038" s="80" t="s">
        <v>794</v>
      </c>
      <c r="B2038" s="80" t="s">
        <v>805</v>
      </c>
      <c r="C2038" s="83">
        <v>0</v>
      </c>
      <c r="D2038" s="84">
        <v>0</v>
      </c>
    </row>
    <row r="2039" spans="1:4" x14ac:dyDescent="0.2">
      <c r="A2039" s="80" t="s">
        <v>794</v>
      </c>
      <c r="B2039" s="80" t="s">
        <v>806</v>
      </c>
      <c r="C2039" s="81">
        <v>0</v>
      </c>
      <c r="D2039" s="82">
        <v>0</v>
      </c>
    </row>
    <row r="2040" spans="1:4" x14ac:dyDescent="0.2">
      <c r="A2040" s="80" t="s">
        <v>794</v>
      </c>
      <c r="B2040" s="80" t="s">
        <v>807</v>
      </c>
      <c r="C2040" s="83">
        <v>0</v>
      </c>
      <c r="D2040" s="84">
        <v>0</v>
      </c>
    </row>
    <row r="2041" spans="1:4" x14ac:dyDescent="0.2">
      <c r="A2041" s="80" t="s">
        <v>794</v>
      </c>
      <c r="B2041" s="80" t="s">
        <v>808</v>
      </c>
      <c r="C2041" s="81">
        <v>0</v>
      </c>
      <c r="D2041" s="82">
        <v>0</v>
      </c>
    </row>
    <row r="2042" spans="1:4" x14ac:dyDescent="0.2">
      <c r="A2042" s="80" t="s">
        <v>794</v>
      </c>
      <c r="B2042" s="80" t="s">
        <v>809</v>
      </c>
      <c r="C2042" s="83">
        <v>0</v>
      </c>
      <c r="D2042" s="84">
        <v>0</v>
      </c>
    </row>
    <row r="2043" spans="1:4" x14ac:dyDescent="0.2">
      <c r="A2043" s="80" t="s">
        <v>794</v>
      </c>
      <c r="B2043" s="80" t="s">
        <v>810</v>
      </c>
      <c r="C2043" s="81">
        <v>0</v>
      </c>
      <c r="D2043" s="82">
        <v>0</v>
      </c>
    </row>
    <row r="2044" spans="1:4" x14ac:dyDescent="0.2">
      <c r="A2044" s="80" t="s">
        <v>794</v>
      </c>
      <c r="B2044" s="80" t="s">
        <v>811</v>
      </c>
      <c r="C2044" s="83">
        <v>0</v>
      </c>
      <c r="D2044" s="84">
        <v>0</v>
      </c>
    </row>
    <row r="2045" spans="1:4" x14ac:dyDescent="0.2">
      <c r="A2045" s="80" t="s">
        <v>794</v>
      </c>
      <c r="B2045" s="80" t="s">
        <v>812</v>
      </c>
      <c r="C2045" s="81">
        <v>0</v>
      </c>
      <c r="D2045" s="82">
        <v>0</v>
      </c>
    </row>
    <row r="2046" spans="1:4" x14ac:dyDescent="0.2">
      <c r="A2046" s="80" t="s">
        <v>794</v>
      </c>
      <c r="B2046" s="80" t="s">
        <v>813</v>
      </c>
      <c r="C2046" s="83">
        <v>0</v>
      </c>
      <c r="D2046" s="84">
        <v>0</v>
      </c>
    </row>
    <row r="2047" spans="1:4" x14ac:dyDescent="0.2">
      <c r="A2047" s="80" t="s">
        <v>794</v>
      </c>
      <c r="B2047" s="80" t="s">
        <v>814</v>
      </c>
      <c r="C2047" s="81">
        <v>0</v>
      </c>
      <c r="D2047" s="82">
        <v>0</v>
      </c>
    </row>
    <row r="2048" spans="1:4" x14ac:dyDescent="0.2">
      <c r="A2048" s="80" t="s">
        <v>794</v>
      </c>
      <c r="B2048" s="80" t="s">
        <v>815</v>
      </c>
      <c r="C2048" s="83">
        <v>0</v>
      </c>
      <c r="D2048" s="84">
        <v>0</v>
      </c>
    </row>
    <row r="2049" spans="1:4" x14ac:dyDescent="0.2">
      <c r="A2049" s="80" t="s">
        <v>794</v>
      </c>
      <c r="B2049" s="80" t="s">
        <v>816</v>
      </c>
      <c r="C2049" s="81">
        <v>0</v>
      </c>
      <c r="D2049" s="82">
        <v>0</v>
      </c>
    </row>
    <row r="2050" spans="1:4" x14ac:dyDescent="0.2">
      <c r="A2050" s="80" t="s">
        <v>794</v>
      </c>
      <c r="B2050" s="80" t="s">
        <v>817</v>
      </c>
      <c r="C2050" s="83">
        <v>0</v>
      </c>
      <c r="D2050" s="84">
        <v>0</v>
      </c>
    </row>
    <row r="2051" spans="1:4" x14ac:dyDescent="0.2">
      <c r="A2051" s="80" t="s">
        <v>794</v>
      </c>
      <c r="B2051" s="80" t="s">
        <v>818</v>
      </c>
      <c r="C2051" s="81">
        <v>0</v>
      </c>
      <c r="D2051" s="82">
        <v>0</v>
      </c>
    </row>
    <row r="2052" spans="1:4" x14ac:dyDescent="0.2">
      <c r="A2052" s="80" t="s">
        <v>794</v>
      </c>
      <c r="B2052" s="80" t="s">
        <v>819</v>
      </c>
      <c r="C2052" s="83">
        <v>0</v>
      </c>
      <c r="D2052" s="84">
        <v>0</v>
      </c>
    </row>
    <row r="2053" spans="1:4" x14ac:dyDescent="0.2">
      <c r="A2053" s="80" t="s">
        <v>794</v>
      </c>
      <c r="B2053" s="80" t="s">
        <v>820</v>
      </c>
      <c r="C2053" s="81">
        <v>0</v>
      </c>
      <c r="D2053" s="82">
        <v>0</v>
      </c>
    </row>
    <row r="2054" spans="1:4" x14ac:dyDescent="0.2">
      <c r="A2054" s="80" t="s">
        <v>794</v>
      </c>
      <c r="B2054" s="80" t="s">
        <v>821</v>
      </c>
      <c r="C2054" s="83">
        <v>0</v>
      </c>
      <c r="D2054" s="84">
        <v>0</v>
      </c>
    </row>
    <row r="2055" spans="1:4" x14ac:dyDescent="0.2">
      <c r="A2055" s="80" t="s">
        <v>794</v>
      </c>
      <c r="B2055" s="80" t="s">
        <v>822</v>
      </c>
      <c r="C2055" s="81">
        <v>0</v>
      </c>
      <c r="D2055" s="82">
        <v>0</v>
      </c>
    </row>
    <row r="2056" spans="1:4" x14ac:dyDescent="0.2">
      <c r="A2056" s="80" t="s">
        <v>794</v>
      </c>
      <c r="B2056" s="80" t="s">
        <v>823</v>
      </c>
      <c r="C2056" s="83">
        <v>0</v>
      </c>
      <c r="D2056" s="84">
        <v>0</v>
      </c>
    </row>
    <row r="2057" spans="1:4" x14ac:dyDescent="0.2">
      <c r="A2057" s="80" t="s">
        <v>794</v>
      </c>
      <c r="B2057" s="80" t="s">
        <v>824</v>
      </c>
      <c r="C2057" s="81">
        <v>0</v>
      </c>
      <c r="D2057" s="82">
        <v>0</v>
      </c>
    </row>
    <row r="2058" spans="1:4" x14ac:dyDescent="0.2">
      <c r="A2058" s="80" t="s">
        <v>794</v>
      </c>
      <c r="B2058" s="80" t="s">
        <v>825</v>
      </c>
      <c r="C2058" s="83">
        <v>0</v>
      </c>
      <c r="D2058" s="84">
        <v>0</v>
      </c>
    </row>
    <row r="2059" spans="1:4" x14ac:dyDescent="0.2">
      <c r="A2059" s="80" t="s">
        <v>794</v>
      </c>
      <c r="B2059" s="80" t="s">
        <v>826</v>
      </c>
      <c r="C2059" s="81">
        <v>0</v>
      </c>
      <c r="D2059" s="82">
        <v>0</v>
      </c>
    </row>
    <row r="2060" spans="1:4" x14ac:dyDescent="0.2">
      <c r="A2060" s="80" t="s">
        <v>794</v>
      </c>
      <c r="B2060" s="80" t="s">
        <v>827</v>
      </c>
      <c r="C2060" s="83">
        <v>0</v>
      </c>
      <c r="D2060" s="84">
        <v>0</v>
      </c>
    </row>
    <row r="2061" spans="1:4" x14ac:dyDescent="0.2">
      <c r="A2061" s="80" t="s">
        <v>794</v>
      </c>
      <c r="B2061" s="80" t="s">
        <v>828</v>
      </c>
      <c r="C2061" s="81">
        <v>0</v>
      </c>
      <c r="D2061" s="82">
        <v>0</v>
      </c>
    </row>
    <row r="2062" spans="1:4" x14ac:dyDescent="0.2">
      <c r="A2062" s="80" t="s">
        <v>794</v>
      </c>
      <c r="B2062" s="80" t="s">
        <v>756</v>
      </c>
      <c r="C2062" s="83">
        <v>0</v>
      </c>
      <c r="D2062" s="84">
        <v>0</v>
      </c>
    </row>
    <row r="2063" spans="1:4" x14ac:dyDescent="0.2">
      <c r="A2063" s="80" t="s">
        <v>794</v>
      </c>
      <c r="B2063" s="80" t="s">
        <v>757</v>
      </c>
      <c r="C2063" s="81">
        <v>0</v>
      </c>
      <c r="D2063" s="82">
        <v>0</v>
      </c>
    </row>
    <row r="2064" spans="1:4" x14ac:dyDescent="0.2">
      <c r="A2064" s="80" t="s">
        <v>794</v>
      </c>
      <c r="B2064" s="80" t="s">
        <v>758</v>
      </c>
      <c r="C2064" s="83">
        <v>0</v>
      </c>
      <c r="D2064" s="84">
        <v>0</v>
      </c>
    </row>
    <row r="2065" spans="1:4" x14ac:dyDescent="0.2">
      <c r="A2065" s="80" t="s">
        <v>794</v>
      </c>
      <c r="B2065" s="80" t="s">
        <v>759</v>
      </c>
      <c r="C2065" s="81">
        <v>0</v>
      </c>
      <c r="D2065" s="82">
        <v>0</v>
      </c>
    </row>
    <row r="2066" spans="1:4" x14ac:dyDescent="0.2">
      <c r="A2066" s="80" t="s">
        <v>794</v>
      </c>
      <c r="B2066" s="80" t="s">
        <v>760</v>
      </c>
      <c r="C2066" s="83">
        <v>0</v>
      </c>
      <c r="D2066" s="84">
        <v>0</v>
      </c>
    </row>
    <row r="2067" spans="1:4" x14ac:dyDescent="0.2">
      <c r="A2067" s="80" t="s">
        <v>794</v>
      </c>
      <c r="B2067" s="80" t="s">
        <v>761</v>
      </c>
      <c r="C2067" s="81">
        <v>0</v>
      </c>
      <c r="D2067" s="82">
        <v>0</v>
      </c>
    </row>
    <row r="2068" spans="1:4" x14ac:dyDescent="0.2">
      <c r="A2068" s="80" t="s">
        <v>794</v>
      </c>
      <c r="B2068" s="80" t="s">
        <v>762</v>
      </c>
      <c r="C2068" s="83">
        <v>0</v>
      </c>
      <c r="D2068" s="84">
        <v>0</v>
      </c>
    </row>
    <row r="2069" spans="1:4" x14ac:dyDescent="0.2">
      <c r="A2069" s="80" t="s">
        <v>794</v>
      </c>
      <c r="B2069" s="80" t="s">
        <v>763</v>
      </c>
      <c r="C2069" s="81">
        <v>0</v>
      </c>
      <c r="D2069" s="82">
        <v>0</v>
      </c>
    </row>
    <row r="2070" spans="1:4" x14ac:dyDescent="0.2">
      <c r="A2070" s="80" t="s">
        <v>794</v>
      </c>
      <c r="B2070" s="80" t="s">
        <v>764</v>
      </c>
      <c r="C2070" s="83">
        <v>0</v>
      </c>
      <c r="D2070" s="84">
        <v>0</v>
      </c>
    </row>
    <row r="2071" spans="1:4" x14ac:dyDescent="0.2">
      <c r="A2071" s="80" t="s">
        <v>794</v>
      </c>
      <c r="B2071" s="80" t="s">
        <v>765</v>
      </c>
      <c r="C2071" s="81">
        <v>0</v>
      </c>
      <c r="D2071" s="82">
        <v>0</v>
      </c>
    </row>
    <row r="2072" spans="1:4" x14ac:dyDescent="0.2">
      <c r="A2072" s="80" t="s">
        <v>794</v>
      </c>
      <c r="B2072" s="80" t="s">
        <v>766</v>
      </c>
      <c r="C2072" s="83">
        <v>0</v>
      </c>
      <c r="D2072" s="84">
        <v>0</v>
      </c>
    </row>
    <row r="2073" spans="1:4" x14ac:dyDescent="0.2">
      <c r="A2073" s="80" t="s">
        <v>794</v>
      </c>
      <c r="B2073" s="80" t="s">
        <v>767</v>
      </c>
      <c r="C2073" s="81">
        <v>0</v>
      </c>
      <c r="D2073" s="82">
        <v>0</v>
      </c>
    </row>
    <row r="2074" spans="1:4" x14ac:dyDescent="0.2">
      <c r="A2074" s="80" t="s">
        <v>795</v>
      </c>
      <c r="B2074" s="80" t="s">
        <v>769</v>
      </c>
      <c r="C2074" s="83">
        <v>0</v>
      </c>
      <c r="D2074" s="84">
        <v>0</v>
      </c>
    </row>
    <row r="2075" spans="1:4" x14ac:dyDescent="0.2">
      <c r="A2075" s="80" t="s">
        <v>795</v>
      </c>
      <c r="B2075" s="80" t="s">
        <v>770</v>
      </c>
      <c r="C2075" s="81">
        <v>0</v>
      </c>
      <c r="D2075" s="82">
        <v>0</v>
      </c>
    </row>
    <row r="2076" spans="1:4" x14ac:dyDescent="0.2">
      <c r="A2076" s="80" t="s">
        <v>795</v>
      </c>
      <c r="B2076" s="80" t="s">
        <v>771</v>
      </c>
      <c r="C2076" s="83">
        <v>0</v>
      </c>
      <c r="D2076" s="84">
        <v>0</v>
      </c>
    </row>
    <row r="2077" spans="1:4" x14ac:dyDescent="0.2">
      <c r="A2077" s="80" t="s">
        <v>795</v>
      </c>
      <c r="B2077" s="80" t="s">
        <v>772</v>
      </c>
      <c r="C2077" s="81">
        <v>0</v>
      </c>
      <c r="D2077" s="82">
        <v>0</v>
      </c>
    </row>
    <row r="2078" spans="1:4" x14ac:dyDescent="0.2">
      <c r="A2078" s="80" t="s">
        <v>795</v>
      </c>
      <c r="B2078" s="80" t="s">
        <v>773</v>
      </c>
      <c r="C2078" s="83">
        <v>0</v>
      </c>
      <c r="D2078" s="84">
        <v>0</v>
      </c>
    </row>
    <row r="2079" spans="1:4" x14ac:dyDescent="0.2">
      <c r="A2079" s="80" t="s">
        <v>795</v>
      </c>
      <c r="B2079" s="80" t="s">
        <v>774</v>
      </c>
      <c r="C2079" s="81">
        <v>0</v>
      </c>
      <c r="D2079" s="82">
        <v>0</v>
      </c>
    </row>
    <row r="2080" spans="1:4" x14ac:dyDescent="0.2">
      <c r="A2080" s="80" t="s">
        <v>795</v>
      </c>
      <c r="B2080" s="80" t="s">
        <v>775</v>
      </c>
      <c r="C2080" s="83">
        <v>0</v>
      </c>
      <c r="D2080" s="84">
        <v>0</v>
      </c>
    </row>
    <row r="2081" spans="1:4" x14ac:dyDescent="0.2">
      <c r="A2081" s="80" t="s">
        <v>795</v>
      </c>
      <c r="B2081" s="80" t="s">
        <v>776</v>
      </c>
      <c r="C2081" s="81">
        <v>0</v>
      </c>
      <c r="D2081" s="82">
        <v>0</v>
      </c>
    </row>
    <row r="2082" spans="1:4" x14ac:dyDescent="0.2">
      <c r="A2082" s="80" t="s">
        <v>795</v>
      </c>
      <c r="B2082" s="80" t="s">
        <v>777</v>
      </c>
      <c r="C2082" s="83">
        <v>0</v>
      </c>
      <c r="D2082" s="84">
        <v>0</v>
      </c>
    </row>
    <row r="2083" spans="1:4" x14ac:dyDescent="0.2">
      <c r="A2083" s="80" t="s">
        <v>795</v>
      </c>
      <c r="B2083" s="80" t="s">
        <v>778</v>
      </c>
      <c r="C2083" s="81">
        <v>0</v>
      </c>
      <c r="D2083" s="82">
        <v>0</v>
      </c>
    </row>
    <row r="2084" spans="1:4" x14ac:dyDescent="0.2">
      <c r="A2084" s="80" t="s">
        <v>795</v>
      </c>
      <c r="B2084" s="80" t="s">
        <v>779</v>
      </c>
      <c r="C2084" s="83">
        <v>0</v>
      </c>
      <c r="D2084" s="84">
        <v>0</v>
      </c>
    </row>
    <row r="2085" spans="1:4" x14ac:dyDescent="0.2">
      <c r="A2085" s="80" t="s">
        <v>795</v>
      </c>
      <c r="B2085" s="80" t="s">
        <v>780</v>
      </c>
      <c r="C2085" s="81">
        <v>0</v>
      </c>
      <c r="D2085" s="82">
        <v>0</v>
      </c>
    </row>
    <row r="2086" spans="1:4" x14ac:dyDescent="0.2">
      <c r="A2086" s="80" t="s">
        <v>795</v>
      </c>
      <c r="B2086" s="80" t="s">
        <v>781</v>
      </c>
      <c r="C2086" s="83">
        <v>0</v>
      </c>
      <c r="D2086" s="84">
        <v>0</v>
      </c>
    </row>
    <row r="2087" spans="1:4" x14ac:dyDescent="0.2">
      <c r="A2087" s="80" t="s">
        <v>795</v>
      </c>
      <c r="B2087" s="80" t="s">
        <v>782</v>
      </c>
      <c r="C2087" s="81">
        <v>0</v>
      </c>
      <c r="D2087" s="82">
        <v>0</v>
      </c>
    </row>
    <row r="2088" spans="1:4" x14ac:dyDescent="0.2">
      <c r="A2088" s="80" t="s">
        <v>795</v>
      </c>
      <c r="B2088" s="80" t="s">
        <v>783</v>
      </c>
      <c r="C2088" s="83">
        <v>0</v>
      </c>
      <c r="D2088" s="84">
        <v>0</v>
      </c>
    </row>
    <row r="2089" spans="1:4" x14ac:dyDescent="0.2">
      <c r="A2089" s="80" t="s">
        <v>795</v>
      </c>
      <c r="B2089" s="80" t="s">
        <v>784</v>
      </c>
      <c r="C2089" s="81">
        <v>0</v>
      </c>
      <c r="D2089" s="82">
        <v>0</v>
      </c>
    </row>
    <row r="2090" spans="1:4" x14ac:dyDescent="0.2">
      <c r="A2090" s="80" t="s">
        <v>795</v>
      </c>
      <c r="B2090" s="80" t="s">
        <v>785</v>
      </c>
      <c r="C2090" s="83">
        <v>0</v>
      </c>
      <c r="D2090" s="84">
        <v>0</v>
      </c>
    </row>
    <row r="2091" spans="1:4" x14ac:dyDescent="0.2">
      <c r="A2091" s="80" t="s">
        <v>795</v>
      </c>
      <c r="B2091" s="80" t="s">
        <v>786</v>
      </c>
      <c r="C2091" s="81">
        <v>0</v>
      </c>
      <c r="D2091" s="82">
        <v>0</v>
      </c>
    </row>
    <row r="2092" spans="1:4" x14ac:dyDescent="0.2">
      <c r="A2092" s="80" t="s">
        <v>795</v>
      </c>
      <c r="B2092" s="80" t="s">
        <v>787</v>
      </c>
      <c r="C2092" s="83">
        <v>0</v>
      </c>
      <c r="D2092" s="84">
        <v>0</v>
      </c>
    </row>
    <row r="2093" spans="1:4" x14ac:dyDescent="0.2">
      <c r="A2093" s="80" t="s">
        <v>795</v>
      </c>
      <c r="B2093" s="80" t="s">
        <v>788</v>
      </c>
      <c r="C2093" s="81">
        <v>0</v>
      </c>
      <c r="D2093" s="82">
        <v>0</v>
      </c>
    </row>
    <row r="2094" spans="1:4" x14ac:dyDescent="0.2">
      <c r="A2094" s="80" t="s">
        <v>795</v>
      </c>
      <c r="B2094" s="80" t="s">
        <v>789</v>
      </c>
      <c r="C2094" s="83">
        <v>0</v>
      </c>
      <c r="D2094" s="84">
        <v>0</v>
      </c>
    </row>
    <row r="2095" spans="1:4" x14ac:dyDescent="0.2">
      <c r="A2095" s="80" t="s">
        <v>795</v>
      </c>
      <c r="B2095" s="80" t="s">
        <v>790</v>
      </c>
      <c r="C2095" s="81">
        <v>0</v>
      </c>
      <c r="D2095" s="82">
        <v>0</v>
      </c>
    </row>
    <row r="2096" spans="1:4" x14ac:dyDescent="0.2">
      <c r="A2096" s="80" t="s">
        <v>795</v>
      </c>
      <c r="B2096" s="80" t="s">
        <v>791</v>
      </c>
      <c r="C2096" s="83">
        <v>0</v>
      </c>
      <c r="D2096" s="84">
        <v>0</v>
      </c>
    </row>
    <row r="2097" spans="1:4" x14ac:dyDescent="0.2">
      <c r="A2097" s="80" t="s">
        <v>795</v>
      </c>
      <c r="B2097" s="80" t="s">
        <v>755</v>
      </c>
      <c r="C2097" s="81">
        <v>0</v>
      </c>
      <c r="D2097" s="82">
        <v>0</v>
      </c>
    </row>
    <row r="2098" spans="1:4" x14ac:dyDescent="0.2">
      <c r="A2098" s="80" t="s">
        <v>795</v>
      </c>
      <c r="B2098" s="80" t="s">
        <v>768</v>
      </c>
      <c r="C2098" s="83">
        <v>0</v>
      </c>
      <c r="D2098" s="84">
        <v>0</v>
      </c>
    </row>
    <row r="2099" spans="1:4" x14ac:dyDescent="0.2">
      <c r="A2099" s="80" t="s">
        <v>795</v>
      </c>
      <c r="B2099" s="80" t="s">
        <v>792</v>
      </c>
      <c r="C2099" s="81">
        <v>0</v>
      </c>
      <c r="D2099" s="82">
        <v>0</v>
      </c>
    </row>
    <row r="2100" spans="1:4" x14ac:dyDescent="0.2">
      <c r="A2100" s="80" t="s">
        <v>795</v>
      </c>
      <c r="B2100" s="80" t="s">
        <v>793</v>
      </c>
      <c r="C2100" s="83">
        <v>0</v>
      </c>
      <c r="D2100" s="84">
        <v>0</v>
      </c>
    </row>
    <row r="2101" spans="1:4" x14ac:dyDescent="0.2">
      <c r="A2101" s="80" t="s">
        <v>795</v>
      </c>
      <c r="B2101" s="80" t="s">
        <v>794</v>
      </c>
      <c r="C2101" s="81">
        <v>0</v>
      </c>
      <c r="D2101" s="82">
        <v>0</v>
      </c>
    </row>
    <row r="2102" spans="1:4" x14ac:dyDescent="0.2">
      <c r="A2102" s="80" t="s">
        <v>795</v>
      </c>
      <c r="B2102" s="80" t="s">
        <v>795</v>
      </c>
      <c r="C2102" s="83">
        <v>0</v>
      </c>
      <c r="D2102" s="84">
        <v>0</v>
      </c>
    </row>
    <row r="2103" spans="1:4" x14ac:dyDescent="0.2">
      <c r="A2103" s="80" t="s">
        <v>795</v>
      </c>
      <c r="B2103" s="80" t="s">
        <v>796</v>
      </c>
      <c r="C2103" s="81">
        <v>0</v>
      </c>
      <c r="D2103" s="82">
        <v>0</v>
      </c>
    </row>
    <row r="2104" spans="1:4" x14ac:dyDescent="0.2">
      <c r="A2104" s="80" t="s">
        <v>795</v>
      </c>
      <c r="B2104" s="80" t="s">
        <v>797</v>
      </c>
      <c r="C2104" s="83">
        <v>0</v>
      </c>
      <c r="D2104" s="84">
        <v>0</v>
      </c>
    </row>
    <row r="2105" spans="1:4" x14ac:dyDescent="0.2">
      <c r="A2105" s="80" t="s">
        <v>795</v>
      </c>
      <c r="B2105" s="80" t="s">
        <v>798</v>
      </c>
      <c r="C2105" s="81">
        <v>0</v>
      </c>
      <c r="D2105" s="82">
        <v>0</v>
      </c>
    </row>
    <row r="2106" spans="1:4" x14ac:dyDescent="0.2">
      <c r="A2106" s="80" t="s">
        <v>795</v>
      </c>
      <c r="B2106" s="80" t="s">
        <v>799</v>
      </c>
      <c r="C2106" s="83">
        <v>0</v>
      </c>
      <c r="D2106" s="84">
        <v>0</v>
      </c>
    </row>
    <row r="2107" spans="1:4" x14ac:dyDescent="0.2">
      <c r="A2107" s="80" t="s">
        <v>795</v>
      </c>
      <c r="B2107" s="80" t="s">
        <v>800</v>
      </c>
      <c r="C2107" s="81">
        <v>0</v>
      </c>
      <c r="D2107" s="82">
        <v>0</v>
      </c>
    </row>
    <row r="2108" spans="1:4" x14ac:dyDescent="0.2">
      <c r="A2108" s="80" t="s">
        <v>795</v>
      </c>
      <c r="B2108" s="80" t="s">
        <v>801</v>
      </c>
      <c r="C2108" s="83">
        <v>0</v>
      </c>
      <c r="D2108" s="84">
        <v>0</v>
      </c>
    </row>
    <row r="2109" spans="1:4" x14ac:dyDescent="0.2">
      <c r="A2109" s="80" t="s">
        <v>795</v>
      </c>
      <c r="B2109" s="80" t="s">
        <v>802</v>
      </c>
      <c r="C2109" s="81">
        <v>0</v>
      </c>
      <c r="D2109" s="82">
        <v>0</v>
      </c>
    </row>
    <row r="2110" spans="1:4" x14ac:dyDescent="0.2">
      <c r="A2110" s="80" t="s">
        <v>795</v>
      </c>
      <c r="B2110" s="80" t="s">
        <v>803</v>
      </c>
      <c r="C2110" s="83">
        <v>0</v>
      </c>
      <c r="D2110" s="84">
        <v>0</v>
      </c>
    </row>
    <row r="2111" spans="1:4" x14ac:dyDescent="0.2">
      <c r="A2111" s="80" t="s">
        <v>795</v>
      </c>
      <c r="B2111" s="80" t="s">
        <v>804</v>
      </c>
      <c r="C2111" s="81">
        <v>0</v>
      </c>
      <c r="D2111" s="82">
        <v>0</v>
      </c>
    </row>
    <row r="2112" spans="1:4" x14ac:dyDescent="0.2">
      <c r="A2112" s="80" t="s">
        <v>795</v>
      </c>
      <c r="B2112" s="80" t="s">
        <v>805</v>
      </c>
      <c r="C2112" s="83">
        <v>0</v>
      </c>
      <c r="D2112" s="84">
        <v>0</v>
      </c>
    </row>
    <row r="2113" spans="1:4" x14ac:dyDescent="0.2">
      <c r="A2113" s="80" t="s">
        <v>795</v>
      </c>
      <c r="B2113" s="80" t="s">
        <v>806</v>
      </c>
      <c r="C2113" s="81">
        <v>0</v>
      </c>
      <c r="D2113" s="82">
        <v>0</v>
      </c>
    </row>
    <row r="2114" spans="1:4" x14ac:dyDescent="0.2">
      <c r="A2114" s="80" t="s">
        <v>795</v>
      </c>
      <c r="B2114" s="80" t="s">
        <v>807</v>
      </c>
      <c r="C2114" s="83">
        <v>0</v>
      </c>
      <c r="D2114" s="84">
        <v>0</v>
      </c>
    </row>
    <row r="2115" spans="1:4" x14ac:dyDescent="0.2">
      <c r="A2115" s="80" t="s">
        <v>795</v>
      </c>
      <c r="B2115" s="80" t="s">
        <v>808</v>
      </c>
      <c r="C2115" s="81">
        <v>0</v>
      </c>
      <c r="D2115" s="82">
        <v>0</v>
      </c>
    </row>
    <row r="2116" spans="1:4" x14ac:dyDescent="0.2">
      <c r="A2116" s="80" t="s">
        <v>795</v>
      </c>
      <c r="B2116" s="80" t="s">
        <v>809</v>
      </c>
      <c r="C2116" s="83">
        <v>0</v>
      </c>
      <c r="D2116" s="84">
        <v>0</v>
      </c>
    </row>
    <row r="2117" spans="1:4" x14ac:dyDescent="0.2">
      <c r="A2117" s="80" t="s">
        <v>795</v>
      </c>
      <c r="B2117" s="80" t="s">
        <v>810</v>
      </c>
      <c r="C2117" s="81">
        <v>0</v>
      </c>
      <c r="D2117" s="82">
        <v>0</v>
      </c>
    </row>
    <row r="2118" spans="1:4" x14ac:dyDescent="0.2">
      <c r="A2118" s="80" t="s">
        <v>795</v>
      </c>
      <c r="B2118" s="80" t="s">
        <v>811</v>
      </c>
      <c r="C2118" s="83">
        <v>0</v>
      </c>
      <c r="D2118" s="84">
        <v>0</v>
      </c>
    </row>
    <row r="2119" spans="1:4" x14ac:dyDescent="0.2">
      <c r="A2119" s="80" t="s">
        <v>795</v>
      </c>
      <c r="B2119" s="80" t="s">
        <v>812</v>
      </c>
      <c r="C2119" s="81">
        <v>0</v>
      </c>
      <c r="D2119" s="82">
        <v>0</v>
      </c>
    </row>
    <row r="2120" spans="1:4" x14ac:dyDescent="0.2">
      <c r="A2120" s="80" t="s">
        <v>795</v>
      </c>
      <c r="B2120" s="80" t="s">
        <v>813</v>
      </c>
      <c r="C2120" s="83">
        <v>0</v>
      </c>
      <c r="D2120" s="84">
        <v>0</v>
      </c>
    </row>
    <row r="2121" spans="1:4" x14ac:dyDescent="0.2">
      <c r="A2121" s="80" t="s">
        <v>795</v>
      </c>
      <c r="B2121" s="80" t="s">
        <v>814</v>
      </c>
      <c r="C2121" s="81">
        <v>0</v>
      </c>
      <c r="D2121" s="82">
        <v>0</v>
      </c>
    </row>
    <row r="2122" spans="1:4" x14ac:dyDescent="0.2">
      <c r="A2122" s="80" t="s">
        <v>795</v>
      </c>
      <c r="B2122" s="80" t="s">
        <v>815</v>
      </c>
      <c r="C2122" s="83">
        <v>0</v>
      </c>
      <c r="D2122" s="84">
        <v>0</v>
      </c>
    </row>
    <row r="2123" spans="1:4" x14ac:dyDescent="0.2">
      <c r="A2123" s="80" t="s">
        <v>795</v>
      </c>
      <c r="B2123" s="80" t="s">
        <v>816</v>
      </c>
      <c r="C2123" s="81">
        <v>0</v>
      </c>
      <c r="D2123" s="82">
        <v>0</v>
      </c>
    </row>
    <row r="2124" spans="1:4" x14ac:dyDescent="0.2">
      <c r="A2124" s="80" t="s">
        <v>795</v>
      </c>
      <c r="B2124" s="80" t="s">
        <v>817</v>
      </c>
      <c r="C2124" s="83">
        <v>0</v>
      </c>
      <c r="D2124" s="84">
        <v>0</v>
      </c>
    </row>
    <row r="2125" spans="1:4" x14ac:dyDescent="0.2">
      <c r="A2125" s="80" t="s">
        <v>795</v>
      </c>
      <c r="B2125" s="80" t="s">
        <v>818</v>
      </c>
      <c r="C2125" s="81">
        <v>0</v>
      </c>
      <c r="D2125" s="82">
        <v>0</v>
      </c>
    </row>
    <row r="2126" spans="1:4" x14ac:dyDescent="0.2">
      <c r="A2126" s="80" t="s">
        <v>795</v>
      </c>
      <c r="B2126" s="80" t="s">
        <v>819</v>
      </c>
      <c r="C2126" s="83">
        <v>0</v>
      </c>
      <c r="D2126" s="84">
        <v>0</v>
      </c>
    </row>
    <row r="2127" spans="1:4" x14ac:dyDescent="0.2">
      <c r="A2127" s="80" t="s">
        <v>795</v>
      </c>
      <c r="B2127" s="80" t="s">
        <v>820</v>
      </c>
      <c r="C2127" s="81">
        <v>0</v>
      </c>
      <c r="D2127" s="82">
        <v>0</v>
      </c>
    </row>
    <row r="2128" spans="1:4" x14ac:dyDescent="0.2">
      <c r="A2128" s="80" t="s">
        <v>795</v>
      </c>
      <c r="B2128" s="80" t="s">
        <v>821</v>
      </c>
      <c r="C2128" s="83">
        <v>0</v>
      </c>
      <c r="D2128" s="84">
        <v>0</v>
      </c>
    </row>
    <row r="2129" spans="1:4" x14ac:dyDescent="0.2">
      <c r="A2129" s="80" t="s">
        <v>795</v>
      </c>
      <c r="B2129" s="80" t="s">
        <v>822</v>
      </c>
      <c r="C2129" s="81">
        <v>0</v>
      </c>
      <c r="D2129" s="82">
        <v>0</v>
      </c>
    </row>
    <row r="2130" spans="1:4" x14ac:dyDescent="0.2">
      <c r="A2130" s="80" t="s">
        <v>795</v>
      </c>
      <c r="B2130" s="80" t="s">
        <v>823</v>
      </c>
      <c r="C2130" s="83">
        <v>0</v>
      </c>
      <c r="D2130" s="84">
        <v>0</v>
      </c>
    </row>
    <row r="2131" spans="1:4" x14ac:dyDescent="0.2">
      <c r="A2131" s="80" t="s">
        <v>795</v>
      </c>
      <c r="B2131" s="80" t="s">
        <v>824</v>
      </c>
      <c r="C2131" s="81">
        <v>0</v>
      </c>
      <c r="D2131" s="82">
        <v>0</v>
      </c>
    </row>
    <row r="2132" spans="1:4" x14ac:dyDescent="0.2">
      <c r="A2132" s="80" t="s">
        <v>795</v>
      </c>
      <c r="B2132" s="80" t="s">
        <v>825</v>
      </c>
      <c r="C2132" s="83">
        <v>0</v>
      </c>
      <c r="D2132" s="84">
        <v>0</v>
      </c>
    </row>
    <row r="2133" spans="1:4" x14ac:dyDescent="0.2">
      <c r="A2133" s="80" t="s">
        <v>795</v>
      </c>
      <c r="B2133" s="80" t="s">
        <v>826</v>
      </c>
      <c r="C2133" s="81">
        <v>0</v>
      </c>
      <c r="D2133" s="82">
        <v>0</v>
      </c>
    </row>
    <row r="2134" spans="1:4" x14ac:dyDescent="0.2">
      <c r="A2134" s="80" t="s">
        <v>795</v>
      </c>
      <c r="B2134" s="80" t="s">
        <v>827</v>
      </c>
      <c r="C2134" s="83">
        <v>0</v>
      </c>
      <c r="D2134" s="84">
        <v>0</v>
      </c>
    </row>
    <row r="2135" spans="1:4" x14ac:dyDescent="0.2">
      <c r="A2135" s="80" t="s">
        <v>795</v>
      </c>
      <c r="B2135" s="80" t="s">
        <v>828</v>
      </c>
      <c r="C2135" s="81">
        <v>0</v>
      </c>
      <c r="D2135" s="82">
        <v>0</v>
      </c>
    </row>
    <row r="2136" spans="1:4" x14ac:dyDescent="0.2">
      <c r="A2136" s="80" t="s">
        <v>795</v>
      </c>
      <c r="B2136" s="80" t="s">
        <v>756</v>
      </c>
      <c r="C2136" s="83">
        <v>0</v>
      </c>
      <c r="D2136" s="84">
        <v>0</v>
      </c>
    </row>
    <row r="2137" spans="1:4" x14ac:dyDescent="0.2">
      <c r="A2137" s="80" t="s">
        <v>795</v>
      </c>
      <c r="B2137" s="80" t="s">
        <v>757</v>
      </c>
      <c r="C2137" s="81">
        <v>0</v>
      </c>
      <c r="D2137" s="82">
        <v>0</v>
      </c>
    </row>
    <row r="2138" spans="1:4" x14ac:dyDescent="0.2">
      <c r="A2138" s="80" t="s">
        <v>795</v>
      </c>
      <c r="B2138" s="80" t="s">
        <v>758</v>
      </c>
      <c r="C2138" s="83">
        <v>0</v>
      </c>
      <c r="D2138" s="84">
        <v>0</v>
      </c>
    </row>
    <row r="2139" spans="1:4" x14ac:dyDescent="0.2">
      <c r="A2139" s="80" t="s">
        <v>795</v>
      </c>
      <c r="B2139" s="80" t="s">
        <v>759</v>
      </c>
      <c r="C2139" s="81">
        <v>0</v>
      </c>
      <c r="D2139" s="82">
        <v>0</v>
      </c>
    </row>
    <row r="2140" spans="1:4" x14ac:dyDescent="0.2">
      <c r="A2140" s="80" t="s">
        <v>795</v>
      </c>
      <c r="B2140" s="80" t="s">
        <v>760</v>
      </c>
      <c r="C2140" s="83">
        <v>0</v>
      </c>
      <c r="D2140" s="84">
        <v>0</v>
      </c>
    </row>
    <row r="2141" spans="1:4" x14ac:dyDescent="0.2">
      <c r="A2141" s="80" t="s">
        <v>795</v>
      </c>
      <c r="B2141" s="80" t="s">
        <v>761</v>
      </c>
      <c r="C2141" s="81">
        <v>0</v>
      </c>
      <c r="D2141" s="82">
        <v>0</v>
      </c>
    </row>
    <row r="2142" spans="1:4" x14ac:dyDescent="0.2">
      <c r="A2142" s="80" t="s">
        <v>795</v>
      </c>
      <c r="B2142" s="80" t="s">
        <v>762</v>
      </c>
      <c r="C2142" s="83">
        <v>0</v>
      </c>
      <c r="D2142" s="84">
        <v>0</v>
      </c>
    </row>
    <row r="2143" spans="1:4" x14ac:dyDescent="0.2">
      <c r="A2143" s="80" t="s">
        <v>795</v>
      </c>
      <c r="B2143" s="80" t="s">
        <v>763</v>
      </c>
      <c r="C2143" s="81">
        <v>0</v>
      </c>
      <c r="D2143" s="82">
        <v>0</v>
      </c>
    </row>
    <row r="2144" spans="1:4" x14ac:dyDescent="0.2">
      <c r="A2144" s="80" t="s">
        <v>795</v>
      </c>
      <c r="B2144" s="80" t="s">
        <v>764</v>
      </c>
      <c r="C2144" s="83">
        <v>0</v>
      </c>
      <c r="D2144" s="84">
        <v>0</v>
      </c>
    </row>
    <row r="2145" spans="1:4" x14ac:dyDescent="0.2">
      <c r="A2145" s="80" t="s">
        <v>795</v>
      </c>
      <c r="B2145" s="80" t="s">
        <v>765</v>
      </c>
      <c r="C2145" s="81">
        <v>0</v>
      </c>
      <c r="D2145" s="82">
        <v>0</v>
      </c>
    </row>
    <row r="2146" spans="1:4" x14ac:dyDescent="0.2">
      <c r="A2146" s="80" t="s">
        <v>795</v>
      </c>
      <c r="B2146" s="80" t="s">
        <v>766</v>
      </c>
      <c r="C2146" s="83">
        <v>0</v>
      </c>
      <c r="D2146" s="84">
        <v>0</v>
      </c>
    </row>
    <row r="2147" spans="1:4" x14ac:dyDescent="0.2">
      <c r="A2147" s="80" t="s">
        <v>795</v>
      </c>
      <c r="B2147" s="80" t="s">
        <v>767</v>
      </c>
      <c r="C2147" s="81">
        <v>0</v>
      </c>
      <c r="D2147" s="82">
        <v>0</v>
      </c>
    </row>
    <row r="2148" spans="1:4" x14ac:dyDescent="0.2">
      <c r="A2148" s="80" t="s">
        <v>796</v>
      </c>
      <c r="B2148" s="80" t="s">
        <v>769</v>
      </c>
      <c r="C2148" s="83">
        <v>0</v>
      </c>
      <c r="D2148" s="84">
        <v>0</v>
      </c>
    </row>
    <row r="2149" spans="1:4" x14ac:dyDescent="0.2">
      <c r="A2149" s="80" t="s">
        <v>796</v>
      </c>
      <c r="B2149" s="80" t="s">
        <v>770</v>
      </c>
      <c r="C2149" s="81">
        <v>0</v>
      </c>
      <c r="D2149" s="82">
        <v>0</v>
      </c>
    </row>
    <row r="2150" spans="1:4" x14ac:dyDescent="0.2">
      <c r="A2150" s="80" t="s">
        <v>796</v>
      </c>
      <c r="B2150" s="80" t="s">
        <v>771</v>
      </c>
      <c r="C2150" s="83">
        <v>0</v>
      </c>
      <c r="D2150" s="84">
        <v>0</v>
      </c>
    </row>
    <row r="2151" spans="1:4" x14ac:dyDescent="0.2">
      <c r="A2151" s="80" t="s">
        <v>796</v>
      </c>
      <c r="B2151" s="80" t="s">
        <v>772</v>
      </c>
      <c r="C2151" s="81">
        <v>0</v>
      </c>
      <c r="D2151" s="82">
        <v>0</v>
      </c>
    </row>
    <row r="2152" spans="1:4" x14ac:dyDescent="0.2">
      <c r="A2152" s="80" t="s">
        <v>796</v>
      </c>
      <c r="B2152" s="80" t="s">
        <v>773</v>
      </c>
      <c r="C2152" s="83">
        <v>0</v>
      </c>
      <c r="D2152" s="84">
        <v>0</v>
      </c>
    </row>
    <row r="2153" spans="1:4" x14ac:dyDescent="0.2">
      <c r="A2153" s="80" t="s">
        <v>796</v>
      </c>
      <c r="B2153" s="80" t="s">
        <v>774</v>
      </c>
      <c r="C2153" s="81">
        <v>0</v>
      </c>
      <c r="D2153" s="82">
        <v>0</v>
      </c>
    </row>
    <row r="2154" spans="1:4" x14ac:dyDescent="0.2">
      <c r="A2154" s="80" t="s">
        <v>796</v>
      </c>
      <c r="B2154" s="80" t="s">
        <v>775</v>
      </c>
      <c r="C2154" s="83">
        <v>0</v>
      </c>
      <c r="D2154" s="84">
        <v>0</v>
      </c>
    </row>
    <row r="2155" spans="1:4" x14ac:dyDescent="0.2">
      <c r="A2155" s="80" t="s">
        <v>796</v>
      </c>
      <c r="B2155" s="80" t="s">
        <v>776</v>
      </c>
      <c r="C2155" s="81">
        <v>0</v>
      </c>
      <c r="D2155" s="82">
        <v>0</v>
      </c>
    </row>
    <row r="2156" spans="1:4" x14ac:dyDescent="0.2">
      <c r="A2156" s="80" t="s">
        <v>796</v>
      </c>
      <c r="B2156" s="80" t="s">
        <v>777</v>
      </c>
      <c r="C2156" s="83">
        <v>0</v>
      </c>
      <c r="D2156" s="84">
        <v>0</v>
      </c>
    </row>
    <row r="2157" spans="1:4" x14ac:dyDescent="0.2">
      <c r="A2157" s="80" t="s">
        <v>796</v>
      </c>
      <c r="B2157" s="80" t="s">
        <v>778</v>
      </c>
      <c r="C2157" s="81">
        <v>0</v>
      </c>
      <c r="D2157" s="82">
        <v>0</v>
      </c>
    </row>
    <row r="2158" spans="1:4" x14ac:dyDescent="0.2">
      <c r="A2158" s="80" t="s">
        <v>796</v>
      </c>
      <c r="B2158" s="80" t="s">
        <v>779</v>
      </c>
      <c r="C2158" s="83">
        <v>0</v>
      </c>
      <c r="D2158" s="84">
        <v>0</v>
      </c>
    </row>
    <row r="2159" spans="1:4" x14ac:dyDescent="0.2">
      <c r="A2159" s="80" t="s">
        <v>796</v>
      </c>
      <c r="B2159" s="80" t="s">
        <v>780</v>
      </c>
      <c r="C2159" s="81">
        <v>0</v>
      </c>
      <c r="D2159" s="82">
        <v>0</v>
      </c>
    </row>
    <row r="2160" spans="1:4" x14ac:dyDescent="0.2">
      <c r="A2160" s="80" t="s">
        <v>796</v>
      </c>
      <c r="B2160" s="80" t="s">
        <v>781</v>
      </c>
      <c r="C2160" s="83">
        <v>0</v>
      </c>
      <c r="D2160" s="84">
        <v>0</v>
      </c>
    </row>
    <row r="2161" spans="1:4" x14ac:dyDescent="0.2">
      <c r="A2161" s="80" t="s">
        <v>796</v>
      </c>
      <c r="B2161" s="80" t="s">
        <v>782</v>
      </c>
      <c r="C2161" s="81">
        <v>0</v>
      </c>
      <c r="D2161" s="82">
        <v>0</v>
      </c>
    </row>
    <row r="2162" spans="1:4" x14ac:dyDescent="0.2">
      <c r="A2162" s="80" t="s">
        <v>796</v>
      </c>
      <c r="B2162" s="80" t="s">
        <v>783</v>
      </c>
      <c r="C2162" s="83">
        <v>0</v>
      </c>
      <c r="D2162" s="84">
        <v>0</v>
      </c>
    </row>
    <row r="2163" spans="1:4" x14ac:dyDescent="0.2">
      <c r="A2163" s="80" t="s">
        <v>796</v>
      </c>
      <c r="B2163" s="80" t="s">
        <v>784</v>
      </c>
      <c r="C2163" s="81">
        <v>0</v>
      </c>
      <c r="D2163" s="82">
        <v>0</v>
      </c>
    </row>
    <row r="2164" spans="1:4" x14ac:dyDescent="0.2">
      <c r="A2164" s="80" t="s">
        <v>796</v>
      </c>
      <c r="B2164" s="80" t="s">
        <v>785</v>
      </c>
      <c r="C2164" s="83">
        <v>0</v>
      </c>
      <c r="D2164" s="84">
        <v>0</v>
      </c>
    </row>
    <row r="2165" spans="1:4" x14ac:dyDescent="0.2">
      <c r="A2165" s="80" t="s">
        <v>796</v>
      </c>
      <c r="B2165" s="80" t="s">
        <v>786</v>
      </c>
      <c r="C2165" s="81">
        <v>0</v>
      </c>
      <c r="D2165" s="82">
        <v>0</v>
      </c>
    </row>
    <row r="2166" spans="1:4" x14ac:dyDescent="0.2">
      <c r="A2166" s="80" t="s">
        <v>796</v>
      </c>
      <c r="B2166" s="80" t="s">
        <v>787</v>
      </c>
      <c r="C2166" s="83">
        <v>0</v>
      </c>
      <c r="D2166" s="84">
        <v>0</v>
      </c>
    </row>
    <row r="2167" spans="1:4" x14ac:dyDescent="0.2">
      <c r="A2167" s="80" t="s">
        <v>796</v>
      </c>
      <c r="B2167" s="80" t="s">
        <v>788</v>
      </c>
      <c r="C2167" s="81">
        <v>0</v>
      </c>
      <c r="D2167" s="82">
        <v>0</v>
      </c>
    </row>
    <row r="2168" spans="1:4" x14ac:dyDescent="0.2">
      <c r="A2168" s="80" t="s">
        <v>796</v>
      </c>
      <c r="B2168" s="80" t="s">
        <v>789</v>
      </c>
      <c r="C2168" s="83">
        <v>0</v>
      </c>
      <c r="D2168" s="84">
        <v>0</v>
      </c>
    </row>
    <row r="2169" spans="1:4" x14ac:dyDescent="0.2">
      <c r="A2169" s="80" t="s">
        <v>796</v>
      </c>
      <c r="B2169" s="80" t="s">
        <v>790</v>
      </c>
      <c r="C2169" s="81">
        <v>0</v>
      </c>
      <c r="D2169" s="82">
        <v>0</v>
      </c>
    </row>
    <row r="2170" spans="1:4" x14ac:dyDescent="0.2">
      <c r="A2170" s="80" t="s">
        <v>796</v>
      </c>
      <c r="B2170" s="80" t="s">
        <v>791</v>
      </c>
      <c r="C2170" s="83">
        <v>0</v>
      </c>
      <c r="D2170" s="84">
        <v>0</v>
      </c>
    </row>
    <row r="2171" spans="1:4" x14ac:dyDescent="0.2">
      <c r="A2171" s="80" t="s">
        <v>796</v>
      </c>
      <c r="B2171" s="80" t="s">
        <v>755</v>
      </c>
      <c r="C2171" s="81">
        <v>0</v>
      </c>
      <c r="D2171" s="82">
        <v>0</v>
      </c>
    </row>
    <row r="2172" spans="1:4" x14ac:dyDescent="0.2">
      <c r="A2172" s="80" t="s">
        <v>796</v>
      </c>
      <c r="B2172" s="80" t="s">
        <v>768</v>
      </c>
      <c r="C2172" s="83">
        <v>0</v>
      </c>
      <c r="D2172" s="84">
        <v>0</v>
      </c>
    </row>
    <row r="2173" spans="1:4" x14ac:dyDescent="0.2">
      <c r="A2173" s="80" t="s">
        <v>796</v>
      </c>
      <c r="B2173" s="80" t="s">
        <v>792</v>
      </c>
      <c r="C2173" s="81">
        <v>0</v>
      </c>
      <c r="D2173" s="82">
        <v>0</v>
      </c>
    </row>
    <row r="2174" spans="1:4" x14ac:dyDescent="0.2">
      <c r="A2174" s="80" t="s">
        <v>796</v>
      </c>
      <c r="B2174" s="80" t="s">
        <v>793</v>
      </c>
      <c r="C2174" s="83">
        <v>0</v>
      </c>
      <c r="D2174" s="84">
        <v>0</v>
      </c>
    </row>
    <row r="2175" spans="1:4" x14ac:dyDescent="0.2">
      <c r="A2175" s="80" t="s">
        <v>796</v>
      </c>
      <c r="B2175" s="80" t="s">
        <v>794</v>
      </c>
      <c r="C2175" s="81">
        <v>0</v>
      </c>
      <c r="D2175" s="82">
        <v>0</v>
      </c>
    </row>
    <row r="2176" spans="1:4" x14ac:dyDescent="0.2">
      <c r="A2176" s="80" t="s">
        <v>796</v>
      </c>
      <c r="B2176" s="80" t="s">
        <v>795</v>
      </c>
      <c r="C2176" s="83">
        <v>0</v>
      </c>
      <c r="D2176" s="84">
        <v>0</v>
      </c>
    </row>
    <row r="2177" spans="1:4" x14ac:dyDescent="0.2">
      <c r="A2177" s="80" t="s">
        <v>796</v>
      </c>
      <c r="B2177" s="80" t="s">
        <v>796</v>
      </c>
      <c r="C2177" s="81">
        <v>0</v>
      </c>
      <c r="D2177" s="82">
        <v>0</v>
      </c>
    </row>
    <row r="2178" spans="1:4" x14ac:dyDescent="0.2">
      <c r="A2178" s="80" t="s">
        <v>796</v>
      </c>
      <c r="B2178" s="80" t="s">
        <v>797</v>
      </c>
      <c r="C2178" s="83">
        <v>0</v>
      </c>
      <c r="D2178" s="84">
        <v>0</v>
      </c>
    </row>
    <row r="2179" spans="1:4" x14ac:dyDescent="0.2">
      <c r="A2179" s="80" t="s">
        <v>796</v>
      </c>
      <c r="B2179" s="80" t="s">
        <v>798</v>
      </c>
      <c r="C2179" s="81">
        <v>0</v>
      </c>
      <c r="D2179" s="82">
        <v>0</v>
      </c>
    </row>
    <row r="2180" spans="1:4" x14ac:dyDescent="0.2">
      <c r="A2180" s="80" t="s">
        <v>796</v>
      </c>
      <c r="B2180" s="80" t="s">
        <v>799</v>
      </c>
      <c r="C2180" s="83">
        <v>0</v>
      </c>
      <c r="D2180" s="84">
        <v>0</v>
      </c>
    </row>
    <row r="2181" spans="1:4" x14ac:dyDescent="0.2">
      <c r="A2181" s="80" t="s">
        <v>796</v>
      </c>
      <c r="B2181" s="80" t="s">
        <v>800</v>
      </c>
      <c r="C2181" s="81">
        <v>0</v>
      </c>
      <c r="D2181" s="82">
        <v>0</v>
      </c>
    </row>
    <row r="2182" spans="1:4" x14ac:dyDescent="0.2">
      <c r="A2182" s="80" t="s">
        <v>796</v>
      </c>
      <c r="B2182" s="80" t="s">
        <v>801</v>
      </c>
      <c r="C2182" s="83">
        <v>0</v>
      </c>
      <c r="D2182" s="84">
        <v>0</v>
      </c>
    </row>
    <row r="2183" spans="1:4" x14ac:dyDescent="0.2">
      <c r="A2183" s="80" t="s">
        <v>796</v>
      </c>
      <c r="B2183" s="80" t="s">
        <v>802</v>
      </c>
      <c r="C2183" s="81">
        <v>0</v>
      </c>
      <c r="D2183" s="82">
        <v>0</v>
      </c>
    </row>
    <row r="2184" spans="1:4" x14ac:dyDescent="0.2">
      <c r="A2184" s="80" t="s">
        <v>796</v>
      </c>
      <c r="B2184" s="80" t="s">
        <v>803</v>
      </c>
      <c r="C2184" s="83">
        <v>0</v>
      </c>
      <c r="D2184" s="84">
        <v>0</v>
      </c>
    </row>
    <row r="2185" spans="1:4" x14ac:dyDescent="0.2">
      <c r="A2185" s="80" t="s">
        <v>796</v>
      </c>
      <c r="B2185" s="80" t="s">
        <v>804</v>
      </c>
      <c r="C2185" s="81">
        <v>0</v>
      </c>
      <c r="D2185" s="82">
        <v>0</v>
      </c>
    </row>
    <row r="2186" spans="1:4" x14ac:dyDescent="0.2">
      <c r="A2186" s="80" t="s">
        <v>796</v>
      </c>
      <c r="B2186" s="80" t="s">
        <v>805</v>
      </c>
      <c r="C2186" s="83">
        <v>0</v>
      </c>
      <c r="D2186" s="84">
        <v>0</v>
      </c>
    </row>
    <row r="2187" spans="1:4" x14ac:dyDescent="0.2">
      <c r="A2187" s="80" t="s">
        <v>796</v>
      </c>
      <c r="B2187" s="80" t="s">
        <v>806</v>
      </c>
      <c r="C2187" s="81">
        <v>0</v>
      </c>
      <c r="D2187" s="82">
        <v>0</v>
      </c>
    </row>
    <row r="2188" spans="1:4" x14ac:dyDescent="0.2">
      <c r="A2188" s="80" t="s">
        <v>796</v>
      </c>
      <c r="B2188" s="80" t="s">
        <v>807</v>
      </c>
      <c r="C2188" s="83">
        <v>0</v>
      </c>
      <c r="D2188" s="84">
        <v>0</v>
      </c>
    </row>
    <row r="2189" spans="1:4" x14ac:dyDescent="0.2">
      <c r="A2189" s="80" t="s">
        <v>796</v>
      </c>
      <c r="B2189" s="80" t="s">
        <v>808</v>
      </c>
      <c r="C2189" s="81">
        <v>0</v>
      </c>
      <c r="D2189" s="82">
        <v>0</v>
      </c>
    </row>
    <row r="2190" spans="1:4" x14ac:dyDescent="0.2">
      <c r="A2190" s="80" t="s">
        <v>796</v>
      </c>
      <c r="B2190" s="80" t="s">
        <v>809</v>
      </c>
      <c r="C2190" s="83">
        <v>0</v>
      </c>
      <c r="D2190" s="84">
        <v>0</v>
      </c>
    </row>
    <row r="2191" spans="1:4" x14ac:dyDescent="0.2">
      <c r="A2191" s="80" t="s">
        <v>796</v>
      </c>
      <c r="B2191" s="80" t="s">
        <v>810</v>
      </c>
      <c r="C2191" s="81">
        <v>0</v>
      </c>
      <c r="D2191" s="82">
        <v>0</v>
      </c>
    </row>
    <row r="2192" spans="1:4" x14ac:dyDescent="0.2">
      <c r="A2192" s="80" t="s">
        <v>796</v>
      </c>
      <c r="B2192" s="80" t="s">
        <v>811</v>
      </c>
      <c r="C2192" s="83">
        <v>0</v>
      </c>
      <c r="D2192" s="84">
        <v>0</v>
      </c>
    </row>
    <row r="2193" spans="1:4" x14ac:dyDescent="0.2">
      <c r="A2193" s="80" t="s">
        <v>796</v>
      </c>
      <c r="B2193" s="80" t="s">
        <v>812</v>
      </c>
      <c r="C2193" s="81">
        <v>0</v>
      </c>
      <c r="D2193" s="82">
        <v>0</v>
      </c>
    </row>
    <row r="2194" spans="1:4" x14ac:dyDescent="0.2">
      <c r="A2194" s="80" t="s">
        <v>796</v>
      </c>
      <c r="B2194" s="80" t="s">
        <v>813</v>
      </c>
      <c r="C2194" s="83">
        <v>0</v>
      </c>
      <c r="D2194" s="84">
        <v>0</v>
      </c>
    </row>
    <row r="2195" spans="1:4" x14ac:dyDescent="0.2">
      <c r="A2195" s="80" t="s">
        <v>796</v>
      </c>
      <c r="B2195" s="80" t="s">
        <v>814</v>
      </c>
      <c r="C2195" s="81">
        <v>0</v>
      </c>
      <c r="D2195" s="82">
        <v>0</v>
      </c>
    </row>
    <row r="2196" spans="1:4" x14ac:dyDescent="0.2">
      <c r="A2196" s="80" t="s">
        <v>796</v>
      </c>
      <c r="B2196" s="80" t="s">
        <v>815</v>
      </c>
      <c r="C2196" s="83">
        <v>0</v>
      </c>
      <c r="D2196" s="84">
        <v>0</v>
      </c>
    </row>
    <row r="2197" spans="1:4" x14ac:dyDescent="0.2">
      <c r="A2197" s="80" t="s">
        <v>796</v>
      </c>
      <c r="B2197" s="80" t="s">
        <v>816</v>
      </c>
      <c r="C2197" s="81">
        <v>0</v>
      </c>
      <c r="D2197" s="82">
        <v>0</v>
      </c>
    </row>
    <row r="2198" spans="1:4" x14ac:dyDescent="0.2">
      <c r="A2198" s="80" t="s">
        <v>796</v>
      </c>
      <c r="B2198" s="80" t="s">
        <v>817</v>
      </c>
      <c r="C2198" s="83">
        <v>0</v>
      </c>
      <c r="D2198" s="84">
        <v>0</v>
      </c>
    </row>
    <row r="2199" spans="1:4" x14ac:dyDescent="0.2">
      <c r="A2199" s="80" t="s">
        <v>796</v>
      </c>
      <c r="B2199" s="80" t="s">
        <v>818</v>
      </c>
      <c r="C2199" s="81">
        <v>0</v>
      </c>
      <c r="D2199" s="82">
        <v>0</v>
      </c>
    </row>
    <row r="2200" spans="1:4" x14ac:dyDescent="0.2">
      <c r="A2200" s="80" t="s">
        <v>796</v>
      </c>
      <c r="B2200" s="80" t="s">
        <v>819</v>
      </c>
      <c r="C2200" s="83">
        <v>0</v>
      </c>
      <c r="D2200" s="84">
        <v>0</v>
      </c>
    </row>
    <row r="2201" spans="1:4" x14ac:dyDescent="0.2">
      <c r="A2201" s="80" t="s">
        <v>796</v>
      </c>
      <c r="B2201" s="80" t="s">
        <v>820</v>
      </c>
      <c r="C2201" s="81">
        <v>0</v>
      </c>
      <c r="D2201" s="82">
        <v>0</v>
      </c>
    </row>
    <row r="2202" spans="1:4" x14ac:dyDescent="0.2">
      <c r="A2202" s="80" t="s">
        <v>796</v>
      </c>
      <c r="B2202" s="80" t="s">
        <v>821</v>
      </c>
      <c r="C2202" s="83">
        <v>0</v>
      </c>
      <c r="D2202" s="84">
        <v>0</v>
      </c>
    </row>
    <row r="2203" spans="1:4" x14ac:dyDescent="0.2">
      <c r="A2203" s="80" t="s">
        <v>796</v>
      </c>
      <c r="B2203" s="80" t="s">
        <v>822</v>
      </c>
      <c r="C2203" s="81">
        <v>0</v>
      </c>
      <c r="D2203" s="82">
        <v>0</v>
      </c>
    </row>
    <row r="2204" spans="1:4" x14ac:dyDescent="0.2">
      <c r="A2204" s="80" t="s">
        <v>796</v>
      </c>
      <c r="B2204" s="80" t="s">
        <v>823</v>
      </c>
      <c r="C2204" s="83">
        <v>0</v>
      </c>
      <c r="D2204" s="84">
        <v>0</v>
      </c>
    </row>
    <row r="2205" spans="1:4" x14ac:dyDescent="0.2">
      <c r="A2205" s="80" t="s">
        <v>796</v>
      </c>
      <c r="B2205" s="80" t="s">
        <v>824</v>
      </c>
      <c r="C2205" s="81">
        <v>0</v>
      </c>
      <c r="D2205" s="82">
        <v>0</v>
      </c>
    </row>
    <row r="2206" spans="1:4" x14ac:dyDescent="0.2">
      <c r="A2206" s="80" t="s">
        <v>796</v>
      </c>
      <c r="B2206" s="80" t="s">
        <v>825</v>
      </c>
      <c r="C2206" s="83">
        <v>0</v>
      </c>
      <c r="D2206" s="84">
        <v>0</v>
      </c>
    </row>
    <row r="2207" spans="1:4" x14ac:dyDescent="0.2">
      <c r="A2207" s="80" t="s">
        <v>796</v>
      </c>
      <c r="B2207" s="80" t="s">
        <v>826</v>
      </c>
      <c r="C2207" s="81">
        <v>0</v>
      </c>
      <c r="D2207" s="82">
        <v>0</v>
      </c>
    </row>
    <row r="2208" spans="1:4" x14ac:dyDescent="0.2">
      <c r="A2208" s="80" t="s">
        <v>796</v>
      </c>
      <c r="B2208" s="80" t="s">
        <v>827</v>
      </c>
      <c r="C2208" s="83">
        <v>0</v>
      </c>
      <c r="D2208" s="84">
        <v>0</v>
      </c>
    </row>
    <row r="2209" spans="1:4" x14ac:dyDescent="0.2">
      <c r="A2209" s="80" t="s">
        <v>796</v>
      </c>
      <c r="B2209" s="80" t="s">
        <v>828</v>
      </c>
      <c r="C2209" s="81">
        <v>0</v>
      </c>
      <c r="D2209" s="82">
        <v>0</v>
      </c>
    </row>
    <row r="2210" spans="1:4" x14ac:dyDescent="0.2">
      <c r="A2210" s="80" t="s">
        <v>796</v>
      </c>
      <c r="B2210" s="80" t="s">
        <v>756</v>
      </c>
      <c r="C2210" s="83">
        <v>0</v>
      </c>
      <c r="D2210" s="84">
        <v>0</v>
      </c>
    </row>
    <row r="2211" spans="1:4" x14ac:dyDescent="0.2">
      <c r="A2211" s="80" t="s">
        <v>796</v>
      </c>
      <c r="B2211" s="80" t="s">
        <v>757</v>
      </c>
      <c r="C2211" s="81">
        <v>0</v>
      </c>
      <c r="D2211" s="82">
        <v>0</v>
      </c>
    </row>
    <row r="2212" spans="1:4" x14ac:dyDescent="0.2">
      <c r="A2212" s="80" t="s">
        <v>796</v>
      </c>
      <c r="B2212" s="80" t="s">
        <v>758</v>
      </c>
      <c r="C2212" s="83">
        <v>0</v>
      </c>
      <c r="D2212" s="84">
        <v>0</v>
      </c>
    </row>
    <row r="2213" spans="1:4" x14ac:dyDescent="0.2">
      <c r="A2213" s="80" t="s">
        <v>796</v>
      </c>
      <c r="B2213" s="80" t="s">
        <v>759</v>
      </c>
      <c r="C2213" s="81">
        <v>0</v>
      </c>
      <c r="D2213" s="82">
        <v>0</v>
      </c>
    </row>
    <row r="2214" spans="1:4" x14ac:dyDescent="0.2">
      <c r="A2214" s="80" t="s">
        <v>796</v>
      </c>
      <c r="B2214" s="80" t="s">
        <v>760</v>
      </c>
      <c r="C2214" s="83">
        <v>0</v>
      </c>
      <c r="D2214" s="84">
        <v>0</v>
      </c>
    </row>
    <row r="2215" spans="1:4" x14ac:dyDescent="0.2">
      <c r="A2215" s="80" t="s">
        <v>796</v>
      </c>
      <c r="B2215" s="80" t="s">
        <v>761</v>
      </c>
      <c r="C2215" s="81">
        <v>0</v>
      </c>
      <c r="D2215" s="82">
        <v>0</v>
      </c>
    </row>
    <row r="2216" spans="1:4" x14ac:dyDescent="0.2">
      <c r="A2216" s="80" t="s">
        <v>796</v>
      </c>
      <c r="B2216" s="80" t="s">
        <v>762</v>
      </c>
      <c r="C2216" s="83">
        <v>0</v>
      </c>
      <c r="D2216" s="84">
        <v>0</v>
      </c>
    </row>
    <row r="2217" spans="1:4" x14ac:dyDescent="0.2">
      <c r="A2217" s="80" t="s">
        <v>796</v>
      </c>
      <c r="B2217" s="80" t="s">
        <v>763</v>
      </c>
      <c r="C2217" s="81">
        <v>0</v>
      </c>
      <c r="D2217" s="82">
        <v>0</v>
      </c>
    </row>
    <row r="2218" spans="1:4" x14ac:dyDescent="0.2">
      <c r="A2218" s="80" t="s">
        <v>796</v>
      </c>
      <c r="B2218" s="80" t="s">
        <v>764</v>
      </c>
      <c r="C2218" s="83">
        <v>0</v>
      </c>
      <c r="D2218" s="84">
        <v>0</v>
      </c>
    </row>
    <row r="2219" spans="1:4" x14ac:dyDescent="0.2">
      <c r="A2219" s="80" t="s">
        <v>796</v>
      </c>
      <c r="B2219" s="80" t="s">
        <v>765</v>
      </c>
      <c r="C2219" s="81">
        <v>0</v>
      </c>
      <c r="D2219" s="82">
        <v>0</v>
      </c>
    </row>
    <row r="2220" spans="1:4" x14ac:dyDescent="0.2">
      <c r="A2220" s="80" t="s">
        <v>796</v>
      </c>
      <c r="B2220" s="80" t="s">
        <v>766</v>
      </c>
      <c r="C2220" s="83">
        <v>0</v>
      </c>
      <c r="D2220" s="84">
        <v>0</v>
      </c>
    </row>
    <row r="2221" spans="1:4" x14ac:dyDescent="0.2">
      <c r="A2221" s="80" t="s">
        <v>796</v>
      </c>
      <c r="B2221" s="80" t="s">
        <v>767</v>
      </c>
      <c r="C2221" s="81">
        <v>0</v>
      </c>
      <c r="D2221" s="82">
        <v>0</v>
      </c>
    </row>
    <row r="2222" spans="1:4" x14ac:dyDescent="0.2">
      <c r="A2222" s="80" t="s">
        <v>797</v>
      </c>
      <c r="B2222" s="80" t="s">
        <v>769</v>
      </c>
      <c r="C2222" s="83">
        <v>0</v>
      </c>
      <c r="D2222" s="84">
        <v>0</v>
      </c>
    </row>
    <row r="2223" spans="1:4" x14ac:dyDescent="0.2">
      <c r="A2223" s="80" t="s">
        <v>797</v>
      </c>
      <c r="B2223" s="80" t="s">
        <v>770</v>
      </c>
      <c r="C2223" s="81">
        <v>0</v>
      </c>
      <c r="D2223" s="82">
        <v>0</v>
      </c>
    </row>
    <row r="2224" spans="1:4" x14ac:dyDescent="0.2">
      <c r="A2224" s="80" t="s">
        <v>797</v>
      </c>
      <c r="B2224" s="80" t="s">
        <v>771</v>
      </c>
      <c r="C2224" s="83">
        <v>0</v>
      </c>
      <c r="D2224" s="84">
        <v>0</v>
      </c>
    </row>
    <row r="2225" spans="1:4" x14ac:dyDescent="0.2">
      <c r="A2225" s="80" t="s">
        <v>797</v>
      </c>
      <c r="B2225" s="80" t="s">
        <v>772</v>
      </c>
      <c r="C2225" s="81">
        <v>0</v>
      </c>
      <c r="D2225" s="82">
        <v>0</v>
      </c>
    </row>
    <row r="2226" spans="1:4" x14ac:dyDescent="0.2">
      <c r="A2226" s="80" t="s">
        <v>797</v>
      </c>
      <c r="B2226" s="80" t="s">
        <v>773</v>
      </c>
      <c r="C2226" s="83">
        <v>0</v>
      </c>
      <c r="D2226" s="84">
        <v>0</v>
      </c>
    </row>
    <row r="2227" spans="1:4" x14ac:dyDescent="0.2">
      <c r="A2227" s="80" t="s">
        <v>797</v>
      </c>
      <c r="B2227" s="80" t="s">
        <v>774</v>
      </c>
      <c r="C2227" s="81">
        <v>0</v>
      </c>
      <c r="D2227" s="82">
        <v>0</v>
      </c>
    </row>
    <row r="2228" spans="1:4" x14ac:dyDescent="0.2">
      <c r="A2228" s="80" t="s">
        <v>797</v>
      </c>
      <c r="B2228" s="80" t="s">
        <v>775</v>
      </c>
      <c r="C2228" s="83">
        <v>0</v>
      </c>
      <c r="D2228" s="84">
        <v>0</v>
      </c>
    </row>
    <row r="2229" spans="1:4" x14ac:dyDescent="0.2">
      <c r="A2229" s="80" t="s">
        <v>797</v>
      </c>
      <c r="B2229" s="80" t="s">
        <v>776</v>
      </c>
      <c r="C2229" s="81">
        <v>0</v>
      </c>
      <c r="D2229" s="82">
        <v>0</v>
      </c>
    </row>
    <row r="2230" spans="1:4" x14ac:dyDescent="0.2">
      <c r="A2230" s="80" t="s">
        <v>797</v>
      </c>
      <c r="B2230" s="80" t="s">
        <v>777</v>
      </c>
      <c r="C2230" s="83">
        <v>0</v>
      </c>
      <c r="D2230" s="84">
        <v>0</v>
      </c>
    </row>
    <row r="2231" spans="1:4" x14ac:dyDescent="0.2">
      <c r="A2231" s="80" t="s">
        <v>797</v>
      </c>
      <c r="B2231" s="80" t="s">
        <v>778</v>
      </c>
      <c r="C2231" s="81">
        <v>0</v>
      </c>
      <c r="D2231" s="82">
        <v>0</v>
      </c>
    </row>
    <row r="2232" spans="1:4" x14ac:dyDescent="0.2">
      <c r="A2232" s="80" t="s">
        <v>797</v>
      </c>
      <c r="B2232" s="80" t="s">
        <v>779</v>
      </c>
      <c r="C2232" s="83">
        <v>0</v>
      </c>
      <c r="D2232" s="84">
        <v>0</v>
      </c>
    </row>
    <row r="2233" spans="1:4" x14ac:dyDescent="0.2">
      <c r="A2233" s="80" t="s">
        <v>797</v>
      </c>
      <c r="B2233" s="80" t="s">
        <v>780</v>
      </c>
      <c r="C2233" s="81">
        <v>0</v>
      </c>
      <c r="D2233" s="82">
        <v>0</v>
      </c>
    </row>
    <row r="2234" spans="1:4" x14ac:dyDescent="0.2">
      <c r="A2234" s="80" t="s">
        <v>797</v>
      </c>
      <c r="B2234" s="80" t="s">
        <v>781</v>
      </c>
      <c r="C2234" s="83">
        <v>0</v>
      </c>
      <c r="D2234" s="84">
        <v>0</v>
      </c>
    </row>
    <row r="2235" spans="1:4" x14ac:dyDescent="0.2">
      <c r="A2235" s="80" t="s">
        <v>797</v>
      </c>
      <c r="B2235" s="80" t="s">
        <v>782</v>
      </c>
      <c r="C2235" s="81">
        <v>0</v>
      </c>
      <c r="D2235" s="82">
        <v>0</v>
      </c>
    </row>
    <row r="2236" spans="1:4" x14ac:dyDescent="0.2">
      <c r="A2236" s="80" t="s">
        <v>797</v>
      </c>
      <c r="B2236" s="80" t="s">
        <v>783</v>
      </c>
      <c r="C2236" s="83">
        <v>0</v>
      </c>
      <c r="D2236" s="84">
        <v>0</v>
      </c>
    </row>
    <row r="2237" spans="1:4" x14ac:dyDescent="0.2">
      <c r="A2237" s="80" t="s">
        <v>797</v>
      </c>
      <c r="B2237" s="80" t="s">
        <v>784</v>
      </c>
      <c r="C2237" s="81">
        <v>0</v>
      </c>
      <c r="D2237" s="82">
        <v>0</v>
      </c>
    </row>
    <row r="2238" spans="1:4" x14ac:dyDescent="0.2">
      <c r="A2238" s="80" t="s">
        <v>797</v>
      </c>
      <c r="B2238" s="80" t="s">
        <v>785</v>
      </c>
      <c r="C2238" s="83">
        <v>0</v>
      </c>
      <c r="D2238" s="84">
        <v>0</v>
      </c>
    </row>
    <row r="2239" spans="1:4" x14ac:dyDescent="0.2">
      <c r="A2239" s="80" t="s">
        <v>797</v>
      </c>
      <c r="B2239" s="80" t="s">
        <v>786</v>
      </c>
      <c r="C2239" s="81">
        <v>0</v>
      </c>
      <c r="D2239" s="82">
        <v>0</v>
      </c>
    </row>
    <row r="2240" spans="1:4" x14ac:dyDescent="0.2">
      <c r="A2240" s="80" t="s">
        <v>797</v>
      </c>
      <c r="B2240" s="80" t="s">
        <v>787</v>
      </c>
      <c r="C2240" s="83">
        <v>0</v>
      </c>
      <c r="D2240" s="84">
        <v>0</v>
      </c>
    </row>
    <row r="2241" spans="1:4" x14ac:dyDescent="0.2">
      <c r="A2241" s="80" t="s">
        <v>797</v>
      </c>
      <c r="B2241" s="80" t="s">
        <v>788</v>
      </c>
      <c r="C2241" s="81">
        <v>0</v>
      </c>
      <c r="D2241" s="82">
        <v>0</v>
      </c>
    </row>
    <row r="2242" spans="1:4" x14ac:dyDescent="0.2">
      <c r="A2242" s="80" t="s">
        <v>797</v>
      </c>
      <c r="B2242" s="80" t="s">
        <v>789</v>
      </c>
      <c r="C2242" s="83">
        <v>0</v>
      </c>
      <c r="D2242" s="84">
        <v>0</v>
      </c>
    </row>
    <row r="2243" spans="1:4" x14ac:dyDescent="0.2">
      <c r="A2243" s="80" t="s">
        <v>797</v>
      </c>
      <c r="B2243" s="80" t="s">
        <v>790</v>
      </c>
      <c r="C2243" s="81">
        <v>0</v>
      </c>
      <c r="D2243" s="82">
        <v>0</v>
      </c>
    </row>
    <row r="2244" spans="1:4" x14ac:dyDescent="0.2">
      <c r="A2244" s="80" t="s">
        <v>797</v>
      </c>
      <c r="B2244" s="80" t="s">
        <v>791</v>
      </c>
      <c r="C2244" s="83">
        <v>0</v>
      </c>
      <c r="D2244" s="84">
        <v>0</v>
      </c>
    </row>
    <row r="2245" spans="1:4" x14ac:dyDescent="0.2">
      <c r="A2245" s="80" t="s">
        <v>797</v>
      </c>
      <c r="B2245" s="80" t="s">
        <v>755</v>
      </c>
      <c r="C2245" s="81">
        <v>0</v>
      </c>
      <c r="D2245" s="82">
        <v>0</v>
      </c>
    </row>
    <row r="2246" spans="1:4" x14ac:dyDescent="0.2">
      <c r="A2246" s="80" t="s">
        <v>797</v>
      </c>
      <c r="B2246" s="80" t="s">
        <v>768</v>
      </c>
      <c r="C2246" s="83">
        <v>0</v>
      </c>
      <c r="D2246" s="84">
        <v>0</v>
      </c>
    </row>
    <row r="2247" spans="1:4" x14ac:dyDescent="0.2">
      <c r="A2247" s="80" t="s">
        <v>797</v>
      </c>
      <c r="B2247" s="80" t="s">
        <v>792</v>
      </c>
      <c r="C2247" s="81">
        <v>0</v>
      </c>
      <c r="D2247" s="82">
        <v>0</v>
      </c>
    </row>
    <row r="2248" spans="1:4" x14ac:dyDescent="0.2">
      <c r="A2248" s="80" t="s">
        <v>797</v>
      </c>
      <c r="B2248" s="80" t="s">
        <v>793</v>
      </c>
      <c r="C2248" s="83">
        <v>0</v>
      </c>
      <c r="D2248" s="84">
        <v>0</v>
      </c>
    </row>
    <row r="2249" spans="1:4" x14ac:dyDescent="0.2">
      <c r="A2249" s="80" t="s">
        <v>797</v>
      </c>
      <c r="B2249" s="80" t="s">
        <v>794</v>
      </c>
      <c r="C2249" s="81">
        <v>0</v>
      </c>
      <c r="D2249" s="82">
        <v>0</v>
      </c>
    </row>
    <row r="2250" spans="1:4" x14ac:dyDescent="0.2">
      <c r="A2250" s="80" t="s">
        <v>797</v>
      </c>
      <c r="B2250" s="80" t="s">
        <v>795</v>
      </c>
      <c r="C2250" s="83">
        <v>0</v>
      </c>
      <c r="D2250" s="84">
        <v>0</v>
      </c>
    </row>
    <row r="2251" spans="1:4" x14ac:dyDescent="0.2">
      <c r="A2251" s="80" t="s">
        <v>797</v>
      </c>
      <c r="B2251" s="80" t="s">
        <v>796</v>
      </c>
      <c r="C2251" s="81">
        <v>0</v>
      </c>
      <c r="D2251" s="82">
        <v>0</v>
      </c>
    </row>
    <row r="2252" spans="1:4" x14ac:dyDescent="0.2">
      <c r="A2252" s="80" t="s">
        <v>797</v>
      </c>
      <c r="B2252" s="80" t="s">
        <v>797</v>
      </c>
      <c r="C2252" s="83">
        <v>0</v>
      </c>
      <c r="D2252" s="84">
        <v>0</v>
      </c>
    </row>
    <row r="2253" spans="1:4" x14ac:dyDescent="0.2">
      <c r="A2253" s="80" t="s">
        <v>797</v>
      </c>
      <c r="B2253" s="80" t="s">
        <v>798</v>
      </c>
      <c r="C2253" s="81">
        <v>0</v>
      </c>
      <c r="D2253" s="82">
        <v>0</v>
      </c>
    </row>
    <row r="2254" spans="1:4" x14ac:dyDescent="0.2">
      <c r="A2254" s="80" t="s">
        <v>797</v>
      </c>
      <c r="B2254" s="80" t="s">
        <v>799</v>
      </c>
      <c r="C2254" s="83">
        <v>0</v>
      </c>
      <c r="D2254" s="84">
        <v>0</v>
      </c>
    </row>
    <row r="2255" spans="1:4" x14ac:dyDescent="0.2">
      <c r="A2255" s="80" t="s">
        <v>797</v>
      </c>
      <c r="B2255" s="80" t="s">
        <v>800</v>
      </c>
      <c r="C2255" s="81">
        <v>0</v>
      </c>
      <c r="D2255" s="82">
        <v>0</v>
      </c>
    </row>
    <row r="2256" spans="1:4" x14ac:dyDescent="0.2">
      <c r="A2256" s="80" t="s">
        <v>797</v>
      </c>
      <c r="B2256" s="80" t="s">
        <v>801</v>
      </c>
      <c r="C2256" s="83">
        <v>0</v>
      </c>
      <c r="D2256" s="84">
        <v>0</v>
      </c>
    </row>
    <row r="2257" spans="1:4" x14ac:dyDescent="0.2">
      <c r="A2257" s="80" t="s">
        <v>797</v>
      </c>
      <c r="B2257" s="80" t="s">
        <v>802</v>
      </c>
      <c r="C2257" s="81">
        <v>0</v>
      </c>
      <c r="D2257" s="82">
        <v>0</v>
      </c>
    </row>
    <row r="2258" spans="1:4" x14ac:dyDescent="0.2">
      <c r="A2258" s="80" t="s">
        <v>797</v>
      </c>
      <c r="B2258" s="80" t="s">
        <v>803</v>
      </c>
      <c r="C2258" s="83">
        <v>0</v>
      </c>
      <c r="D2258" s="84">
        <v>0</v>
      </c>
    </row>
    <row r="2259" spans="1:4" x14ac:dyDescent="0.2">
      <c r="A2259" s="80" t="s">
        <v>797</v>
      </c>
      <c r="B2259" s="80" t="s">
        <v>804</v>
      </c>
      <c r="C2259" s="81">
        <v>0</v>
      </c>
      <c r="D2259" s="82">
        <v>0</v>
      </c>
    </row>
    <row r="2260" spans="1:4" x14ac:dyDescent="0.2">
      <c r="A2260" s="80" t="s">
        <v>797</v>
      </c>
      <c r="B2260" s="80" t="s">
        <v>805</v>
      </c>
      <c r="C2260" s="83">
        <v>0</v>
      </c>
      <c r="D2260" s="84">
        <v>0</v>
      </c>
    </row>
    <row r="2261" spans="1:4" x14ac:dyDescent="0.2">
      <c r="A2261" s="80" t="s">
        <v>797</v>
      </c>
      <c r="B2261" s="80" t="s">
        <v>806</v>
      </c>
      <c r="C2261" s="81">
        <v>0</v>
      </c>
      <c r="D2261" s="82">
        <v>0</v>
      </c>
    </row>
    <row r="2262" spans="1:4" x14ac:dyDescent="0.2">
      <c r="A2262" s="80" t="s">
        <v>797</v>
      </c>
      <c r="B2262" s="80" t="s">
        <v>807</v>
      </c>
      <c r="C2262" s="83">
        <v>0</v>
      </c>
      <c r="D2262" s="84">
        <v>0</v>
      </c>
    </row>
    <row r="2263" spans="1:4" x14ac:dyDescent="0.2">
      <c r="A2263" s="80" t="s">
        <v>797</v>
      </c>
      <c r="B2263" s="80" t="s">
        <v>808</v>
      </c>
      <c r="C2263" s="81">
        <v>0</v>
      </c>
      <c r="D2263" s="82">
        <v>0</v>
      </c>
    </row>
    <row r="2264" spans="1:4" x14ac:dyDescent="0.2">
      <c r="A2264" s="80" t="s">
        <v>797</v>
      </c>
      <c r="B2264" s="80" t="s">
        <v>809</v>
      </c>
      <c r="C2264" s="83">
        <v>0</v>
      </c>
      <c r="D2264" s="84">
        <v>0</v>
      </c>
    </row>
    <row r="2265" spans="1:4" x14ac:dyDescent="0.2">
      <c r="A2265" s="80" t="s">
        <v>797</v>
      </c>
      <c r="B2265" s="80" t="s">
        <v>810</v>
      </c>
      <c r="C2265" s="81">
        <v>0</v>
      </c>
      <c r="D2265" s="82">
        <v>0</v>
      </c>
    </row>
    <row r="2266" spans="1:4" x14ac:dyDescent="0.2">
      <c r="A2266" s="80" t="s">
        <v>797</v>
      </c>
      <c r="B2266" s="80" t="s">
        <v>811</v>
      </c>
      <c r="C2266" s="83">
        <v>0</v>
      </c>
      <c r="D2266" s="84">
        <v>0</v>
      </c>
    </row>
    <row r="2267" spans="1:4" x14ac:dyDescent="0.2">
      <c r="A2267" s="80" t="s">
        <v>797</v>
      </c>
      <c r="B2267" s="80" t="s">
        <v>812</v>
      </c>
      <c r="C2267" s="81">
        <v>0</v>
      </c>
      <c r="D2267" s="82">
        <v>0</v>
      </c>
    </row>
    <row r="2268" spans="1:4" x14ac:dyDescent="0.2">
      <c r="A2268" s="80" t="s">
        <v>797</v>
      </c>
      <c r="B2268" s="80" t="s">
        <v>813</v>
      </c>
      <c r="C2268" s="83">
        <v>0</v>
      </c>
      <c r="D2268" s="84">
        <v>0</v>
      </c>
    </row>
    <row r="2269" spans="1:4" x14ac:dyDescent="0.2">
      <c r="A2269" s="80" t="s">
        <v>797</v>
      </c>
      <c r="B2269" s="80" t="s">
        <v>814</v>
      </c>
      <c r="C2269" s="81">
        <v>0</v>
      </c>
      <c r="D2269" s="82">
        <v>0</v>
      </c>
    </row>
    <row r="2270" spans="1:4" x14ac:dyDescent="0.2">
      <c r="A2270" s="80" t="s">
        <v>797</v>
      </c>
      <c r="B2270" s="80" t="s">
        <v>815</v>
      </c>
      <c r="C2270" s="83">
        <v>0</v>
      </c>
      <c r="D2270" s="84">
        <v>0</v>
      </c>
    </row>
    <row r="2271" spans="1:4" x14ac:dyDescent="0.2">
      <c r="A2271" s="80" t="s">
        <v>797</v>
      </c>
      <c r="B2271" s="80" t="s">
        <v>816</v>
      </c>
      <c r="C2271" s="81">
        <v>0</v>
      </c>
      <c r="D2271" s="82">
        <v>0</v>
      </c>
    </row>
    <row r="2272" spans="1:4" x14ac:dyDescent="0.2">
      <c r="A2272" s="80" t="s">
        <v>797</v>
      </c>
      <c r="B2272" s="80" t="s">
        <v>817</v>
      </c>
      <c r="C2272" s="83">
        <v>0</v>
      </c>
      <c r="D2272" s="84">
        <v>0</v>
      </c>
    </row>
    <row r="2273" spans="1:4" x14ac:dyDescent="0.2">
      <c r="A2273" s="80" t="s">
        <v>797</v>
      </c>
      <c r="B2273" s="80" t="s">
        <v>818</v>
      </c>
      <c r="C2273" s="81">
        <v>0</v>
      </c>
      <c r="D2273" s="82">
        <v>0</v>
      </c>
    </row>
    <row r="2274" spans="1:4" x14ac:dyDescent="0.2">
      <c r="A2274" s="80" t="s">
        <v>797</v>
      </c>
      <c r="B2274" s="80" t="s">
        <v>819</v>
      </c>
      <c r="C2274" s="83">
        <v>0</v>
      </c>
      <c r="D2274" s="84">
        <v>0</v>
      </c>
    </row>
    <row r="2275" spans="1:4" x14ac:dyDescent="0.2">
      <c r="A2275" s="80" t="s">
        <v>797</v>
      </c>
      <c r="B2275" s="80" t="s">
        <v>820</v>
      </c>
      <c r="C2275" s="81">
        <v>0</v>
      </c>
      <c r="D2275" s="82">
        <v>0</v>
      </c>
    </row>
    <row r="2276" spans="1:4" x14ac:dyDescent="0.2">
      <c r="A2276" s="80" t="s">
        <v>797</v>
      </c>
      <c r="B2276" s="80" t="s">
        <v>821</v>
      </c>
      <c r="C2276" s="83">
        <v>0</v>
      </c>
      <c r="D2276" s="84">
        <v>0</v>
      </c>
    </row>
    <row r="2277" spans="1:4" x14ac:dyDescent="0.2">
      <c r="A2277" s="80" t="s">
        <v>797</v>
      </c>
      <c r="B2277" s="80" t="s">
        <v>822</v>
      </c>
      <c r="C2277" s="81">
        <v>0</v>
      </c>
      <c r="D2277" s="82">
        <v>0</v>
      </c>
    </row>
    <row r="2278" spans="1:4" x14ac:dyDescent="0.2">
      <c r="A2278" s="80" t="s">
        <v>797</v>
      </c>
      <c r="B2278" s="80" t="s">
        <v>823</v>
      </c>
      <c r="C2278" s="83">
        <v>0</v>
      </c>
      <c r="D2278" s="84">
        <v>0</v>
      </c>
    </row>
    <row r="2279" spans="1:4" x14ac:dyDescent="0.2">
      <c r="A2279" s="80" t="s">
        <v>797</v>
      </c>
      <c r="B2279" s="80" t="s">
        <v>824</v>
      </c>
      <c r="C2279" s="81">
        <v>0</v>
      </c>
      <c r="D2279" s="82">
        <v>0</v>
      </c>
    </row>
    <row r="2280" spans="1:4" x14ac:dyDescent="0.2">
      <c r="A2280" s="80" t="s">
        <v>797</v>
      </c>
      <c r="B2280" s="80" t="s">
        <v>825</v>
      </c>
      <c r="C2280" s="83">
        <v>0</v>
      </c>
      <c r="D2280" s="84">
        <v>0</v>
      </c>
    </row>
    <row r="2281" spans="1:4" x14ac:dyDescent="0.2">
      <c r="A2281" s="80" t="s">
        <v>797</v>
      </c>
      <c r="B2281" s="80" t="s">
        <v>826</v>
      </c>
      <c r="C2281" s="81">
        <v>0</v>
      </c>
      <c r="D2281" s="82">
        <v>0</v>
      </c>
    </row>
    <row r="2282" spans="1:4" x14ac:dyDescent="0.2">
      <c r="A2282" s="80" t="s">
        <v>797</v>
      </c>
      <c r="B2282" s="80" t="s">
        <v>827</v>
      </c>
      <c r="C2282" s="83">
        <v>0</v>
      </c>
      <c r="D2282" s="84">
        <v>0</v>
      </c>
    </row>
    <row r="2283" spans="1:4" x14ac:dyDescent="0.2">
      <c r="A2283" s="80" t="s">
        <v>797</v>
      </c>
      <c r="B2283" s="80" t="s">
        <v>828</v>
      </c>
      <c r="C2283" s="81">
        <v>0</v>
      </c>
      <c r="D2283" s="82">
        <v>0</v>
      </c>
    </row>
    <row r="2284" spans="1:4" x14ac:dyDescent="0.2">
      <c r="A2284" s="80" t="s">
        <v>797</v>
      </c>
      <c r="B2284" s="80" t="s">
        <v>756</v>
      </c>
      <c r="C2284" s="83">
        <v>0</v>
      </c>
      <c r="D2284" s="84">
        <v>0</v>
      </c>
    </row>
    <row r="2285" spans="1:4" x14ac:dyDescent="0.2">
      <c r="A2285" s="80" t="s">
        <v>797</v>
      </c>
      <c r="B2285" s="80" t="s">
        <v>757</v>
      </c>
      <c r="C2285" s="81">
        <v>0</v>
      </c>
      <c r="D2285" s="82">
        <v>0</v>
      </c>
    </row>
    <row r="2286" spans="1:4" x14ac:dyDescent="0.2">
      <c r="A2286" s="80" t="s">
        <v>797</v>
      </c>
      <c r="B2286" s="80" t="s">
        <v>758</v>
      </c>
      <c r="C2286" s="83">
        <v>0</v>
      </c>
      <c r="D2286" s="84">
        <v>0</v>
      </c>
    </row>
    <row r="2287" spans="1:4" x14ac:dyDescent="0.2">
      <c r="A2287" s="80" t="s">
        <v>797</v>
      </c>
      <c r="B2287" s="80" t="s">
        <v>759</v>
      </c>
      <c r="C2287" s="81">
        <v>0</v>
      </c>
      <c r="D2287" s="82">
        <v>0</v>
      </c>
    </row>
    <row r="2288" spans="1:4" x14ac:dyDescent="0.2">
      <c r="A2288" s="80" t="s">
        <v>797</v>
      </c>
      <c r="B2288" s="80" t="s">
        <v>760</v>
      </c>
      <c r="C2288" s="83">
        <v>0</v>
      </c>
      <c r="D2288" s="84">
        <v>0</v>
      </c>
    </row>
    <row r="2289" spans="1:4" x14ac:dyDescent="0.2">
      <c r="A2289" s="80" t="s">
        <v>797</v>
      </c>
      <c r="B2289" s="80" t="s">
        <v>761</v>
      </c>
      <c r="C2289" s="81">
        <v>0</v>
      </c>
      <c r="D2289" s="82">
        <v>0</v>
      </c>
    </row>
    <row r="2290" spans="1:4" x14ac:dyDescent="0.2">
      <c r="A2290" s="80" t="s">
        <v>797</v>
      </c>
      <c r="B2290" s="80" t="s">
        <v>762</v>
      </c>
      <c r="C2290" s="83">
        <v>0</v>
      </c>
      <c r="D2290" s="84">
        <v>0</v>
      </c>
    </row>
    <row r="2291" spans="1:4" x14ac:dyDescent="0.2">
      <c r="A2291" s="80" t="s">
        <v>797</v>
      </c>
      <c r="B2291" s="80" t="s">
        <v>763</v>
      </c>
      <c r="C2291" s="81">
        <v>0</v>
      </c>
      <c r="D2291" s="82">
        <v>0</v>
      </c>
    </row>
    <row r="2292" spans="1:4" x14ac:dyDescent="0.2">
      <c r="A2292" s="80" t="s">
        <v>797</v>
      </c>
      <c r="B2292" s="80" t="s">
        <v>764</v>
      </c>
      <c r="C2292" s="83">
        <v>0</v>
      </c>
      <c r="D2292" s="84">
        <v>0</v>
      </c>
    </row>
    <row r="2293" spans="1:4" x14ac:dyDescent="0.2">
      <c r="A2293" s="80" t="s">
        <v>797</v>
      </c>
      <c r="B2293" s="80" t="s">
        <v>765</v>
      </c>
      <c r="C2293" s="81">
        <v>0</v>
      </c>
      <c r="D2293" s="82">
        <v>0</v>
      </c>
    </row>
    <row r="2294" spans="1:4" x14ac:dyDescent="0.2">
      <c r="A2294" s="80" t="s">
        <v>797</v>
      </c>
      <c r="B2294" s="80" t="s">
        <v>766</v>
      </c>
      <c r="C2294" s="83">
        <v>0</v>
      </c>
      <c r="D2294" s="84">
        <v>0</v>
      </c>
    </row>
    <row r="2295" spans="1:4" x14ac:dyDescent="0.2">
      <c r="A2295" s="80" t="s">
        <v>797</v>
      </c>
      <c r="B2295" s="80" t="s">
        <v>767</v>
      </c>
      <c r="C2295" s="81">
        <v>0</v>
      </c>
      <c r="D2295" s="82">
        <v>0</v>
      </c>
    </row>
    <row r="2296" spans="1:4" x14ac:dyDescent="0.2">
      <c r="A2296" s="80" t="s">
        <v>798</v>
      </c>
      <c r="B2296" s="80" t="s">
        <v>769</v>
      </c>
      <c r="C2296" s="83">
        <v>0</v>
      </c>
      <c r="D2296" s="84">
        <v>0</v>
      </c>
    </row>
    <row r="2297" spans="1:4" x14ac:dyDescent="0.2">
      <c r="A2297" s="80" t="s">
        <v>798</v>
      </c>
      <c r="B2297" s="80" t="s">
        <v>770</v>
      </c>
      <c r="C2297" s="81">
        <v>0</v>
      </c>
      <c r="D2297" s="82">
        <v>0</v>
      </c>
    </row>
    <row r="2298" spans="1:4" x14ac:dyDescent="0.2">
      <c r="A2298" s="80" t="s">
        <v>798</v>
      </c>
      <c r="B2298" s="80" t="s">
        <v>771</v>
      </c>
      <c r="C2298" s="83">
        <v>0</v>
      </c>
      <c r="D2298" s="84">
        <v>0</v>
      </c>
    </row>
    <row r="2299" spans="1:4" x14ac:dyDescent="0.2">
      <c r="A2299" s="80" t="s">
        <v>798</v>
      </c>
      <c r="B2299" s="80" t="s">
        <v>772</v>
      </c>
      <c r="C2299" s="81">
        <v>0</v>
      </c>
      <c r="D2299" s="82">
        <v>0</v>
      </c>
    </row>
    <row r="2300" spans="1:4" x14ac:dyDescent="0.2">
      <c r="A2300" s="80" t="s">
        <v>798</v>
      </c>
      <c r="B2300" s="80" t="s">
        <v>773</v>
      </c>
      <c r="C2300" s="83">
        <v>0</v>
      </c>
      <c r="D2300" s="84">
        <v>0</v>
      </c>
    </row>
    <row r="2301" spans="1:4" x14ac:dyDescent="0.2">
      <c r="A2301" s="80" t="s">
        <v>798</v>
      </c>
      <c r="B2301" s="80" t="s">
        <v>774</v>
      </c>
      <c r="C2301" s="81">
        <v>0</v>
      </c>
      <c r="D2301" s="82">
        <v>0</v>
      </c>
    </row>
    <row r="2302" spans="1:4" x14ac:dyDescent="0.2">
      <c r="A2302" s="80" t="s">
        <v>798</v>
      </c>
      <c r="B2302" s="80" t="s">
        <v>775</v>
      </c>
      <c r="C2302" s="83">
        <v>0</v>
      </c>
      <c r="D2302" s="84">
        <v>0</v>
      </c>
    </row>
    <row r="2303" spans="1:4" x14ac:dyDescent="0.2">
      <c r="A2303" s="80" t="s">
        <v>798</v>
      </c>
      <c r="B2303" s="80" t="s">
        <v>776</v>
      </c>
      <c r="C2303" s="81">
        <v>0</v>
      </c>
      <c r="D2303" s="82">
        <v>0</v>
      </c>
    </row>
    <row r="2304" spans="1:4" x14ac:dyDescent="0.2">
      <c r="A2304" s="80" t="s">
        <v>798</v>
      </c>
      <c r="B2304" s="80" t="s">
        <v>777</v>
      </c>
      <c r="C2304" s="83">
        <v>0</v>
      </c>
      <c r="D2304" s="84">
        <v>0</v>
      </c>
    </row>
    <row r="2305" spans="1:4" x14ac:dyDescent="0.2">
      <c r="A2305" s="80" t="s">
        <v>798</v>
      </c>
      <c r="B2305" s="80" t="s">
        <v>778</v>
      </c>
      <c r="C2305" s="81">
        <v>0</v>
      </c>
      <c r="D2305" s="82">
        <v>0</v>
      </c>
    </row>
    <row r="2306" spans="1:4" x14ac:dyDescent="0.2">
      <c r="A2306" s="80" t="s">
        <v>798</v>
      </c>
      <c r="B2306" s="80" t="s">
        <v>779</v>
      </c>
      <c r="C2306" s="83">
        <v>0</v>
      </c>
      <c r="D2306" s="84">
        <v>0</v>
      </c>
    </row>
    <row r="2307" spans="1:4" x14ac:dyDescent="0.2">
      <c r="A2307" s="80" t="s">
        <v>798</v>
      </c>
      <c r="B2307" s="80" t="s">
        <v>780</v>
      </c>
      <c r="C2307" s="81">
        <v>0</v>
      </c>
      <c r="D2307" s="82">
        <v>0</v>
      </c>
    </row>
    <row r="2308" spans="1:4" x14ac:dyDescent="0.2">
      <c r="A2308" s="80" t="s">
        <v>798</v>
      </c>
      <c r="B2308" s="80" t="s">
        <v>781</v>
      </c>
      <c r="C2308" s="83">
        <v>0</v>
      </c>
      <c r="D2308" s="84">
        <v>0</v>
      </c>
    </row>
    <row r="2309" spans="1:4" x14ac:dyDescent="0.2">
      <c r="A2309" s="80" t="s">
        <v>798</v>
      </c>
      <c r="B2309" s="80" t="s">
        <v>782</v>
      </c>
      <c r="C2309" s="81">
        <v>0</v>
      </c>
      <c r="D2309" s="82">
        <v>0</v>
      </c>
    </row>
    <row r="2310" spans="1:4" x14ac:dyDescent="0.2">
      <c r="A2310" s="80" t="s">
        <v>798</v>
      </c>
      <c r="B2310" s="80" t="s">
        <v>783</v>
      </c>
      <c r="C2310" s="83">
        <v>0</v>
      </c>
      <c r="D2310" s="84">
        <v>0</v>
      </c>
    </row>
    <row r="2311" spans="1:4" x14ac:dyDescent="0.2">
      <c r="A2311" s="80" t="s">
        <v>798</v>
      </c>
      <c r="B2311" s="80" t="s">
        <v>784</v>
      </c>
      <c r="C2311" s="81">
        <v>0</v>
      </c>
      <c r="D2311" s="82">
        <v>0</v>
      </c>
    </row>
    <row r="2312" spans="1:4" x14ac:dyDescent="0.2">
      <c r="A2312" s="80" t="s">
        <v>798</v>
      </c>
      <c r="B2312" s="80" t="s">
        <v>785</v>
      </c>
      <c r="C2312" s="83">
        <v>0</v>
      </c>
      <c r="D2312" s="84">
        <v>0</v>
      </c>
    </row>
    <row r="2313" spans="1:4" x14ac:dyDescent="0.2">
      <c r="A2313" s="80" t="s">
        <v>798</v>
      </c>
      <c r="B2313" s="80" t="s">
        <v>786</v>
      </c>
      <c r="C2313" s="81">
        <v>0</v>
      </c>
      <c r="D2313" s="82">
        <v>0</v>
      </c>
    </row>
    <row r="2314" spans="1:4" x14ac:dyDescent="0.2">
      <c r="A2314" s="80" t="s">
        <v>798</v>
      </c>
      <c r="B2314" s="80" t="s">
        <v>787</v>
      </c>
      <c r="C2314" s="83">
        <v>0</v>
      </c>
      <c r="D2314" s="84">
        <v>0</v>
      </c>
    </row>
    <row r="2315" spans="1:4" x14ac:dyDescent="0.2">
      <c r="A2315" s="80" t="s">
        <v>798</v>
      </c>
      <c r="B2315" s="80" t="s">
        <v>788</v>
      </c>
      <c r="C2315" s="81">
        <v>0</v>
      </c>
      <c r="D2315" s="82">
        <v>0</v>
      </c>
    </row>
    <row r="2316" spans="1:4" x14ac:dyDescent="0.2">
      <c r="A2316" s="80" t="s">
        <v>798</v>
      </c>
      <c r="B2316" s="80" t="s">
        <v>789</v>
      </c>
      <c r="C2316" s="83">
        <v>0</v>
      </c>
      <c r="D2316" s="84">
        <v>0</v>
      </c>
    </row>
    <row r="2317" spans="1:4" x14ac:dyDescent="0.2">
      <c r="A2317" s="80" t="s">
        <v>798</v>
      </c>
      <c r="B2317" s="80" t="s">
        <v>790</v>
      </c>
      <c r="C2317" s="81">
        <v>0</v>
      </c>
      <c r="D2317" s="82">
        <v>0</v>
      </c>
    </row>
    <row r="2318" spans="1:4" x14ac:dyDescent="0.2">
      <c r="A2318" s="80" t="s">
        <v>798</v>
      </c>
      <c r="B2318" s="80" t="s">
        <v>791</v>
      </c>
      <c r="C2318" s="83">
        <v>0</v>
      </c>
      <c r="D2318" s="84">
        <v>0</v>
      </c>
    </row>
    <row r="2319" spans="1:4" x14ac:dyDescent="0.2">
      <c r="A2319" s="80" t="s">
        <v>798</v>
      </c>
      <c r="B2319" s="80" t="s">
        <v>755</v>
      </c>
      <c r="C2319" s="81">
        <v>0</v>
      </c>
      <c r="D2319" s="82">
        <v>0</v>
      </c>
    </row>
    <row r="2320" spans="1:4" x14ac:dyDescent="0.2">
      <c r="A2320" s="80" t="s">
        <v>798</v>
      </c>
      <c r="B2320" s="80" t="s">
        <v>768</v>
      </c>
      <c r="C2320" s="83">
        <v>0</v>
      </c>
      <c r="D2320" s="84">
        <v>0</v>
      </c>
    </row>
    <row r="2321" spans="1:4" x14ac:dyDescent="0.2">
      <c r="A2321" s="80" t="s">
        <v>798</v>
      </c>
      <c r="B2321" s="80" t="s">
        <v>792</v>
      </c>
      <c r="C2321" s="81">
        <v>0</v>
      </c>
      <c r="D2321" s="82">
        <v>0</v>
      </c>
    </row>
    <row r="2322" spans="1:4" x14ac:dyDescent="0.2">
      <c r="A2322" s="80" t="s">
        <v>798</v>
      </c>
      <c r="B2322" s="80" t="s">
        <v>793</v>
      </c>
      <c r="C2322" s="83">
        <v>0</v>
      </c>
      <c r="D2322" s="84">
        <v>0</v>
      </c>
    </row>
    <row r="2323" spans="1:4" x14ac:dyDescent="0.2">
      <c r="A2323" s="80" t="s">
        <v>798</v>
      </c>
      <c r="B2323" s="80" t="s">
        <v>794</v>
      </c>
      <c r="C2323" s="81">
        <v>0</v>
      </c>
      <c r="D2323" s="82">
        <v>0</v>
      </c>
    </row>
    <row r="2324" spans="1:4" x14ac:dyDescent="0.2">
      <c r="A2324" s="80" t="s">
        <v>798</v>
      </c>
      <c r="B2324" s="80" t="s">
        <v>795</v>
      </c>
      <c r="C2324" s="83">
        <v>0</v>
      </c>
      <c r="D2324" s="84">
        <v>0</v>
      </c>
    </row>
    <row r="2325" spans="1:4" x14ac:dyDescent="0.2">
      <c r="A2325" s="80" t="s">
        <v>798</v>
      </c>
      <c r="B2325" s="80" t="s">
        <v>796</v>
      </c>
      <c r="C2325" s="81">
        <v>0</v>
      </c>
      <c r="D2325" s="82">
        <v>0</v>
      </c>
    </row>
    <row r="2326" spans="1:4" x14ac:dyDescent="0.2">
      <c r="A2326" s="80" t="s">
        <v>798</v>
      </c>
      <c r="B2326" s="80" t="s">
        <v>797</v>
      </c>
      <c r="C2326" s="83">
        <v>0</v>
      </c>
      <c r="D2326" s="84">
        <v>0</v>
      </c>
    </row>
    <row r="2327" spans="1:4" x14ac:dyDescent="0.2">
      <c r="A2327" s="80" t="s">
        <v>798</v>
      </c>
      <c r="B2327" s="80" t="s">
        <v>798</v>
      </c>
      <c r="C2327" s="81">
        <v>0</v>
      </c>
      <c r="D2327" s="82">
        <v>0</v>
      </c>
    </row>
    <row r="2328" spans="1:4" x14ac:dyDescent="0.2">
      <c r="A2328" s="80" t="s">
        <v>798</v>
      </c>
      <c r="B2328" s="80" t="s">
        <v>799</v>
      </c>
      <c r="C2328" s="83">
        <v>0</v>
      </c>
      <c r="D2328" s="84">
        <v>0</v>
      </c>
    </row>
    <row r="2329" spans="1:4" x14ac:dyDescent="0.2">
      <c r="A2329" s="80" t="s">
        <v>798</v>
      </c>
      <c r="B2329" s="80" t="s">
        <v>800</v>
      </c>
      <c r="C2329" s="81">
        <v>0</v>
      </c>
      <c r="D2329" s="82">
        <v>0</v>
      </c>
    </row>
    <row r="2330" spans="1:4" x14ac:dyDescent="0.2">
      <c r="A2330" s="80" t="s">
        <v>798</v>
      </c>
      <c r="B2330" s="80" t="s">
        <v>801</v>
      </c>
      <c r="C2330" s="83">
        <v>0</v>
      </c>
      <c r="D2330" s="84">
        <v>0</v>
      </c>
    </row>
    <row r="2331" spans="1:4" x14ac:dyDescent="0.2">
      <c r="A2331" s="80" t="s">
        <v>798</v>
      </c>
      <c r="B2331" s="80" t="s">
        <v>802</v>
      </c>
      <c r="C2331" s="81">
        <v>0</v>
      </c>
      <c r="D2331" s="82">
        <v>0</v>
      </c>
    </row>
    <row r="2332" spans="1:4" x14ac:dyDescent="0.2">
      <c r="A2332" s="80" t="s">
        <v>798</v>
      </c>
      <c r="B2332" s="80" t="s">
        <v>803</v>
      </c>
      <c r="C2332" s="83">
        <v>0</v>
      </c>
      <c r="D2332" s="84">
        <v>0</v>
      </c>
    </row>
    <row r="2333" spans="1:4" x14ac:dyDescent="0.2">
      <c r="A2333" s="80" t="s">
        <v>798</v>
      </c>
      <c r="B2333" s="80" t="s">
        <v>804</v>
      </c>
      <c r="C2333" s="81">
        <v>0</v>
      </c>
      <c r="D2333" s="82">
        <v>0</v>
      </c>
    </row>
    <row r="2334" spans="1:4" x14ac:dyDescent="0.2">
      <c r="A2334" s="80" t="s">
        <v>798</v>
      </c>
      <c r="B2334" s="80" t="s">
        <v>805</v>
      </c>
      <c r="C2334" s="83">
        <v>0</v>
      </c>
      <c r="D2334" s="84">
        <v>0</v>
      </c>
    </row>
    <row r="2335" spans="1:4" x14ac:dyDescent="0.2">
      <c r="A2335" s="80" t="s">
        <v>798</v>
      </c>
      <c r="B2335" s="80" t="s">
        <v>806</v>
      </c>
      <c r="C2335" s="81">
        <v>0</v>
      </c>
      <c r="D2335" s="82">
        <v>0</v>
      </c>
    </row>
    <row r="2336" spans="1:4" x14ac:dyDescent="0.2">
      <c r="A2336" s="80" t="s">
        <v>798</v>
      </c>
      <c r="B2336" s="80" t="s">
        <v>807</v>
      </c>
      <c r="C2336" s="83">
        <v>0</v>
      </c>
      <c r="D2336" s="84">
        <v>0</v>
      </c>
    </row>
    <row r="2337" spans="1:4" x14ac:dyDescent="0.2">
      <c r="A2337" s="80" t="s">
        <v>798</v>
      </c>
      <c r="B2337" s="80" t="s">
        <v>808</v>
      </c>
      <c r="C2337" s="81">
        <v>0</v>
      </c>
      <c r="D2337" s="82">
        <v>0</v>
      </c>
    </row>
    <row r="2338" spans="1:4" x14ac:dyDescent="0.2">
      <c r="A2338" s="80" t="s">
        <v>798</v>
      </c>
      <c r="B2338" s="80" t="s">
        <v>809</v>
      </c>
      <c r="C2338" s="83">
        <v>0</v>
      </c>
      <c r="D2338" s="84">
        <v>0</v>
      </c>
    </row>
    <row r="2339" spans="1:4" x14ac:dyDescent="0.2">
      <c r="A2339" s="80" t="s">
        <v>798</v>
      </c>
      <c r="B2339" s="80" t="s">
        <v>810</v>
      </c>
      <c r="C2339" s="81">
        <v>0</v>
      </c>
      <c r="D2339" s="82">
        <v>0</v>
      </c>
    </row>
    <row r="2340" spans="1:4" x14ac:dyDescent="0.2">
      <c r="A2340" s="80" t="s">
        <v>798</v>
      </c>
      <c r="B2340" s="80" t="s">
        <v>811</v>
      </c>
      <c r="C2340" s="83">
        <v>0</v>
      </c>
      <c r="D2340" s="84">
        <v>0</v>
      </c>
    </row>
    <row r="2341" spans="1:4" x14ac:dyDescent="0.2">
      <c r="A2341" s="80" t="s">
        <v>798</v>
      </c>
      <c r="B2341" s="80" t="s">
        <v>812</v>
      </c>
      <c r="C2341" s="81">
        <v>0</v>
      </c>
      <c r="D2341" s="82">
        <v>0</v>
      </c>
    </row>
    <row r="2342" spans="1:4" x14ac:dyDescent="0.2">
      <c r="A2342" s="80" t="s">
        <v>798</v>
      </c>
      <c r="B2342" s="80" t="s">
        <v>813</v>
      </c>
      <c r="C2342" s="83">
        <v>0</v>
      </c>
      <c r="D2342" s="84">
        <v>0</v>
      </c>
    </row>
    <row r="2343" spans="1:4" x14ac:dyDescent="0.2">
      <c r="A2343" s="80" t="s">
        <v>798</v>
      </c>
      <c r="B2343" s="80" t="s">
        <v>814</v>
      </c>
      <c r="C2343" s="81">
        <v>0</v>
      </c>
      <c r="D2343" s="82">
        <v>0</v>
      </c>
    </row>
    <row r="2344" spans="1:4" x14ac:dyDescent="0.2">
      <c r="A2344" s="80" t="s">
        <v>798</v>
      </c>
      <c r="B2344" s="80" t="s">
        <v>815</v>
      </c>
      <c r="C2344" s="83">
        <v>0</v>
      </c>
      <c r="D2344" s="84">
        <v>0</v>
      </c>
    </row>
    <row r="2345" spans="1:4" x14ac:dyDescent="0.2">
      <c r="A2345" s="80" t="s">
        <v>798</v>
      </c>
      <c r="B2345" s="80" t="s">
        <v>816</v>
      </c>
      <c r="C2345" s="81">
        <v>0</v>
      </c>
      <c r="D2345" s="82">
        <v>0</v>
      </c>
    </row>
    <row r="2346" spans="1:4" x14ac:dyDescent="0.2">
      <c r="A2346" s="80" t="s">
        <v>798</v>
      </c>
      <c r="B2346" s="80" t="s">
        <v>817</v>
      </c>
      <c r="C2346" s="83">
        <v>0</v>
      </c>
      <c r="D2346" s="84">
        <v>0</v>
      </c>
    </row>
    <row r="2347" spans="1:4" x14ac:dyDescent="0.2">
      <c r="A2347" s="80" t="s">
        <v>798</v>
      </c>
      <c r="B2347" s="80" t="s">
        <v>818</v>
      </c>
      <c r="C2347" s="81">
        <v>0</v>
      </c>
      <c r="D2347" s="82">
        <v>0</v>
      </c>
    </row>
    <row r="2348" spans="1:4" x14ac:dyDescent="0.2">
      <c r="A2348" s="80" t="s">
        <v>798</v>
      </c>
      <c r="B2348" s="80" t="s">
        <v>819</v>
      </c>
      <c r="C2348" s="83">
        <v>0</v>
      </c>
      <c r="D2348" s="84">
        <v>0</v>
      </c>
    </row>
    <row r="2349" spans="1:4" x14ac:dyDescent="0.2">
      <c r="A2349" s="80" t="s">
        <v>798</v>
      </c>
      <c r="B2349" s="80" t="s">
        <v>820</v>
      </c>
      <c r="C2349" s="81">
        <v>0</v>
      </c>
      <c r="D2349" s="82">
        <v>0</v>
      </c>
    </row>
    <row r="2350" spans="1:4" x14ac:dyDescent="0.2">
      <c r="A2350" s="80" t="s">
        <v>798</v>
      </c>
      <c r="B2350" s="80" t="s">
        <v>821</v>
      </c>
      <c r="C2350" s="83">
        <v>0</v>
      </c>
      <c r="D2350" s="84">
        <v>0</v>
      </c>
    </row>
    <row r="2351" spans="1:4" x14ac:dyDescent="0.2">
      <c r="A2351" s="80" t="s">
        <v>798</v>
      </c>
      <c r="B2351" s="80" t="s">
        <v>822</v>
      </c>
      <c r="C2351" s="81">
        <v>0</v>
      </c>
      <c r="D2351" s="82">
        <v>0</v>
      </c>
    </row>
    <row r="2352" spans="1:4" x14ac:dyDescent="0.2">
      <c r="A2352" s="80" t="s">
        <v>798</v>
      </c>
      <c r="B2352" s="80" t="s">
        <v>823</v>
      </c>
      <c r="C2352" s="83">
        <v>0</v>
      </c>
      <c r="D2352" s="84">
        <v>0</v>
      </c>
    </row>
    <row r="2353" spans="1:4" x14ac:dyDescent="0.2">
      <c r="A2353" s="80" t="s">
        <v>798</v>
      </c>
      <c r="B2353" s="80" t="s">
        <v>824</v>
      </c>
      <c r="C2353" s="81">
        <v>0</v>
      </c>
      <c r="D2353" s="82">
        <v>0</v>
      </c>
    </row>
    <row r="2354" spans="1:4" x14ac:dyDescent="0.2">
      <c r="A2354" s="80" t="s">
        <v>798</v>
      </c>
      <c r="B2354" s="80" t="s">
        <v>825</v>
      </c>
      <c r="C2354" s="83">
        <v>0</v>
      </c>
      <c r="D2354" s="84">
        <v>0</v>
      </c>
    </row>
    <row r="2355" spans="1:4" x14ac:dyDescent="0.2">
      <c r="A2355" s="80" t="s">
        <v>798</v>
      </c>
      <c r="B2355" s="80" t="s">
        <v>826</v>
      </c>
      <c r="C2355" s="81">
        <v>0</v>
      </c>
      <c r="D2355" s="82">
        <v>0</v>
      </c>
    </row>
    <row r="2356" spans="1:4" x14ac:dyDescent="0.2">
      <c r="A2356" s="80" t="s">
        <v>798</v>
      </c>
      <c r="B2356" s="80" t="s">
        <v>827</v>
      </c>
      <c r="C2356" s="83">
        <v>0</v>
      </c>
      <c r="D2356" s="84">
        <v>0</v>
      </c>
    </row>
    <row r="2357" spans="1:4" x14ac:dyDescent="0.2">
      <c r="A2357" s="80" t="s">
        <v>798</v>
      </c>
      <c r="B2357" s="80" t="s">
        <v>828</v>
      </c>
      <c r="C2357" s="81">
        <v>0</v>
      </c>
      <c r="D2357" s="82">
        <v>0</v>
      </c>
    </row>
    <row r="2358" spans="1:4" x14ac:dyDescent="0.2">
      <c r="A2358" s="80" t="s">
        <v>798</v>
      </c>
      <c r="B2358" s="80" t="s">
        <v>756</v>
      </c>
      <c r="C2358" s="83">
        <v>0</v>
      </c>
      <c r="D2358" s="84">
        <v>0</v>
      </c>
    </row>
    <row r="2359" spans="1:4" x14ac:dyDescent="0.2">
      <c r="A2359" s="80" t="s">
        <v>798</v>
      </c>
      <c r="B2359" s="80" t="s">
        <v>757</v>
      </c>
      <c r="C2359" s="81">
        <v>0</v>
      </c>
      <c r="D2359" s="82">
        <v>0</v>
      </c>
    </row>
    <row r="2360" spans="1:4" x14ac:dyDescent="0.2">
      <c r="A2360" s="80" t="s">
        <v>798</v>
      </c>
      <c r="B2360" s="80" t="s">
        <v>758</v>
      </c>
      <c r="C2360" s="83">
        <v>0</v>
      </c>
      <c r="D2360" s="84">
        <v>0</v>
      </c>
    </row>
    <row r="2361" spans="1:4" x14ac:dyDescent="0.2">
      <c r="A2361" s="80" t="s">
        <v>798</v>
      </c>
      <c r="B2361" s="80" t="s">
        <v>759</v>
      </c>
      <c r="C2361" s="81">
        <v>0</v>
      </c>
      <c r="D2361" s="82">
        <v>0</v>
      </c>
    </row>
    <row r="2362" spans="1:4" x14ac:dyDescent="0.2">
      <c r="A2362" s="80" t="s">
        <v>798</v>
      </c>
      <c r="B2362" s="80" t="s">
        <v>760</v>
      </c>
      <c r="C2362" s="83">
        <v>0</v>
      </c>
      <c r="D2362" s="84">
        <v>0</v>
      </c>
    </row>
    <row r="2363" spans="1:4" x14ac:dyDescent="0.2">
      <c r="A2363" s="80" t="s">
        <v>798</v>
      </c>
      <c r="B2363" s="80" t="s">
        <v>761</v>
      </c>
      <c r="C2363" s="81">
        <v>0</v>
      </c>
      <c r="D2363" s="82">
        <v>0</v>
      </c>
    </row>
    <row r="2364" spans="1:4" x14ac:dyDescent="0.2">
      <c r="A2364" s="80" t="s">
        <v>798</v>
      </c>
      <c r="B2364" s="80" t="s">
        <v>762</v>
      </c>
      <c r="C2364" s="83">
        <v>0</v>
      </c>
      <c r="D2364" s="84">
        <v>0</v>
      </c>
    </row>
    <row r="2365" spans="1:4" x14ac:dyDescent="0.2">
      <c r="A2365" s="80" t="s">
        <v>798</v>
      </c>
      <c r="B2365" s="80" t="s">
        <v>763</v>
      </c>
      <c r="C2365" s="81">
        <v>0</v>
      </c>
      <c r="D2365" s="82">
        <v>0</v>
      </c>
    </row>
    <row r="2366" spans="1:4" x14ac:dyDescent="0.2">
      <c r="A2366" s="80" t="s">
        <v>798</v>
      </c>
      <c r="B2366" s="80" t="s">
        <v>764</v>
      </c>
      <c r="C2366" s="83">
        <v>0</v>
      </c>
      <c r="D2366" s="84">
        <v>0</v>
      </c>
    </row>
    <row r="2367" spans="1:4" x14ac:dyDescent="0.2">
      <c r="A2367" s="80" t="s">
        <v>798</v>
      </c>
      <c r="B2367" s="80" t="s">
        <v>765</v>
      </c>
      <c r="C2367" s="81">
        <v>0</v>
      </c>
      <c r="D2367" s="82">
        <v>0</v>
      </c>
    </row>
    <row r="2368" spans="1:4" x14ac:dyDescent="0.2">
      <c r="A2368" s="80" t="s">
        <v>798</v>
      </c>
      <c r="B2368" s="80" t="s">
        <v>766</v>
      </c>
      <c r="C2368" s="83">
        <v>0</v>
      </c>
      <c r="D2368" s="84">
        <v>0</v>
      </c>
    </row>
    <row r="2369" spans="1:4" x14ac:dyDescent="0.2">
      <c r="A2369" s="80" t="s">
        <v>798</v>
      </c>
      <c r="B2369" s="80" t="s">
        <v>767</v>
      </c>
      <c r="C2369" s="81">
        <v>0</v>
      </c>
      <c r="D2369" s="82">
        <v>0</v>
      </c>
    </row>
    <row r="2370" spans="1:4" x14ac:dyDescent="0.2">
      <c r="A2370" s="80" t="s">
        <v>799</v>
      </c>
      <c r="B2370" s="80" t="s">
        <v>769</v>
      </c>
      <c r="C2370" s="83">
        <v>0</v>
      </c>
      <c r="D2370" s="84">
        <v>0</v>
      </c>
    </row>
    <row r="2371" spans="1:4" x14ac:dyDescent="0.2">
      <c r="A2371" s="80" t="s">
        <v>799</v>
      </c>
      <c r="B2371" s="80" t="s">
        <v>770</v>
      </c>
      <c r="C2371" s="81">
        <v>0</v>
      </c>
      <c r="D2371" s="82">
        <v>0</v>
      </c>
    </row>
    <row r="2372" spans="1:4" x14ac:dyDescent="0.2">
      <c r="A2372" s="80" t="s">
        <v>799</v>
      </c>
      <c r="B2372" s="80" t="s">
        <v>771</v>
      </c>
      <c r="C2372" s="83">
        <v>0</v>
      </c>
      <c r="D2372" s="84">
        <v>0</v>
      </c>
    </row>
    <row r="2373" spans="1:4" x14ac:dyDescent="0.2">
      <c r="A2373" s="80" t="s">
        <v>799</v>
      </c>
      <c r="B2373" s="80" t="s">
        <v>772</v>
      </c>
      <c r="C2373" s="81">
        <v>0</v>
      </c>
      <c r="D2373" s="82">
        <v>0</v>
      </c>
    </row>
    <row r="2374" spans="1:4" x14ac:dyDescent="0.2">
      <c r="A2374" s="80" t="s">
        <v>799</v>
      </c>
      <c r="B2374" s="80" t="s">
        <v>773</v>
      </c>
      <c r="C2374" s="83">
        <v>0</v>
      </c>
      <c r="D2374" s="84">
        <v>0</v>
      </c>
    </row>
    <row r="2375" spans="1:4" x14ac:dyDescent="0.2">
      <c r="A2375" s="80" t="s">
        <v>799</v>
      </c>
      <c r="B2375" s="80" t="s">
        <v>774</v>
      </c>
      <c r="C2375" s="81">
        <v>0</v>
      </c>
      <c r="D2375" s="82">
        <v>0</v>
      </c>
    </row>
    <row r="2376" spans="1:4" x14ac:dyDescent="0.2">
      <c r="A2376" s="80" t="s">
        <v>799</v>
      </c>
      <c r="B2376" s="80" t="s">
        <v>775</v>
      </c>
      <c r="C2376" s="83">
        <v>0</v>
      </c>
      <c r="D2376" s="84">
        <v>0</v>
      </c>
    </row>
    <row r="2377" spans="1:4" x14ac:dyDescent="0.2">
      <c r="A2377" s="80" t="s">
        <v>799</v>
      </c>
      <c r="B2377" s="80" t="s">
        <v>776</v>
      </c>
      <c r="C2377" s="81">
        <v>0</v>
      </c>
      <c r="D2377" s="82">
        <v>0</v>
      </c>
    </row>
    <row r="2378" spans="1:4" x14ac:dyDescent="0.2">
      <c r="A2378" s="80" t="s">
        <v>799</v>
      </c>
      <c r="B2378" s="80" t="s">
        <v>777</v>
      </c>
      <c r="C2378" s="83">
        <v>0</v>
      </c>
      <c r="D2378" s="84">
        <v>0</v>
      </c>
    </row>
    <row r="2379" spans="1:4" x14ac:dyDescent="0.2">
      <c r="A2379" s="80" t="s">
        <v>799</v>
      </c>
      <c r="B2379" s="80" t="s">
        <v>778</v>
      </c>
      <c r="C2379" s="81">
        <v>0</v>
      </c>
      <c r="D2379" s="82">
        <v>0</v>
      </c>
    </row>
    <row r="2380" spans="1:4" x14ac:dyDescent="0.2">
      <c r="A2380" s="80" t="s">
        <v>799</v>
      </c>
      <c r="B2380" s="80" t="s">
        <v>779</v>
      </c>
      <c r="C2380" s="83">
        <v>0</v>
      </c>
      <c r="D2380" s="84">
        <v>0</v>
      </c>
    </row>
    <row r="2381" spans="1:4" x14ac:dyDescent="0.2">
      <c r="A2381" s="80" t="s">
        <v>799</v>
      </c>
      <c r="B2381" s="80" t="s">
        <v>780</v>
      </c>
      <c r="C2381" s="81">
        <v>0</v>
      </c>
      <c r="D2381" s="82">
        <v>0</v>
      </c>
    </row>
    <row r="2382" spans="1:4" x14ac:dyDescent="0.2">
      <c r="A2382" s="80" t="s">
        <v>799</v>
      </c>
      <c r="B2382" s="80" t="s">
        <v>781</v>
      </c>
      <c r="C2382" s="83">
        <v>0</v>
      </c>
      <c r="D2382" s="84">
        <v>0</v>
      </c>
    </row>
    <row r="2383" spans="1:4" x14ac:dyDescent="0.2">
      <c r="A2383" s="80" t="s">
        <v>799</v>
      </c>
      <c r="B2383" s="80" t="s">
        <v>782</v>
      </c>
      <c r="C2383" s="81">
        <v>0</v>
      </c>
      <c r="D2383" s="82">
        <v>0</v>
      </c>
    </row>
    <row r="2384" spans="1:4" x14ac:dyDescent="0.2">
      <c r="A2384" s="80" t="s">
        <v>799</v>
      </c>
      <c r="B2384" s="80" t="s">
        <v>783</v>
      </c>
      <c r="C2384" s="83">
        <v>0</v>
      </c>
      <c r="D2384" s="84">
        <v>0</v>
      </c>
    </row>
    <row r="2385" spans="1:4" x14ac:dyDescent="0.2">
      <c r="A2385" s="80" t="s">
        <v>799</v>
      </c>
      <c r="B2385" s="80" t="s">
        <v>784</v>
      </c>
      <c r="C2385" s="81">
        <v>0</v>
      </c>
      <c r="D2385" s="82">
        <v>0</v>
      </c>
    </row>
    <row r="2386" spans="1:4" x14ac:dyDescent="0.2">
      <c r="A2386" s="80" t="s">
        <v>799</v>
      </c>
      <c r="B2386" s="80" t="s">
        <v>785</v>
      </c>
      <c r="C2386" s="83">
        <v>0</v>
      </c>
      <c r="D2386" s="84">
        <v>0</v>
      </c>
    </row>
    <row r="2387" spans="1:4" x14ac:dyDescent="0.2">
      <c r="A2387" s="80" t="s">
        <v>799</v>
      </c>
      <c r="B2387" s="80" t="s">
        <v>786</v>
      </c>
      <c r="C2387" s="81">
        <v>0</v>
      </c>
      <c r="D2387" s="82">
        <v>0</v>
      </c>
    </row>
    <row r="2388" spans="1:4" x14ac:dyDescent="0.2">
      <c r="A2388" s="80" t="s">
        <v>799</v>
      </c>
      <c r="B2388" s="80" t="s">
        <v>787</v>
      </c>
      <c r="C2388" s="83">
        <v>0</v>
      </c>
      <c r="D2388" s="84">
        <v>0</v>
      </c>
    </row>
    <row r="2389" spans="1:4" x14ac:dyDescent="0.2">
      <c r="A2389" s="80" t="s">
        <v>799</v>
      </c>
      <c r="B2389" s="80" t="s">
        <v>788</v>
      </c>
      <c r="C2389" s="81">
        <v>0</v>
      </c>
      <c r="D2389" s="82">
        <v>0</v>
      </c>
    </row>
    <row r="2390" spans="1:4" x14ac:dyDescent="0.2">
      <c r="A2390" s="80" t="s">
        <v>799</v>
      </c>
      <c r="B2390" s="80" t="s">
        <v>789</v>
      </c>
      <c r="C2390" s="83">
        <v>0</v>
      </c>
      <c r="D2390" s="84">
        <v>0</v>
      </c>
    </row>
    <row r="2391" spans="1:4" x14ac:dyDescent="0.2">
      <c r="A2391" s="80" t="s">
        <v>799</v>
      </c>
      <c r="B2391" s="80" t="s">
        <v>790</v>
      </c>
      <c r="C2391" s="81">
        <v>0</v>
      </c>
      <c r="D2391" s="82">
        <v>0</v>
      </c>
    </row>
    <row r="2392" spans="1:4" x14ac:dyDescent="0.2">
      <c r="A2392" s="80" t="s">
        <v>799</v>
      </c>
      <c r="B2392" s="80" t="s">
        <v>791</v>
      </c>
      <c r="C2392" s="83">
        <v>0</v>
      </c>
      <c r="D2392" s="84">
        <v>0</v>
      </c>
    </row>
    <row r="2393" spans="1:4" x14ac:dyDescent="0.2">
      <c r="A2393" s="80" t="s">
        <v>799</v>
      </c>
      <c r="B2393" s="80" t="s">
        <v>755</v>
      </c>
      <c r="C2393" s="81">
        <v>0</v>
      </c>
      <c r="D2393" s="82">
        <v>0</v>
      </c>
    </row>
    <row r="2394" spans="1:4" x14ac:dyDescent="0.2">
      <c r="A2394" s="80" t="s">
        <v>799</v>
      </c>
      <c r="B2394" s="80" t="s">
        <v>768</v>
      </c>
      <c r="C2394" s="83">
        <v>0</v>
      </c>
      <c r="D2394" s="84">
        <v>0</v>
      </c>
    </row>
    <row r="2395" spans="1:4" x14ac:dyDescent="0.2">
      <c r="A2395" s="80" t="s">
        <v>799</v>
      </c>
      <c r="B2395" s="80" t="s">
        <v>792</v>
      </c>
      <c r="C2395" s="81">
        <v>0</v>
      </c>
      <c r="D2395" s="82">
        <v>0</v>
      </c>
    </row>
    <row r="2396" spans="1:4" x14ac:dyDescent="0.2">
      <c r="A2396" s="80" t="s">
        <v>799</v>
      </c>
      <c r="B2396" s="80" t="s">
        <v>793</v>
      </c>
      <c r="C2396" s="83">
        <v>0</v>
      </c>
      <c r="D2396" s="84">
        <v>0</v>
      </c>
    </row>
    <row r="2397" spans="1:4" x14ac:dyDescent="0.2">
      <c r="A2397" s="80" t="s">
        <v>799</v>
      </c>
      <c r="B2397" s="80" t="s">
        <v>794</v>
      </c>
      <c r="C2397" s="81">
        <v>0</v>
      </c>
      <c r="D2397" s="82">
        <v>0</v>
      </c>
    </row>
    <row r="2398" spans="1:4" x14ac:dyDescent="0.2">
      <c r="A2398" s="80" t="s">
        <v>799</v>
      </c>
      <c r="B2398" s="80" t="s">
        <v>795</v>
      </c>
      <c r="C2398" s="83">
        <v>0</v>
      </c>
      <c r="D2398" s="84">
        <v>0</v>
      </c>
    </row>
    <row r="2399" spans="1:4" x14ac:dyDescent="0.2">
      <c r="A2399" s="80" t="s">
        <v>799</v>
      </c>
      <c r="B2399" s="80" t="s">
        <v>796</v>
      </c>
      <c r="C2399" s="81">
        <v>0</v>
      </c>
      <c r="D2399" s="82">
        <v>0</v>
      </c>
    </row>
    <row r="2400" spans="1:4" x14ac:dyDescent="0.2">
      <c r="A2400" s="80" t="s">
        <v>799</v>
      </c>
      <c r="B2400" s="80" t="s">
        <v>797</v>
      </c>
      <c r="C2400" s="83">
        <v>0</v>
      </c>
      <c r="D2400" s="84">
        <v>0</v>
      </c>
    </row>
    <row r="2401" spans="1:4" x14ac:dyDescent="0.2">
      <c r="A2401" s="80" t="s">
        <v>799</v>
      </c>
      <c r="B2401" s="80" t="s">
        <v>798</v>
      </c>
      <c r="C2401" s="81">
        <v>0</v>
      </c>
      <c r="D2401" s="82">
        <v>0</v>
      </c>
    </row>
    <row r="2402" spans="1:4" x14ac:dyDescent="0.2">
      <c r="A2402" s="80" t="s">
        <v>799</v>
      </c>
      <c r="B2402" s="80" t="s">
        <v>799</v>
      </c>
      <c r="C2402" s="83">
        <v>0</v>
      </c>
      <c r="D2402" s="84">
        <v>0</v>
      </c>
    </row>
    <row r="2403" spans="1:4" x14ac:dyDescent="0.2">
      <c r="A2403" s="80" t="s">
        <v>799</v>
      </c>
      <c r="B2403" s="80" t="s">
        <v>800</v>
      </c>
      <c r="C2403" s="81">
        <v>0</v>
      </c>
      <c r="D2403" s="82">
        <v>0</v>
      </c>
    </row>
    <row r="2404" spans="1:4" x14ac:dyDescent="0.2">
      <c r="A2404" s="80" t="s">
        <v>799</v>
      </c>
      <c r="B2404" s="80" t="s">
        <v>801</v>
      </c>
      <c r="C2404" s="83">
        <v>0</v>
      </c>
      <c r="D2404" s="84">
        <v>0</v>
      </c>
    </row>
    <row r="2405" spans="1:4" x14ac:dyDescent="0.2">
      <c r="A2405" s="80" t="s">
        <v>799</v>
      </c>
      <c r="B2405" s="80" t="s">
        <v>802</v>
      </c>
      <c r="C2405" s="81">
        <v>0</v>
      </c>
      <c r="D2405" s="82">
        <v>0</v>
      </c>
    </row>
    <row r="2406" spans="1:4" x14ac:dyDescent="0.2">
      <c r="A2406" s="80" t="s">
        <v>799</v>
      </c>
      <c r="B2406" s="80" t="s">
        <v>803</v>
      </c>
      <c r="C2406" s="83">
        <v>0</v>
      </c>
      <c r="D2406" s="84">
        <v>0</v>
      </c>
    </row>
    <row r="2407" spans="1:4" x14ac:dyDescent="0.2">
      <c r="A2407" s="80" t="s">
        <v>799</v>
      </c>
      <c r="B2407" s="80" t="s">
        <v>804</v>
      </c>
      <c r="C2407" s="81">
        <v>0</v>
      </c>
      <c r="D2407" s="82">
        <v>0</v>
      </c>
    </row>
    <row r="2408" spans="1:4" x14ac:dyDescent="0.2">
      <c r="A2408" s="80" t="s">
        <v>799</v>
      </c>
      <c r="B2408" s="80" t="s">
        <v>805</v>
      </c>
      <c r="C2408" s="83">
        <v>0</v>
      </c>
      <c r="D2408" s="84">
        <v>0</v>
      </c>
    </row>
    <row r="2409" spans="1:4" x14ac:dyDescent="0.2">
      <c r="A2409" s="80" t="s">
        <v>799</v>
      </c>
      <c r="B2409" s="80" t="s">
        <v>806</v>
      </c>
      <c r="C2409" s="81">
        <v>0</v>
      </c>
      <c r="D2409" s="82">
        <v>0</v>
      </c>
    </row>
    <row r="2410" spans="1:4" x14ac:dyDescent="0.2">
      <c r="A2410" s="80" t="s">
        <v>799</v>
      </c>
      <c r="B2410" s="80" t="s">
        <v>807</v>
      </c>
      <c r="C2410" s="83">
        <v>0</v>
      </c>
      <c r="D2410" s="84">
        <v>0</v>
      </c>
    </row>
    <row r="2411" spans="1:4" x14ac:dyDescent="0.2">
      <c r="A2411" s="80" t="s">
        <v>799</v>
      </c>
      <c r="B2411" s="80" t="s">
        <v>808</v>
      </c>
      <c r="C2411" s="81">
        <v>0</v>
      </c>
      <c r="D2411" s="82">
        <v>0</v>
      </c>
    </row>
    <row r="2412" spans="1:4" x14ac:dyDescent="0.2">
      <c r="A2412" s="80" t="s">
        <v>799</v>
      </c>
      <c r="B2412" s="80" t="s">
        <v>809</v>
      </c>
      <c r="C2412" s="83">
        <v>0</v>
      </c>
      <c r="D2412" s="84">
        <v>0</v>
      </c>
    </row>
    <row r="2413" spans="1:4" x14ac:dyDescent="0.2">
      <c r="A2413" s="80" t="s">
        <v>799</v>
      </c>
      <c r="B2413" s="80" t="s">
        <v>810</v>
      </c>
      <c r="C2413" s="81">
        <v>0</v>
      </c>
      <c r="D2413" s="82">
        <v>0</v>
      </c>
    </row>
    <row r="2414" spans="1:4" x14ac:dyDescent="0.2">
      <c r="A2414" s="80" t="s">
        <v>799</v>
      </c>
      <c r="B2414" s="80" t="s">
        <v>811</v>
      </c>
      <c r="C2414" s="83">
        <v>0</v>
      </c>
      <c r="D2414" s="84">
        <v>0</v>
      </c>
    </row>
    <row r="2415" spans="1:4" x14ac:dyDescent="0.2">
      <c r="A2415" s="80" t="s">
        <v>799</v>
      </c>
      <c r="B2415" s="80" t="s">
        <v>812</v>
      </c>
      <c r="C2415" s="81">
        <v>0</v>
      </c>
      <c r="D2415" s="82">
        <v>0</v>
      </c>
    </row>
    <row r="2416" spans="1:4" x14ac:dyDescent="0.2">
      <c r="A2416" s="80" t="s">
        <v>799</v>
      </c>
      <c r="B2416" s="80" t="s">
        <v>813</v>
      </c>
      <c r="C2416" s="83">
        <v>0</v>
      </c>
      <c r="D2416" s="84">
        <v>0</v>
      </c>
    </row>
    <row r="2417" spans="1:4" x14ac:dyDescent="0.2">
      <c r="A2417" s="80" t="s">
        <v>799</v>
      </c>
      <c r="B2417" s="80" t="s">
        <v>814</v>
      </c>
      <c r="C2417" s="81">
        <v>0</v>
      </c>
      <c r="D2417" s="82">
        <v>0</v>
      </c>
    </row>
    <row r="2418" spans="1:4" x14ac:dyDescent="0.2">
      <c r="A2418" s="80" t="s">
        <v>799</v>
      </c>
      <c r="B2418" s="80" t="s">
        <v>815</v>
      </c>
      <c r="C2418" s="83">
        <v>0</v>
      </c>
      <c r="D2418" s="84">
        <v>0</v>
      </c>
    </row>
    <row r="2419" spans="1:4" x14ac:dyDescent="0.2">
      <c r="A2419" s="80" t="s">
        <v>799</v>
      </c>
      <c r="B2419" s="80" t="s">
        <v>816</v>
      </c>
      <c r="C2419" s="81">
        <v>0</v>
      </c>
      <c r="D2419" s="82">
        <v>0</v>
      </c>
    </row>
    <row r="2420" spans="1:4" x14ac:dyDescent="0.2">
      <c r="A2420" s="80" t="s">
        <v>799</v>
      </c>
      <c r="B2420" s="80" t="s">
        <v>817</v>
      </c>
      <c r="C2420" s="83">
        <v>0</v>
      </c>
      <c r="D2420" s="84">
        <v>0</v>
      </c>
    </row>
    <row r="2421" spans="1:4" x14ac:dyDescent="0.2">
      <c r="A2421" s="80" t="s">
        <v>799</v>
      </c>
      <c r="B2421" s="80" t="s">
        <v>818</v>
      </c>
      <c r="C2421" s="81">
        <v>0</v>
      </c>
      <c r="D2421" s="82">
        <v>0</v>
      </c>
    </row>
    <row r="2422" spans="1:4" x14ac:dyDescent="0.2">
      <c r="A2422" s="80" t="s">
        <v>799</v>
      </c>
      <c r="B2422" s="80" t="s">
        <v>819</v>
      </c>
      <c r="C2422" s="83">
        <v>0</v>
      </c>
      <c r="D2422" s="84">
        <v>0</v>
      </c>
    </row>
    <row r="2423" spans="1:4" x14ac:dyDescent="0.2">
      <c r="A2423" s="80" t="s">
        <v>799</v>
      </c>
      <c r="B2423" s="80" t="s">
        <v>820</v>
      </c>
      <c r="C2423" s="81">
        <v>0</v>
      </c>
      <c r="D2423" s="82">
        <v>0</v>
      </c>
    </row>
    <row r="2424" spans="1:4" x14ac:dyDescent="0.2">
      <c r="A2424" s="80" t="s">
        <v>799</v>
      </c>
      <c r="B2424" s="80" t="s">
        <v>821</v>
      </c>
      <c r="C2424" s="83">
        <v>0</v>
      </c>
      <c r="D2424" s="84">
        <v>0</v>
      </c>
    </row>
    <row r="2425" spans="1:4" x14ac:dyDescent="0.2">
      <c r="A2425" s="80" t="s">
        <v>799</v>
      </c>
      <c r="B2425" s="80" t="s">
        <v>822</v>
      </c>
      <c r="C2425" s="81">
        <v>0</v>
      </c>
      <c r="D2425" s="82">
        <v>0</v>
      </c>
    </row>
    <row r="2426" spans="1:4" x14ac:dyDescent="0.2">
      <c r="A2426" s="80" t="s">
        <v>799</v>
      </c>
      <c r="B2426" s="80" t="s">
        <v>823</v>
      </c>
      <c r="C2426" s="83">
        <v>0</v>
      </c>
      <c r="D2426" s="84">
        <v>0</v>
      </c>
    </row>
    <row r="2427" spans="1:4" x14ac:dyDescent="0.2">
      <c r="A2427" s="80" t="s">
        <v>799</v>
      </c>
      <c r="B2427" s="80" t="s">
        <v>824</v>
      </c>
      <c r="C2427" s="81">
        <v>0</v>
      </c>
      <c r="D2427" s="82">
        <v>0</v>
      </c>
    </row>
    <row r="2428" spans="1:4" x14ac:dyDescent="0.2">
      <c r="A2428" s="80" t="s">
        <v>799</v>
      </c>
      <c r="B2428" s="80" t="s">
        <v>825</v>
      </c>
      <c r="C2428" s="83">
        <v>0</v>
      </c>
      <c r="D2428" s="84">
        <v>0</v>
      </c>
    </row>
    <row r="2429" spans="1:4" x14ac:dyDescent="0.2">
      <c r="A2429" s="80" t="s">
        <v>799</v>
      </c>
      <c r="B2429" s="80" t="s">
        <v>826</v>
      </c>
      <c r="C2429" s="81">
        <v>0</v>
      </c>
      <c r="D2429" s="82">
        <v>0</v>
      </c>
    </row>
    <row r="2430" spans="1:4" x14ac:dyDescent="0.2">
      <c r="A2430" s="80" t="s">
        <v>799</v>
      </c>
      <c r="B2430" s="80" t="s">
        <v>827</v>
      </c>
      <c r="C2430" s="83">
        <v>0</v>
      </c>
      <c r="D2430" s="84">
        <v>0</v>
      </c>
    </row>
    <row r="2431" spans="1:4" x14ac:dyDescent="0.2">
      <c r="A2431" s="80" t="s">
        <v>799</v>
      </c>
      <c r="B2431" s="80" t="s">
        <v>828</v>
      </c>
      <c r="C2431" s="81">
        <v>0</v>
      </c>
      <c r="D2431" s="82">
        <v>0</v>
      </c>
    </row>
    <row r="2432" spans="1:4" x14ac:dyDescent="0.2">
      <c r="A2432" s="80" t="s">
        <v>799</v>
      </c>
      <c r="B2432" s="80" t="s">
        <v>756</v>
      </c>
      <c r="C2432" s="83">
        <v>0</v>
      </c>
      <c r="D2432" s="84">
        <v>0</v>
      </c>
    </row>
    <row r="2433" spans="1:4" x14ac:dyDescent="0.2">
      <c r="A2433" s="80" t="s">
        <v>799</v>
      </c>
      <c r="B2433" s="80" t="s">
        <v>757</v>
      </c>
      <c r="C2433" s="81">
        <v>0</v>
      </c>
      <c r="D2433" s="82">
        <v>0</v>
      </c>
    </row>
    <row r="2434" spans="1:4" x14ac:dyDescent="0.2">
      <c r="A2434" s="80" t="s">
        <v>799</v>
      </c>
      <c r="B2434" s="80" t="s">
        <v>758</v>
      </c>
      <c r="C2434" s="83">
        <v>0</v>
      </c>
      <c r="D2434" s="84">
        <v>0</v>
      </c>
    </row>
    <row r="2435" spans="1:4" x14ac:dyDescent="0.2">
      <c r="A2435" s="80" t="s">
        <v>799</v>
      </c>
      <c r="B2435" s="80" t="s">
        <v>759</v>
      </c>
      <c r="C2435" s="81">
        <v>0</v>
      </c>
      <c r="D2435" s="82">
        <v>0</v>
      </c>
    </row>
    <row r="2436" spans="1:4" x14ac:dyDescent="0.2">
      <c r="A2436" s="80" t="s">
        <v>799</v>
      </c>
      <c r="B2436" s="80" t="s">
        <v>760</v>
      </c>
      <c r="C2436" s="83">
        <v>0</v>
      </c>
      <c r="D2436" s="84">
        <v>0</v>
      </c>
    </row>
    <row r="2437" spans="1:4" x14ac:dyDescent="0.2">
      <c r="A2437" s="80" t="s">
        <v>799</v>
      </c>
      <c r="B2437" s="80" t="s">
        <v>761</v>
      </c>
      <c r="C2437" s="81">
        <v>0</v>
      </c>
      <c r="D2437" s="82">
        <v>0</v>
      </c>
    </row>
    <row r="2438" spans="1:4" x14ac:dyDescent="0.2">
      <c r="A2438" s="80" t="s">
        <v>799</v>
      </c>
      <c r="B2438" s="80" t="s">
        <v>762</v>
      </c>
      <c r="C2438" s="83">
        <v>0</v>
      </c>
      <c r="D2438" s="84">
        <v>0</v>
      </c>
    </row>
    <row r="2439" spans="1:4" x14ac:dyDescent="0.2">
      <c r="A2439" s="80" t="s">
        <v>799</v>
      </c>
      <c r="B2439" s="80" t="s">
        <v>763</v>
      </c>
      <c r="C2439" s="81">
        <v>0</v>
      </c>
      <c r="D2439" s="82">
        <v>0</v>
      </c>
    </row>
    <row r="2440" spans="1:4" x14ac:dyDescent="0.2">
      <c r="A2440" s="80" t="s">
        <v>799</v>
      </c>
      <c r="B2440" s="80" t="s">
        <v>764</v>
      </c>
      <c r="C2440" s="83">
        <v>0</v>
      </c>
      <c r="D2440" s="84">
        <v>0</v>
      </c>
    </row>
    <row r="2441" spans="1:4" x14ac:dyDescent="0.2">
      <c r="A2441" s="80" t="s">
        <v>799</v>
      </c>
      <c r="B2441" s="80" t="s">
        <v>765</v>
      </c>
      <c r="C2441" s="81">
        <v>0</v>
      </c>
      <c r="D2441" s="82">
        <v>0</v>
      </c>
    </row>
    <row r="2442" spans="1:4" x14ac:dyDescent="0.2">
      <c r="A2442" s="80" t="s">
        <v>799</v>
      </c>
      <c r="B2442" s="80" t="s">
        <v>766</v>
      </c>
      <c r="C2442" s="83">
        <v>0</v>
      </c>
      <c r="D2442" s="84">
        <v>0</v>
      </c>
    </row>
    <row r="2443" spans="1:4" x14ac:dyDescent="0.2">
      <c r="A2443" s="80" t="s">
        <v>799</v>
      </c>
      <c r="B2443" s="80" t="s">
        <v>767</v>
      </c>
      <c r="C2443" s="81">
        <v>0</v>
      </c>
      <c r="D2443" s="82">
        <v>0</v>
      </c>
    </row>
    <row r="2444" spans="1:4" x14ac:dyDescent="0.2">
      <c r="A2444" s="80" t="s">
        <v>800</v>
      </c>
      <c r="B2444" s="80" t="s">
        <v>769</v>
      </c>
      <c r="C2444" s="83">
        <v>0</v>
      </c>
      <c r="D2444" s="84">
        <v>0</v>
      </c>
    </row>
    <row r="2445" spans="1:4" x14ac:dyDescent="0.2">
      <c r="A2445" s="80" t="s">
        <v>800</v>
      </c>
      <c r="B2445" s="80" t="s">
        <v>770</v>
      </c>
      <c r="C2445" s="81">
        <v>0</v>
      </c>
      <c r="D2445" s="82">
        <v>0</v>
      </c>
    </row>
    <row r="2446" spans="1:4" x14ac:dyDescent="0.2">
      <c r="A2446" s="80" t="s">
        <v>800</v>
      </c>
      <c r="B2446" s="80" t="s">
        <v>771</v>
      </c>
      <c r="C2446" s="83">
        <v>0</v>
      </c>
      <c r="D2446" s="84">
        <v>0</v>
      </c>
    </row>
    <row r="2447" spans="1:4" x14ac:dyDescent="0.2">
      <c r="A2447" s="80" t="s">
        <v>800</v>
      </c>
      <c r="B2447" s="80" t="s">
        <v>772</v>
      </c>
      <c r="C2447" s="81">
        <v>0</v>
      </c>
      <c r="D2447" s="82">
        <v>0</v>
      </c>
    </row>
    <row r="2448" spans="1:4" x14ac:dyDescent="0.2">
      <c r="A2448" s="80" t="s">
        <v>800</v>
      </c>
      <c r="B2448" s="80" t="s">
        <v>773</v>
      </c>
      <c r="C2448" s="83">
        <v>0</v>
      </c>
      <c r="D2448" s="84">
        <v>0</v>
      </c>
    </row>
    <row r="2449" spans="1:4" x14ac:dyDescent="0.2">
      <c r="A2449" s="80" t="s">
        <v>800</v>
      </c>
      <c r="B2449" s="80" t="s">
        <v>774</v>
      </c>
      <c r="C2449" s="81">
        <v>0</v>
      </c>
      <c r="D2449" s="82">
        <v>0</v>
      </c>
    </row>
    <row r="2450" spans="1:4" x14ac:dyDescent="0.2">
      <c r="A2450" s="80" t="s">
        <v>800</v>
      </c>
      <c r="B2450" s="80" t="s">
        <v>775</v>
      </c>
      <c r="C2450" s="83">
        <v>0</v>
      </c>
      <c r="D2450" s="84">
        <v>0</v>
      </c>
    </row>
    <row r="2451" spans="1:4" x14ac:dyDescent="0.2">
      <c r="A2451" s="80" t="s">
        <v>800</v>
      </c>
      <c r="B2451" s="80" t="s">
        <v>776</v>
      </c>
      <c r="C2451" s="81">
        <v>0</v>
      </c>
      <c r="D2451" s="82">
        <v>0</v>
      </c>
    </row>
    <row r="2452" spans="1:4" x14ac:dyDescent="0.2">
      <c r="A2452" s="80" t="s">
        <v>800</v>
      </c>
      <c r="B2452" s="80" t="s">
        <v>777</v>
      </c>
      <c r="C2452" s="83">
        <v>0</v>
      </c>
      <c r="D2452" s="84">
        <v>0</v>
      </c>
    </row>
    <row r="2453" spans="1:4" x14ac:dyDescent="0.2">
      <c r="A2453" s="80" t="s">
        <v>800</v>
      </c>
      <c r="B2453" s="80" t="s">
        <v>778</v>
      </c>
      <c r="C2453" s="81">
        <v>0</v>
      </c>
      <c r="D2453" s="82">
        <v>0</v>
      </c>
    </row>
    <row r="2454" spans="1:4" x14ac:dyDescent="0.2">
      <c r="A2454" s="80" t="s">
        <v>800</v>
      </c>
      <c r="B2454" s="80" t="s">
        <v>779</v>
      </c>
      <c r="C2454" s="83">
        <v>0</v>
      </c>
      <c r="D2454" s="84">
        <v>0</v>
      </c>
    </row>
    <row r="2455" spans="1:4" x14ac:dyDescent="0.2">
      <c r="A2455" s="80" t="s">
        <v>800</v>
      </c>
      <c r="B2455" s="80" t="s">
        <v>780</v>
      </c>
      <c r="C2455" s="81">
        <v>0</v>
      </c>
      <c r="D2455" s="82">
        <v>0</v>
      </c>
    </row>
    <row r="2456" spans="1:4" x14ac:dyDescent="0.2">
      <c r="A2456" s="80" t="s">
        <v>800</v>
      </c>
      <c r="B2456" s="80" t="s">
        <v>781</v>
      </c>
      <c r="C2456" s="83">
        <v>0</v>
      </c>
      <c r="D2456" s="84">
        <v>0</v>
      </c>
    </row>
    <row r="2457" spans="1:4" x14ac:dyDescent="0.2">
      <c r="A2457" s="80" t="s">
        <v>800</v>
      </c>
      <c r="B2457" s="80" t="s">
        <v>782</v>
      </c>
      <c r="C2457" s="81">
        <v>0</v>
      </c>
      <c r="D2457" s="82">
        <v>0</v>
      </c>
    </row>
    <row r="2458" spans="1:4" x14ac:dyDescent="0.2">
      <c r="A2458" s="80" t="s">
        <v>800</v>
      </c>
      <c r="B2458" s="80" t="s">
        <v>783</v>
      </c>
      <c r="C2458" s="83">
        <v>0</v>
      </c>
      <c r="D2458" s="84">
        <v>0</v>
      </c>
    </row>
    <row r="2459" spans="1:4" x14ac:dyDescent="0.2">
      <c r="A2459" s="80" t="s">
        <v>800</v>
      </c>
      <c r="B2459" s="80" t="s">
        <v>784</v>
      </c>
      <c r="C2459" s="81">
        <v>0</v>
      </c>
      <c r="D2459" s="82">
        <v>0</v>
      </c>
    </row>
    <row r="2460" spans="1:4" x14ac:dyDescent="0.2">
      <c r="A2460" s="80" t="s">
        <v>800</v>
      </c>
      <c r="B2460" s="80" t="s">
        <v>785</v>
      </c>
      <c r="C2460" s="83">
        <v>0</v>
      </c>
      <c r="D2460" s="84">
        <v>0</v>
      </c>
    </row>
    <row r="2461" spans="1:4" x14ac:dyDescent="0.2">
      <c r="A2461" s="80" t="s">
        <v>800</v>
      </c>
      <c r="B2461" s="80" t="s">
        <v>786</v>
      </c>
      <c r="C2461" s="81">
        <v>0</v>
      </c>
      <c r="D2461" s="82">
        <v>0</v>
      </c>
    </row>
    <row r="2462" spans="1:4" x14ac:dyDescent="0.2">
      <c r="A2462" s="80" t="s">
        <v>800</v>
      </c>
      <c r="B2462" s="80" t="s">
        <v>787</v>
      </c>
      <c r="C2462" s="83">
        <v>0</v>
      </c>
      <c r="D2462" s="84">
        <v>0</v>
      </c>
    </row>
    <row r="2463" spans="1:4" x14ac:dyDescent="0.2">
      <c r="A2463" s="80" t="s">
        <v>800</v>
      </c>
      <c r="B2463" s="80" t="s">
        <v>788</v>
      </c>
      <c r="C2463" s="81">
        <v>0</v>
      </c>
      <c r="D2463" s="82">
        <v>0</v>
      </c>
    </row>
    <row r="2464" spans="1:4" x14ac:dyDescent="0.2">
      <c r="A2464" s="80" t="s">
        <v>800</v>
      </c>
      <c r="B2464" s="80" t="s">
        <v>789</v>
      </c>
      <c r="C2464" s="83">
        <v>0</v>
      </c>
      <c r="D2464" s="84">
        <v>0</v>
      </c>
    </row>
    <row r="2465" spans="1:4" x14ac:dyDescent="0.2">
      <c r="A2465" s="80" t="s">
        <v>800</v>
      </c>
      <c r="B2465" s="80" t="s">
        <v>790</v>
      </c>
      <c r="C2465" s="81">
        <v>0</v>
      </c>
      <c r="D2465" s="82">
        <v>0</v>
      </c>
    </row>
    <row r="2466" spans="1:4" x14ac:dyDescent="0.2">
      <c r="A2466" s="80" t="s">
        <v>800</v>
      </c>
      <c r="B2466" s="80" t="s">
        <v>791</v>
      </c>
      <c r="C2466" s="83">
        <v>0</v>
      </c>
      <c r="D2466" s="84">
        <v>0</v>
      </c>
    </row>
    <row r="2467" spans="1:4" x14ac:dyDescent="0.2">
      <c r="A2467" s="80" t="s">
        <v>800</v>
      </c>
      <c r="B2467" s="80" t="s">
        <v>755</v>
      </c>
      <c r="C2467" s="81">
        <v>0</v>
      </c>
      <c r="D2467" s="82">
        <v>0</v>
      </c>
    </row>
    <row r="2468" spans="1:4" x14ac:dyDescent="0.2">
      <c r="A2468" s="80" t="s">
        <v>800</v>
      </c>
      <c r="B2468" s="80" t="s">
        <v>768</v>
      </c>
      <c r="C2468" s="83">
        <v>0</v>
      </c>
      <c r="D2468" s="84">
        <v>0</v>
      </c>
    </row>
    <row r="2469" spans="1:4" x14ac:dyDescent="0.2">
      <c r="A2469" s="80" t="s">
        <v>800</v>
      </c>
      <c r="B2469" s="80" t="s">
        <v>792</v>
      </c>
      <c r="C2469" s="81">
        <v>0</v>
      </c>
      <c r="D2469" s="82">
        <v>0</v>
      </c>
    </row>
    <row r="2470" spans="1:4" x14ac:dyDescent="0.2">
      <c r="A2470" s="80" t="s">
        <v>800</v>
      </c>
      <c r="B2470" s="80" t="s">
        <v>793</v>
      </c>
      <c r="C2470" s="83">
        <v>0</v>
      </c>
      <c r="D2470" s="84">
        <v>0</v>
      </c>
    </row>
    <row r="2471" spans="1:4" x14ac:dyDescent="0.2">
      <c r="A2471" s="80" t="s">
        <v>800</v>
      </c>
      <c r="B2471" s="80" t="s">
        <v>794</v>
      </c>
      <c r="C2471" s="81">
        <v>0</v>
      </c>
      <c r="D2471" s="82">
        <v>0</v>
      </c>
    </row>
    <row r="2472" spans="1:4" x14ac:dyDescent="0.2">
      <c r="A2472" s="80" t="s">
        <v>800</v>
      </c>
      <c r="B2472" s="80" t="s">
        <v>795</v>
      </c>
      <c r="C2472" s="83">
        <v>0</v>
      </c>
      <c r="D2472" s="84">
        <v>0</v>
      </c>
    </row>
    <row r="2473" spans="1:4" x14ac:dyDescent="0.2">
      <c r="A2473" s="80" t="s">
        <v>800</v>
      </c>
      <c r="B2473" s="80" t="s">
        <v>796</v>
      </c>
      <c r="C2473" s="81">
        <v>0</v>
      </c>
      <c r="D2473" s="82">
        <v>0</v>
      </c>
    </row>
    <row r="2474" spans="1:4" x14ac:dyDescent="0.2">
      <c r="A2474" s="80" t="s">
        <v>800</v>
      </c>
      <c r="B2474" s="80" t="s">
        <v>797</v>
      </c>
      <c r="C2474" s="83">
        <v>0</v>
      </c>
      <c r="D2474" s="84">
        <v>0</v>
      </c>
    </row>
    <row r="2475" spans="1:4" x14ac:dyDescent="0.2">
      <c r="A2475" s="80" t="s">
        <v>800</v>
      </c>
      <c r="B2475" s="80" t="s">
        <v>798</v>
      </c>
      <c r="C2475" s="81">
        <v>0</v>
      </c>
      <c r="D2475" s="82">
        <v>0</v>
      </c>
    </row>
    <row r="2476" spans="1:4" x14ac:dyDescent="0.2">
      <c r="A2476" s="80" t="s">
        <v>800</v>
      </c>
      <c r="B2476" s="80" t="s">
        <v>799</v>
      </c>
      <c r="C2476" s="83">
        <v>0</v>
      </c>
      <c r="D2476" s="84">
        <v>0</v>
      </c>
    </row>
    <row r="2477" spans="1:4" x14ac:dyDescent="0.2">
      <c r="A2477" s="80" t="s">
        <v>800</v>
      </c>
      <c r="B2477" s="80" t="s">
        <v>800</v>
      </c>
      <c r="C2477" s="81">
        <v>0</v>
      </c>
      <c r="D2477" s="82">
        <v>0</v>
      </c>
    </row>
    <row r="2478" spans="1:4" x14ac:dyDescent="0.2">
      <c r="A2478" s="80" t="s">
        <v>800</v>
      </c>
      <c r="B2478" s="80" t="s">
        <v>801</v>
      </c>
      <c r="C2478" s="83">
        <v>0</v>
      </c>
      <c r="D2478" s="84">
        <v>0</v>
      </c>
    </row>
    <row r="2479" spans="1:4" x14ac:dyDescent="0.2">
      <c r="A2479" s="80" t="s">
        <v>800</v>
      </c>
      <c r="B2479" s="80" t="s">
        <v>802</v>
      </c>
      <c r="C2479" s="81">
        <v>0</v>
      </c>
      <c r="D2479" s="82">
        <v>0</v>
      </c>
    </row>
    <row r="2480" spans="1:4" x14ac:dyDescent="0.2">
      <c r="A2480" s="80" t="s">
        <v>800</v>
      </c>
      <c r="B2480" s="80" t="s">
        <v>803</v>
      </c>
      <c r="C2480" s="83">
        <v>0</v>
      </c>
      <c r="D2480" s="84">
        <v>0</v>
      </c>
    </row>
    <row r="2481" spans="1:4" x14ac:dyDescent="0.2">
      <c r="A2481" s="80" t="s">
        <v>800</v>
      </c>
      <c r="B2481" s="80" t="s">
        <v>804</v>
      </c>
      <c r="C2481" s="81">
        <v>0</v>
      </c>
      <c r="D2481" s="82">
        <v>0</v>
      </c>
    </row>
    <row r="2482" spans="1:4" x14ac:dyDescent="0.2">
      <c r="A2482" s="80" t="s">
        <v>800</v>
      </c>
      <c r="B2482" s="80" t="s">
        <v>805</v>
      </c>
      <c r="C2482" s="83">
        <v>0</v>
      </c>
      <c r="D2482" s="84">
        <v>0</v>
      </c>
    </row>
    <row r="2483" spans="1:4" x14ac:dyDescent="0.2">
      <c r="A2483" s="80" t="s">
        <v>800</v>
      </c>
      <c r="B2483" s="80" t="s">
        <v>806</v>
      </c>
      <c r="C2483" s="81">
        <v>0</v>
      </c>
      <c r="D2483" s="82">
        <v>0</v>
      </c>
    </row>
    <row r="2484" spans="1:4" x14ac:dyDescent="0.2">
      <c r="A2484" s="80" t="s">
        <v>800</v>
      </c>
      <c r="B2484" s="80" t="s">
        <v>807</v>
      </c>
      <c r="C2484" s="83">
        <v>0</v>
      </c>
      <c r="D2484" s="84">
        <v>0</v>
      </c>
    </row>
    <row r="2485" spans="1:4" x14ac:dyDescent="0.2">
      <c r="A2485" s="80" t="s">
        <v>800</v>
      </c>
      <c r="B2485" s="80" t="s">
        <v>808</v>
      </c>
      <c r="C2485" s="81">
        <v>0</v>
      </c>
      <c r="D2485" s="82">
        <v>0</v>
      </c>
    </row>
    <row r="2486" spans="1:4" x14ac:dyDescent="0.2">
      <c r="A2486" s="80" t="s">
        <v>800</v>
      </c>
      <c r="B2486" s="80" t="s">
        <v>809</v>
      </c>
      <c r="C2486" s="83">
        <v>0</v>
      </c>
      <c r="D2486" s="84">
        <v>0</v>
      </c>
    </row>
    <row r="2487" spans="1:4" x14ac:dyDescent="0.2">
      <c r="A2487" s="80" t="s">
        <v>800</v>
      </c>
      <c r="B2487" s="80" t="s">
        <v>810</v>
      </c>
      <c r="C2487" s="81">
        <v>0</v>
      </c>
      <c r="D2487" s="82">
        <v>0</v>
      </c>
    </row>
    <row r="2488" spans="1:4" x14ac:dyDescent="0.2">
      <c r="A2488" s="80" t="s">
        <v>800</v>
      </c>
      <c r="B2488" s="80" t="s">
        <v>811</v>
      </c>
      <c r="C2488" s="83">
        <v>0</v>
      </c>
      <c r="D2488" s="84">
        <v>0</v>
      </c>
    </row>
    <row r="2489" spans="1:4" x14ac:dyDescent="0.2">
      <c r="A2489" s="80" t="s">
        <v>800</v>
      </c>
      <c r="B2489" s="80" t="s">
        <v>812</v>
      </c>
      <c r="C2489" s="81">
        <v>0</v>
      </c>
      <c r="D2489" s="82">
        <v>0</v>
      </c>
    </row>
    <row r="2490" spans="1:4" x14ac:dyDescent="0.2">
      <c r="A2490" s="80" t="s">
        <v>800</v>
      </c>
      <c r="B2490" s="80" t="s">
        <v>813</v>
      </c>
      <c r="C2490" s="83">
        <v>0</v>
      </c>
      <c r="D2490" s="84">
        <v>0</v>
      </c>
    </row>
    <row r="2491" spans="1:4" x14ac:dyDescent="0.2">
      <c r="A2491" s="80" t="s">
        <v>800</v>
      </c>
      <c r="B2491" s="80" t="s">
        <v>814</v>
      </c>
      <c r="C2491" s="81">
        <v>0</v>
      </c>
      <c r="D2491" s="82">
        <v>0</v>
      </c>
    </row>
    <row r="2492" spans="1:4" x14ac:dyDescent="0.2">
      <c r="A2492" s="80" t="s">
        <v>800</v>
      </c>
      <c r="B2492" s="80" t="s">
        <v>815</v>
      </c>
      <c r="C2492" s="83">
        <v>0</v>
      </c>
      <c r="D2492" s="84">
        <v>0</v>
      </c>
    </row>
    <row r="2493" spans="1:4" x14ac:dyDescent="0.2">
      <c r="A2493" s="80" t="s">
        <v>800</v>
      </c>
      <c r="B2493" s="80" t="s">
        <v>816</v>
      </c>
      <c r="C2493" s="81">
        <v>0</v>
      </c>
      <c r="D2493" s="82">
        <v>0</v>
      </c>
    </row>
    <row r="2494" spans="1:4" x14ac:dyDescent="0.2">
      <c r="A2494" s="80" t="s">
        <v>800</v>
      </c>
      <c r="B2494" s="80" t="s">
        <v>817</v>
      </c>
      <c r="C2494" s="83">
        <v>0</v>
      </c>
      <c r="D2494" s="84">
        <v>0</v>
      </c>
    </row>
    <row r="2495" spans="1:4" x14ac:dyDescent="0.2">
      <c r="A2495" s="80" t="s">
        <v>800</v>
      </c>
      <c r="B2495" s="80" t="s">
        <v>818</v>
      </c>
      <c r="C2495" s="81">
        <v>0</v>
      </c>
      <c r="D2495" s="82">
        <v>0</v>
      </c>
    </row>
    <row r="2496" spans="1:4" x14ac:dyDescent="0.2">
      <c r="A2496" s="80" t="s">
        <v>800</v>
      </c>
      <c r="B2496" s="80" t="s">
        <v>819</v>
      </c>
      <c r="C2496" s="83">
        <v>0</v>
      </c>
      <c r="D2496" s="84">
        <v>0</v>
      </c>
    </row>
    <row r="2497" spans="1:4" x14ac:dyDescent="0.2">
      <c r="A2497" s="80" t="s">
        <v>800</v>
      </c>
      <c r="B2497" s="80" t="s">
        <v>820</v>
      </c>
      <c r="C2497" s="81">
        <v>0</v>
      </c>
      <c r="D2497" s="82">
        <v>0</v>
      </c>
    </row>
    <row r="2498" spans="1:4" x14ac:dyDescent="0.2">
      <c r="A2498" s="80" t="s">
        <v>800</v>
      </c>
      <c r="B2498" s="80" t="s">
        <v>821</v>
      </c>
      <c r="C2498" s="83">
        <v>0</v>
      </c>
      <c r="D2498" s="84">
        <v>0</v>
      </c>
    </row>
    <row r="2499" spans="1:4" x14ac:dyDescent="0.2">
      <c r="A2499" s="80" t="s">
        <v>800</v>
      </c>
      <c r="B2499" s="80" t="s">
        <v>822</v>
      </c>
      <c r="C2499" s="81">
        <v>0</v>
      </c>
      <c r="D2499" s="82">
        <v>0</v>
      </c>
    </row>
    <row r="2500" spans="1:4" x14ac:dyDescent="0.2">
      <c r="A2500" s="80" t="s">
        <v>800</v>
      </c>
      <c r="B2500" s="80" t="s">
        <v>823</v>
      </c>
      <c r="C2500" s="83">
        <v>0</v>
      </c>
      <c r="D2500" s="84">
        <v>0</v>
      </c>
    </row>
    <row r="2501" spans="1:4" x14ac:dyDescent="0.2">
      <c r="A2501" s="80" t="s">
        <v>800</v>
      </c>
      <c r="B2501" s="80" t="s">
        <v>824</v>
      </c>
      <c r="C2501" s="81">
        <v>0</v>
      </c>
      <c r="D2501" s="82">
        <v>0</v>
      </c>
    </row>
    <row r="2502" spans="1:4" x14ac:dyDescent="0.2">
      <c r="A2502" s="80" t="s">
        <v>800</v>
      </c>
      <c r="B2502" s="80" t="s">
        <v>825</v>
      </c>
      <c r="C2502" s="83">
        <v>0</v>
      </c>
      <c r="D2502" s="84">
        <v>0</v>
      </c>
    </row>
    <row r="2503" spans="1:4" x14ac:dyDescent="0.2">
      <c r="A2503" s="80" t="s">
        <v>800</v>
      </c>
      <c r="B2503" s="80" t="s">
        <v>826</v>
      </c>
      <c r="C2503" s="81">
        <v>0</v>
      </c>
      <c r="D2503" s="82">
        <v>0</v>
      </c>
    </row>
    <row r="2504" spans="1:4" x14ac:dyDescent="0.2">
      <c r="A2504" s="80" t="s">
        <v>800</v>
      </c>
      <c r="B2504" s="80" t="s">
        <v>827</v>
      </c>
      <c r="C2504" s="83">
        <v>0</v>
      </c>
      <c r="D2504" s="84">
        <v>0</v>
      </c>
    </row>
    <row r="2505" spans="1:4" x14ac:dyDescent="0.2">
      <c r="A2505" s="80" t="s">
        <v>800</v>
      </c>
      <c r="B2505" s="80" t="s">
        <v>828</v>
      </c>
      <c r="C2505" s="81">
        <v>0</v>
      </c>
      <c r="D2505" s="82">
        <v>0</v>
      </c>
    </row>
    <row r="2506" spans="1:4" x14ac:dyDescent="0.2">
      <c r="A2506" s="80" t="s">
        <v>800</v>
      </c>
      <c r="B2506" s="80" t="s">
        <v>756</v>
      </c>
      <c r="C2506" s="83">
        <v>0</v>
      </c>
      <c r="D2506" s="84">
        <v>0</v>
      </c>
    </row>
    <row r="2507" spans="1:4" x14ac:dyDescent="0.2">
      <c r="A2507" s="80" t="s">
        <v>800</v>
      </c>
      <c r="B2507" s="80" t="s">
        <v>757</v>
      </c>
      <c r="C2507" s="81">
        <v>0</v>
      </c>
      <c r="D2507" s="82">
        <v>0</v>
      </c>
    </row>
    <row r="2508" spans="1:4" x14ac:dyDescent="0.2">
      <c r="A2508" s="80" t="s">
        <v>800</v>
      </c>
      <c r="B2508" s="80" t="s">
        <v>758</v>
      </c>
      <c r="C2508" s="83">
        <v>0</v>
      </c>
      <c r="D2508" s="84">
        <v>0</v>
      </c>
    </row>
    <row r="2509" spans="1:4" x14ac:dyDescent="0.2">
      <c r="A2509" s="80" t="s">
        <v>800</v>
      </c>
      <c r="B2509" s="80" t="s">
        <v>759</v>
      </c>
      <c r="C2509" s="81">
        <v>0</v>
      </c>
      <c r="D2509" s="82">
        <v>0</v>
      </c>
    </row>
    <row r="2510" spans="1:4" x14ac:dyDescent="0.2">
      <c r="A2510" s="80" t="s">
        <v>800</v>
      </c>
      <c r="B2510" s="80" t="s">
        <v>760</v>
      </c>
      <c r="C2510" s="83">
        <v>0</v>
      </c>
      <c r="D2510" s="84">
        <v>0</v>
      </c>
    </row>
    <row r="2511" spans="1:4" x14ac:dyDescent="0.2">
      <c r="A2511" s="80" t="s">
        <v>800</v>
      </c>
      <c r="B2511" s="80" t="s">
        <v>761</v>
      </c>
      <c r="C2511" s="81">
        <v>0</v>
      </c>
      <c r="D2511" s="82">
        <v>0</v>
      </c>
    </row>
    <row r="2512" spans="1:4" x14ac:dyDescent="0.2">
      <c r="A2512" s="80" t="s">
        <v>800</v>
      </c>
      <c r="B2512" s="80" t="s">
        <v>762</v>
      </c>
      <c r="C2512" s="83">
        <v>0</v>
      </c>
      <c r="D2512" s="84">
        <v>0</v>
      </c>
    </row>
    <row r="2513" spans="1:4" x14ac:dyDescent="0.2">
      <c r="A2513" s="80" t="s">
        <v>800</v>
      </c>
      <c r="B2513" s="80" t="s">
        <v>763</v>
      </c>
      <c r="C2513" s="81">
        <v>0</v>
      </c>
      <c r="D2513" s="82">
        <v>0</v>
      </c>
    </row>
    <row r="2514" spans="1:4" x14ac:dyDescent="0.2">
      <c r="A2514" s="80" t="s">
        <v>800</v>
      </c>
      <c r="B2514" s="80" t="s">
        <v>764</v>
      </c>
      <c r="C2514" s="83">
        <v>0</v>
      </c>
      <c r="D2514" s="84">
        <v>0</v>
      </c>
    </row>
    <row r="2515" spans="1:4" x14ac:dyDescent="0.2">
      <c r="A2515" s="80" t="s">
        <v>800</v>
      </c>
      <c r="B2515" s="80" t="s">
        <v>765</v>
      </c>
      <c r="C2515" s="81">
        <v>0</v>
      </c>
      <c r="D2515" s="82">
        <v>0</v>
      </c>
    </row>
    <row r="2516" spans="1:4" x14ac:dyDescent="0.2">
      <c r="A2516" s="80" t="s">
        <v>800</v>
      </c>
      <c r="B2516" s="80" t="s">
        <v>766</v>
      </c>
      <c r="C2516" s="83">
        <v>0</v>
      </c>
      <c r="D2516" s="84">
        <v>0</v>
      </c>
    </row>
    <row r="2517" spans="1:4" x14ac:dyDescent="0.2">
      <c r="A2517" s="80" t="s">
        <v>800</v>
      </c>
      <c r="B2517" s="80" t="s">
        <v>767</v>
      </c>
      <c r="C2517" s="81">
        <v>0</v>
      </c>
      <c r="D2517" s="82">
        <v>0</v>
      </c>
    </row>
    <row r="2518" spans="1:4" x14ac:dyDescent="0.2">
      <c r="A2518" s="80" t="s">
        <v>801</v>
      </c>
      <c r="B2518" s="80" t="s">
        <v>769</v>
      </c>
      <c r="C2518" s="83">
        <v>0</v>
      </c>
      <c r="D2518" s="84">
        <v>0</v>
      </c>
    </row>
    <row r="2519" spans="1:4" x14ac:dyDescent="0.2">
      <c r="A2519" s="80" t="s">
        <v>801</v>
      </c>
      <c r="B2519" s="80" t="s">
        <v>770</v>
      </c>
      <c r="C2519" s="81">
        <v>0</v>
      </c>
      <c r="D2519" s="82">
        <v>0</v>
      </c>
    </row>
    <row r="2520" spans="1:4" x14ac:dyDescent="0.2">
      <c r="A2520" s="80" t="s">
        <v>801</v>
      </c>
      <c r="B2520" s="80" t="s">
        <v>771</v>
      </c>
      <c r="C2520" s="83">
        <v>0</v>
      </c>
      <c r="D2520" s="84">
        <v>0</v>
      </c>
    </row>
    <row r="2521" spans="1:4" x14ac:dyDescent="0.2">
      <c r="A2521" s="80" t="s">
        <v>801</v>
      </c>
      <c r="B2521" s="80" t="s">
        <v>772</v>
      </c>
      <c r="C2521" s="81">
        <v>0</v>
      </c>
      <c r="D2521" s="82">
        <v>0</v>
      </c>
    </row>
    <row r="2522" spans="1:4" x14ac:dyDescent="0.2">
      <c r="A2522" s="80" t="s">
        <v>801</v>
      </c>
      <c r="B2522" s="80" t="s">
        <v>773</v>
      </c>
      <c r="C2522" s="83">
        <v>0</v>
      </c>
      <c r="D2522" s="84">
        <v>0</v>
      </c>
    </row>
    <row r="2523" spans="1:4" x14ac:dyDescent="0.2">
      <c r="A2523" s="80" t="s">
        <v>801</v>
      </c>
      <c r="B2523" s="80" t="s">
        <v>774</v>
      </c>
      <c r="C2523" s="81">
        <v>0</v>
      </c>
      <c r="D2523" s="82">
        <v>0</v>
      </c>
    </row>
    <row r="2524" spans="1:4" x14ac:dyDescent="0.2">
      <c r="A2524" s="80" t="s">
        <v>801</v>
      </c>
      <c r="B2524" s="80" t="s">
        <v>775</v>
      </c>
      <c r="C2524" s="83">
        <v>0</v>
      </c>
      <c r="D2524" s="84">
        <v>0</v>
      </c>
    </row>
    <row r="2525" spans="1:4" x14ac:dyDescent="0.2">
      <c r="A2525" s="80" t="s">
        <v>801</v>
      </c>
      <c r="B2525" s="80" t="s">
        <v>776</v>
      </c>
      <c r="C2525" s="81">
        <v>0</v>
      </c>
      <c r="D2525" s="82">
        <v>0</v>
      </c>
    </row>
    <row r="2526" spans="1:4" x14ac:dyDescent="0.2">
      <c r="A2526" s="80" t="s">
        <v>801</v>
      </c>
      <c r="B2526" s="80" t="s">
        <v>777</v>
      </c>
      <c r="C2526" s="83">
        <v>0</v>
      </c>
      <c r="D2526" s="84">
        <v>0</v>
      </c>
    </row>
    <row r="2527" spans="1:4" x14ac:dyDescent="0.2">
      <c r="A2527" s="80" t="s">
        <v>801</v>
      </c>
      <c r="B2527" s="80" t="s">
        <v>778</v>
      </c>
      <c r="C2527" s="81">
        <v>0</v>
      </c>
      <c r="D2527" s="82">
        <v>0</v>
      </c>
    </row>
    <row r="2528" spans="1:4" x14ac:dyDescent="0.2">
      <c r="A2528" s="80" t="s">
        <v>801</v>
      </c>
      <c r="B2528" s="80" t="s">
        <v>779</v>
      </c>
      <c r="C2528" s="83">
        <v>0</v>
      </c>
      <c r="D2528" s="84">
        <v>0</v>
      </c>
    </row>
    <row r="2529" spans="1:4" x14ac:dyDescent="0.2">
      <c r="A2529" s="80" t="s">
        <v>801</v>
      </c>
      <c r="B2529" s="80" t="s">
        <v>780</v>
      </c>
      <c r="C2529" s="81">
        <v>0</v>
      </c>
      <c r="D2529" s="82">
        <v>0</v>
      </c>
    </row>
    <row r="2530" spans="1:4" x14ac:dyDescent="0.2">
      <c r="A2530" s="80" t="s">
        <v>801</v>
      </c>
      <c r="B2530" s="80" t="s">
        <v>781</v>
      </c>
      <c r="C2530" s="83">
        <v>0</v>
      </c>
      <c r="D2530" s="84">
        <v>0</v>
      </c>
    </row>
    <row r="2531" spans="1:4" x14ac:dyDescent="0.2">
      <c r="A2531" s="80" t="s">
        <v>801</v>
      </c>
      <c r="B2531" s="80" t="s">
        <v>782</v>
      </c>
      <c r="C2531" s="81">
        <v>0</v>
      </c>
      <c r="D2531" s="82">
        <v>0</v>
      </c>
    </row>
    <row r="2532" spans="1:4" x14ac:dyDescent="0.2">
      <c r="A2532" s="80" t="s">
        <v>801</v>
      </c>
      <c r="B2532" s="80" t="s">
        <v>783</v>
      </c>
      <c r="C2532" s="83">
        <v>0</v>
      </c>
      <c r="D2532" s="84">
        <v>0</v>
      </c>
    </row>
    <row r="2533" spans="1:4" x14ac:dyDescent="0.2">
      <c r="A2533" s="80" t="s">
        <v>801</v>
      </c>
      <c r="B2533" s="80" t="s">
        <v>784</v>
      </c>
      <c r="C2533" s="81">
        <v>0</v>
      </c>
      <c r="D2533" s="82">
        <v>0</v>
      </c>
    </row>
    <row r="2534" spans="1:4" x14ac:dyDescent="0.2">
      <c r="A2534" s="80" t="s">
        <v>801</v>
      </c>
      <c r="B2534" s="80" t="s">
        <v>785</v>
      </c>
      <c r="C2534" s="83">
        <v>0</v>
      </c>
      <c r="D2534" s="84">
        <v>0</v>
      </c>
    </row>
    <row r="2535" spans="1:4" x14ac:dyDescent="0.2">
      <c r="A2535" s="80" t="s">
        <v>801</v>
      </c>
      <c r="B2535" s="80" t="s">
        <v>786</v>
      </c>
      <c r="C2535" s="81">
        <v>0</v>
      </c>
      <c r="D2535" s="82">
        <v>0</v>
      </c>
    </row>
    <row r="2536" spans="1:4" x14ac:dyDescent="0.2">
      <c r="A2536" s="80" t="s">
        <v>801</v>
      </c>
      <c r="B2536" s="80" t="s">
        <v>787</v>
      </c>
      <c r="C2536" s="83">
        <v>0</v>
      </c>
      <c r="D2536" s="84">
        <v>0</v>
      </c>
    </row>
    <row r="2537" spans="1:4" x14ac:dyDescent="0.2">
      <c r="A2537" s="80" t="s">
        <v>801</v>
      </c>
      <c r="B2537" s="80" t="s">
        <v>788</v>
      </c>
      <c r="C2537" s="81">
        <v>0</v>
      </c>
      <c r="D2537" s="82">
        <v>0</v>
      </c>
    </row>
    <row r="2538" spans="1:4" x14ac:dyDescent="0.2">
      <c r="A2538" s="80" t="s">
        <v>801</v>
      </c>
      <c r="B2538" s="80" t="s">
        <v>789</v>
      </c>
      <c r="C2538" s="83">
        <v>0</v>
      </c>
      <c r="D2538" s="84">
        <v>0</v>
      </c>
    </row>
    <row r="2539" spans="1:4" x14ac:dyDescent="0.2">
      <c r="A2539" s="80" t="s">
        <v>801</v>
      </c>
      <c r="B2539" s="80" t="s">
        <v>790</v>
      </c>
      <c r="C2539" s="81">
        <v>0</v>
      </c>
      <c r="D2539" s="82">
        <v>0</v>
      </c>
    </row>
    <row r="2540" spans="1:4" x14ac:dyDescent="0.2">
      <c r="A2540" s="80" t="s">
        <v>801</v>
      </c>
      <c r="B2540" s="80" t="s">
        <v>791</v>
      </c>
      <c r="C2540" s="83">
        <v>0</v>
      </c>
      <c r="D2540" s="84">
        <v>0</v>
      </c>
    </row>
    <row r="2541" spans="1:4" x14ac:dyDescent="0.2">
      <c r="A2541" s="80" t="s">
        <v>801</v>
      </c>
      <c r="B2541" s="80" t="s">
        <v>755</v>
      </c>
      <c r="C2541" s="81">
        <v>0</v>
      </c>
      <c r="D2541" s="82">
        <v>0</v>
      </c>
    </row>
    <row r="2542" spans="1:4" x14ac:dyDescent="0.2">
      <c r="A2542" s="80" t="s">
        <v>801</v>
      </c>
      <c r="B2542" s="80" t="s">
        <v>768</v>
      </c>
      <c r="C2542" s="83">
        <v>0</v>
      </c>
      <c r="D2542" s="84">
        <v>0</v>
      </c>
    </row>
    <row r="2543" spans="1:4" x14ac:dyDescent="0.2">
      <c r="A2543" s="80" t="s">
        <v>801</v>
      </c>
      <c r="B2543" s="80" t="s">
        <v>792</v>
      </c>
      <c r="C2543" s="81">
        <v>0</v>
      </c>
      <c r="D2543" s="82">
        <v>0</v>
      </c>
    </row>
    <row r="2544" spans="1:4" x14ac:dyDescent="0.2">
      <c r="A2544" s="80" t="s">
        <v>801</v>
      </c>
      <c r="B2544" s="80" t="s">
        <v>793</v>
      </c>
      <c r="C2544" s="83">
        <v>0</v>
      </c>
      <c r="D2544" s="84">
        <v>0</v>
      </c>
    </row>
    <row r="2545" spans="1:4" x14ac:dyDescent="0.2">
      <c r="A2545" s="80" t="s">
        <v>801</v>
      </c>
      <c r="B2545" s="80" t="s">
        <v>794</v>
      </c>
      <c r="C2545" s="81">
        <v>0</v>
      </c>
      <c r="D2545" s="82">
        <v>0</v>
      </c>
    </row>
    <row r="2546" spans="1:4" x14ac:dyDescent="0.2">
      <c r="A2546" s="80" t="s">
        <v>801</v>
      </c>
      <c r="B2546" s="80" t="s">
        <v>795</v>
      </c>
      <c r="C2546" s="83">
        <v>0</v>
      </c>
      <c r="D2546" s="84">
        <v>0</v>
      </c>
    </row>
    <row r="2547" spans="1:4" x14ac:dyDescent="0.2">
      <c r="A2547" s="80" t="s">
        <v>801</v>
      </c>
      <c r="B2547" s="80" t="s">
        <v>796</v>
      </c>
      <c r="C2547" s="81">
        <v>0</v>
      </c>
      <c r="D2547" s="82">
        <v>0</v>
      </c>
    </row>
    <row r="2548" spans="1:4" x14ac:dyDescent="0.2">
      <c r="A2548" s="80" t="s">
        <v>801</v>
      </c>
      <c r="B2548" s="80" t="s">
        <v>797</v>
      </c>
      <c r="C2548" s="83">
        <v>0</v>
      </c>
      <c r="D2548" s="84">
        <v>0</v>
      </c>
    </row>
    <row r="2549" spans="1:4" x14ac:dyDescent="0.2">
      <c r="A2549" s="80" t="s">
        <v>801</v>
      </c>
      <c r="B2549" s="80" t="s">
        <v>798</v>
      </c>
      <c r="C2549" s="81">
        <v>0</v>
      </c>
      <c r="D2549" s="82">
        <v>0</v>
      </c>
    </row>
    <row r="2550" spans="1:4" x14ac:dyDescent="0.2">
      <c r="A2550" s="80" t="s">
        <v>801</v>
      </c>
      <c r="B2550" s="80" t="s">
        <v>799</v>
      </c>
      <c r="C2550" s="83">
        <v>0</v>
      </c>
      <c r="D2550" s="84">
        <v>0</v>
      </c>
    </row>
    <row r="2551" spans="1:4" x14ac:dyDescent="0.2">
      <c r="A2551" s="80" t="s">
        <v>801</v>
      </c>
      <c r="B2551" s="80" t="s">
        <v>800</v>
      </c>
      <c r="C2551" s="81">
        <v>0</v>
      </c>
      <c r="D2551" s="82">
        <v>0</v>
      </c>
    </row>
    <row r="2552" spans="1:4" x14ac:dyDescent="0.2">
      <c r="A2552" s="80" t="s">
        <v>801</v>
      </c>
      <c r="B2552" s="80" t="s">
        <v>801</v>
      </c>
      <c r="C2552" s="83">
        <v>0</v>
      </c>
      <c r="D2552" s="84">
        <v>0</v>
      </c>
    </row>
    <row r="2553" spans="1:4" x14ac:dyDescent="0.2">
      <c r="A2553" s="80" t="s">
        <v>801</v>
      </c>
      <c r="B2553" s="80" t="s">
        <v>802</v>
      </c>
      <c r="C2553" s="81">
        <v>0</v>
      </c>
      <c r="D2553" s="82">
        <v>0</v>
      </c>
    </row>
    <row r="2554" spans="1:4" x14ac:dyDescent="0.2">
      <c r="A2554" s="80" t="s">
        <v>801</v>
      </c>
      <c r="B2554" s="80" t="s">
        <v>803</v>
      </c>
      <c r="C2554" s="83">
        <v>0</v>
      </c>
      <c r="D2554" s="84">
        <v>0</v>
      </c>
    </row>
    <row r="2555" spans="1:4" x14ac:dyDescent="0.2">
      <c r="A2555" s="80" t="s">
        <v>801</v>
      </c>
      <c r="B2555" s="80" t="s">
        <v>804</v>
      </c>
      <c r="C2555" s="81">
        <v>0</v>
      </c>
      <c r="D2555" s="82">
        <v>0</v>
      </c>
    </row>
    <row r="2556" spans="1:4" x14ac:dyDescent="0.2">
      <c r="A2556" s="80" t="s">
        <v>801</v>
      </c>
      <c r="B2556" s="80" t="s">
        <v>805</v>
      </c>
      <c r="C2556" s="83">
        <v>0</v>
      </c>
      <c r="D2556" s="84">
        <v>0</v>
      </c>
    </row>
    <row r="2557" spans="1:4" x14ac:dyDescent="0.2">
      <c r="A2557" s="80" t="s">
        <v>801</v>
      </c>
      <c r="B2557" s="80" t="s">
        <v>806</v>
      </c>
      <c r="C2557" s="81">
        <v>0</v>
      </c>
      <c r="D2557" s="82">
        <v>0</v>
      </c>
    </row>
    <row r="2558" spans="1:4" x14ac:dyDescent="0.2">
      <c r="A2558" s="80" t="s">
        <v>801</v>
      </c>
      <c r="B2558" s="80" t="s">
        <v>807</v>
      </c>
      <c r="C2558" s="83">
        <v>0</v>
      </c>
      <c r="D2558" s="84">
        <v>0</v>
      </c>
    </row>
    <row r="2559" spans="1:4" x14ac:dyDescent="0.2">
      <c r="A2559" s="80" t="s">
        <v>801</v>
      </c>
      <c r="B2559" s="80" t="s">
        <v>808</v>
      </c>
      <c r="C2559" s="81">
        <v>0</v>
      </c>
      <c r="D2559" s="82">
        <v>0</v>
      </c>
    </row>
    <row r="2560" spans="1:4" x14ac:dyDescent="0.2">
      <c r="A2560" s="80" t="s">
        <v>801</v>
      </c>
      <c r="B2560" s="80" t="s">
        <v>809</v>
      </c>
      <c r="C2560" s="83">
        <v>0</v>
      </c>
      <c r="D2560" s="84">
        <v>0</v>
      </c>
    </row>
    <row r="2561" spans="1:4" x14ac:dyDescent="0.2">
      <c r="A2561" s="80" t="s">
        <v>801</v>
      </c>
      <c r="B2561" s="80" t="s">
        <v>810</v>
      </c>
      <c r="C2561" s="81">
        <v>0</v>
      </c>
      <c r="D2561" s="82">
        <v>0</v>
      </c>
    </row>
    <row r="2562" spans="1:4" x14ac:dyDescent="0.2">
      <c r="A2562" s="80" t="s">
        <v>801</v>
      </c>
      <c r="B2562" s="80" t="s">
        <v>811</v>
      </c>
      <c r="C2562" s="83">
        <v>0</v>
      </c>
      <c r="D2562" s="84">
        <v>0</v>
      </c>
    </row>
    <row r="2563" spans="1:4" x14ac:dyDescent="0.2">
      <c r="A2563" s="80" t="s">
        <v>801</v>
      </c>
      <c r="B2563" s="80" t="s">
        <v>812</v>
      </c>
      <c r="C2563" s="81">
        <v>0</v>
      </c>
      <c r="D2563" s="82">
        <v>0</v>
      </c>
    </row>
    <row r="2564" spans="1:4" x14ac:dyDescent="0.2">
      <c r="A2564" s="80" t="s">
        <v>801</v>
      </c>
      <c r="B2564" s="80" t="s">
        <v>813</v>
      </c>
      <c r="C2564" s="83">
        <v>0</v>
      </c>
      <c r="D2564" s="84">
        <v>0</v>
      </c>
    </row>
    <row r="2565" spans="1:4" x14ac:dyDescent="0.2">
      <c r="A2565" s="80" t="s">
        <v>801</v>
      </c>
      <c r="B2565" s="80" t="s">
        <v>814</v>
      </c>
      <c r="C2565" s="81">
        <v>0</v>
      </c>
      <c r="D2565" s="82">
        <v>0</v>
      </c>
    </row>
    <row r="2566" spans="1:4" x14ac:dyDescent="0.2">
      <c r="A2566" s="80" t="s">
        <v>801</v>
      </c>
      <c r="B2566" s="80" t="s">
        <v>815</v>
      </c>
      <c r="C2566" s="83">
        <v>0</v>
      </c>
      <c r="D2566" s="84">
        <v>0</v>
      </c>
    </row>
    <row r="2567" spans="1:4" x14ac:dyDescent="0.2">
      <c r="A2567" s="80" t="s">
        <v>801</v>
      </c>
      <c r="B2567" s="80" t="s">
        <v>816</v>
      </c>
      <c r="C2567" s="81">
        <v>0</v>
      </c>
      <c r="D2567" s="82">
        <v>0</v>
      </c>
    </row>
    <row r="2568" spans="1:4" x14ac:dyDescent="0.2">
      <c r="A2568" s="80" t="s">
        <v>801</v>
      </c>
      <c r="B2568" s="80" t="s">
        <v>817</v>
      </c>
      <c r="C2568" s="83">
        <v>0</v>
      </c>
      <c r="D2568" s="84">
        <v>0</v>
      </c>
    </row>
    <row r="2569" spans="1:4" x14ac:dyDescent="0.2">
      <c r="A2569" s="80" t="s">
        <v>801</v>
      </c>
      <c r="B2569" s="80" t="s">
        <v>818</v>
      </c>
      <c r="C2569" s="81">
        <v>0</v>
      </c>
      <c r="D2569" s="82">
        <v>0</v>
      </c>
    </row>
    <row r="2570" spans="1:4" x14ac:dyDescent="0.2">
      <c r="A2570" s="80" t="s">
        <v>801</v>
      </c>
      <c r="B2570" s="80" t="s">
        <v>819</v>
      </c>
      <c r="C2570" s="83">
        <v>0</v>
      </c>
      <c r="D2570" s="84">
        <v>0</v>
      </c>
    </row>
    <row r="2571" spans="1:4" x14ac:dyDescent="0.2">
      <c r="A2571" s="80" t="s">
        <v>801</v>
      </c>
      <c r="B2571" s="80" t="s">
        <v>820</v>
      </c>
      <c r="C2571" s="81">
        <v>0</v>
      </c>
      <c r="D2571" s="82">
        <v>0</v>
      </c>
    </row>
    <row r="2572" spans="1:4" x14ac:dyDescent="0.2">
      <c r="A2572" s="80" t="s">
        <v>801</v>
      </c>
      <c r="B2572" s="80" t="s">
        <v>821</v>
      </c>
      <c r="C2572" s="83">
        <v>0</v>
      </c>
      <c r="D2572" s="84">
        <v>0</v>
      </c>
    </row>
    <row r="2573" spans="1:4" x14ac:dyDescent="0.2">
      <c r="A2573" s="80" t="s">
        <v>801</v>
      </c>
      <c r="B2573" s="80" t="s">
        <v>822</v>
      </c>
      <c r="C2573" s="81">
        <v>0</v>
      </c>
      <c r="D2573" s="82">
        <v>0</v>
      </c>
    </row>
    <row r="2574" spans="1:4" x14ac:dyDescent="0.2">
      <c r="A2574" s="80" t="s">
        <v>801</v>
      </c>
      <c r="B2574" s="80" t="s">
        <v>823</v>
      </c>
      <c r="C2574" s="83">
        <v>0</v>
      </c>
      <c r="D2574" s="84">
        <v>0</v>
      </c>
    </row>
    <row r="2575" spans="1:4" x14ac:dyDescent="0.2">
      <c r="A2575" s="80" t="s">
        <v>801</v>
      </c>
      <c r="B2575" s="80" t="s">
        <v>824</v>
      </c>
      <c r="C2575" s="81">
        <v>0</v>
      </c>
      <c r="D2575" s="82">
        <v>0</v>
      </c>
    </row>
    <row r="2576" spans="1:4" x14ac:dyDescent="0.2">
      <c r="A2576" s="80" t="s">
        <v>801</v>
      </c>
      <c r="B2576" s="80" t="s">
        <v>825</v>
      </c>
      <c r="C2576" s="83">
        <v>0</v>
      </c>
      <c r="D2576" s="84">
        <v>0</v>
      </c>
    </row>
    <row r="2577" spans="1:4" x14ac:dyDescent="0.2">
      <c r="A2577" s="80" t="s">
        <v>801</v>
      </c>
      <c r="B2577" s="80" t="s">
        <v>826</v>
      </c>
      <c r="C2577" s="81">
        <v>0</v>
      </c>
      <c r="D2577" s="82">
        <v>0</v>
      </c>
    </row>
    <row r="2578" spans="1:4" x14ac:dyDescent="0.2">
      <c r="A2578" s="80" t="s">
        <v>801</v>
      </c>
      <c r="B2578" s="80" t="s">
        <v>827</v>
      </c>
      <c r="C2578" s="83">
        <v>0</v>
      </c>
      <c r="D2578" s="84">
        <v>0</v>
      </c>
    </row>
    <row r="2579" spans="1:4" x14ac:dyDescent="0.2">
      <c r="A2579" s="80" t="s">
        <v>801</v>
      </c>
      <c r="B2579" s="80" t="s">
        <v>828</v>
      </c>
      <c r="C2579" s="81">
        <v>0</v>
      </c>
      <c r="D2579" s="82">
        <v>0</v>
      </c>
    </row>
    <row r="2580" spans="1:4" x14ac:dyDescent="0.2">
      <c r="A2580" s="80" t="s">
        <v>801</v>
      </c>
      <c r="B2580" s="80" t="s">
        <v>756</v>
      </c>
      <c r="C2580" s="83">
        <v>0</v>
      </c>
      <c r="D2580" s="84">
        <v>0</v>
      </c>
    </row>
    <row r="2581" spans="1:4" x14ac:dyDescent="0.2">
      <c r="A2581" s="80" t="s">
        <v>801</v>
      </c>
      <c r="B2581" s="80" t="s">
        <v>757</v>
      </c>
      <c r="C2581" s="81">
        <v>0</v>
      </c>
      <c r="D2581" s="82">
        <v>0</v>
      </c>
    </row>
    <row r="2582" spans="1:4" x14ac:dyDescent="0.2">
      <c r="A2582" s="80" t="s">
        <v>801</v>
      </c>
      <c r="B2582" s="80" t="s">
        <v>758</v>
      </c>
      <c r="C2582" s="83">
        <v>0</v>
      </c>
      <c r="D2582" s="84">
        <v>0</v>
      </c>
    </row>
    <row r="2583" spans="1:4" x14ac:dyDescent="0.2">
      <c r="A2583" s="80" t="s">
        <v>801</v>
      </c>
      <c r="B2583" s="80" t="s">
        <v>759</v>
      </c>
      <c r="C2583" s="81">
        <v>0</v>
      </c>
      <c r="D2583" s="82">
        <v>0</v>
      </c>
    </row>
    <row r="2584" spans="1:4" x14ac:dyDescent="0.2">
      <c r="A2584" s="80" t="s">
        <v>801</v>
      </c>
      <c r="B2584" s="80" t="s">
        <v>760</v>
      </c>
      <c r="C2584" s="83">
        <v>0</v>
      </c>
      <c r="D2584" s="84">
        <v>0</v>
      </c>
    </row>
    <row r="2585" spans="1:4" x14ac:dyDescent="0.2">
      <c r="A2585" s="80" t="s">
        <v>801</v>
      </c>
      <c r="B2585" s="80" t="s">
        <v>761</v>
      </c>
      <c r="C2585" s="81">
        <v>0</v>
      </c>
      <c r="D2585" s="82">
        <v>0</v>
      </c>
    </row>
    <row r="2586" spans="1:4" x14ac:dyDescent="0.2">
      <c r="A2586" s="80" t="s">
        <v>801</v>
      </c>
      <c r="B2586" s="80" t="s">
        <v>762</v>
      </c>
      <c r="C2586" s="83">
        <v>0</v>
      </c>
      <c r="D2586" s="84">
        <v>0</v>
      </c>
    </row>
    <row r="2587" spans="1:4" x14ac:dyDescent="0.2">
      <c r="A2587" s="80" t="s">
        <v>801</v>
      </c>
      <c r="B2587" s="80" t="s">
        <v>763</v>
      </c>
      <c r="C2587" s="81">
        <v>0</v>
      </c>
      <c r="D2587" s="82">
        <v>0</v>
      </c>
    </row>
    <row r="2588" spans="1:4" x14ac:dyDescent="0.2">
      <c r="A2588" s="80" t="s">
        <v>801</v>
      </c>
      <c r="B2588" s="80" t="s">
        <v>764</v>
      </c>
      <c r="C2588" s="83">
        <v>0</v>
      </c>
      <c r="D2588" s="84">
        <v>0</v>
      </c>
    </row>
    <row r="2589" spans="1:4" x14ac:dyDescent="0.2">
      <c r="A2589" s="80" t="s">
        <v>801</v>
      </c>
      <c r="B2589" s="80" t="s">
        <v>765</v>
      </c>
      <c r="C2589" s="81">
        <v>0</v>
      </c>
      <c r="D2589" s="82">
        <v>0</v>
      </c>
    </row>
    <row r="2590" spans="1:4" x14ac:dyDescent="0.2">
      <c r="A2590" s="80" t="s">
        <v>801</v>
      </c>
      <c r="B2590" s="80" t="s">
        <v>766</v>
      </c>
      <c r="C2590" s="83">
        <v>0</v>
      </c>
      <c r="D2590" s="84">
        <v>0</v>
      </c>
    </row>
    <row r="2591" spans="1:4" x14ac:dyDescent="0.2">
      <c r="A2591" s="80" t="s">
        <v>801</v>
      </c>
      <c r="B2591" s="80" t="s">
        <v>767</v>
      </c>
      <c r="C2591" s="81">
        <v>0</v>
      </c>
      <c r="D2591" s="82">
        <v>0</v>
      </c>
    </row>
    <row r="2592" spans="1:4" x14ac:dyDescent="0.2">
      <c r="A2592" s="80" t="s">
        <v>802</v>
      </c>
      <c r="B2592" s="80" t="s">
        <v>769</v>
      </c>
      <c r="C2592" s="83">
        <v>0</v>
      </c>
      <c r="D2592" s="84">
        <v>0</v>
      </c>
    </row>
    <row r="2593" spans="1:4" x14ac:dyDescent="0.2">
      <c r="A2593" s="80" t="s">
        <v>802</v>
      </c>
      <c r="B2593" s="80" t="s">
        <v>770</v>
      </c>
      <c r="C2593" s="81">
        <v>0</v>
      </c>
      <c r="D2593" s="82">
        <v>0</v>
      </c>
    </row>
    <row r="2594" spans="1:4" x14ac:dyDescent="0.2">
      <c r="A2594" s="80" t="s">
        <v>802</v>
      </c>
      <c r="B2594" s="80" t="s">
        <v>771</v>
      </c>
      <c r="C2594" s="83">
        <v>0</v>
      </c>
      <c r="D2594" s="84">
        <v>0</v>
      </c>
    </row>
    <row r="2595" spans="1:4" x14ac:dyDescent="0.2">
      <c r="A2595" s="80" t="s">
        <v>802</v>
      </c>
      <c r="B2595" s="80" t="s">
        <v>772</v>
      </c>
      <c r="C2595" s="81">
        <v>0</v>
      </c>
      <c r="D2595" s="82">
        <v>0</v>
      </c>
    </row>
    <row r="2596" spans="1:4" x14ac:dyDescent="0.2">
      <c r="A2596" s="80" t="s">
        <v>802</v>
      </c>
      <c r="B2596" s="80" t="s">
        <v>773</v>
      </c>
      <c r="C2596" s="83">
        <v>0</v>
      </c>
      <c r="D2596" s="84">
        <v>0</v>
      </c>
    </row>
    <row r="2597" spans="1:4" x14ac:dyDescent="0.2">
      <c r="A2597" s="80" t="s">
        <v>802</v>
      </c>
      <c r="B2597" s="80" t="s">
        <v>774</v>
      </c>
      <c r="C2597" s="81">
        <v>0</v>
      </c>
      <c r="D2597" s="82">
        <v>0</v>
      </c>
    </row>
    <row r="2598" spans="1:4" x14ac:dyDescent="0.2">
      <c r="A2598" s="80" t="s">
        <v>802</v>
      </c>
      <c r="B2598" s="80" t="s">
        <v>775</v>
      </c>
      <c r="C2598" s="83">
        <v>0</v>
      </c>
      <c r="D2598" s="84">
        <v>0</v>
      </c>
    </row>
    <row r="2599" spans="1:4" x14ac:dyDescent="0.2">
      <c r="A2599" s="80" t="s">
        <v>802</v>
      </c>
      <c r="B2599" s="80" t="s">
        <v>776</v>
      </c>
      <c r="C2599" s="81">
        <v>0</v>
      </c>
      <c r="D2599" s="82">
        <v>0</v>
      </c>
    </row>
    <row r="2600" spans="1:4" x14ac:dyDescent="0.2">
      <c r="A2600" s="80" t="s">
        <v>802</v>
      </c>
      <c r="B2600" s="80" t="s">
        <v>777</v>
      </c>
      <c r="C2600" s="83">
        <v>0</v>
      </c>
      <c r="D2600" s="84">
        <v>0</v>
      </c>
    </row>
    <row r="2601" spans="1:4" x14ac:dyDescent="0.2">
      <c r="A2601" s="80" t="s">
        <v>802</v>
      </c>
      <c r="B2601" s="80" t="s">
        <v>778</v>
      </c>
      <c r="C2601" s="81">
        <v>0</v>
      </c>
      <c r="D2601" s="82">
        <v>0</v>
      </c>
    </row>
    <row r="2602" spans="1:4" x14ac:dyDescent="0.2">
      <c r="A2602" s="80" t="s">
        <v>802</v>
      </c>
      <c r="B2602" s="80" t="s">
        <v>779</v>
      </c>
      <c r="C2602" s="83">
        <v>0</v>
      </c>
      <c r="D2602" s="84">
        <v>0</v>
      </c>
    </row>
    <row r="2603" spans="1:4" x14ac:dyDescent="0.2">
      <c r="A2603" s="80" t="s">
        <v>802</v>
      </c>
      <c r="B2603" s="80" t="s">
        <v>780</v>
      </c>
      <c r="C2603" s="81">
        <v>0</v>
      </c>
      <c r="D2603" s="82">
        <v>0</v>
      </c>
    </row>
    <row r="2604" spans="1:4" x14ac:dyDescent="0.2">
      <c r="A2604" s="80" t="s">
        <v>802</v>
      </c>
      <c r="B2604" s="80" t="s">
        <v>781</v>
      </c>
      <c r="C2604" s="83">
        <v>0</v>
      </c>
      <c r="D2604" s="84">
        <v>0</v>
      </c>
    </row>
    <row r="2605" spans="1:4" x14ac:dyDescent="0.2">
      <c r="A2605" s="80" t="s">
        <v>802</v>
      </c>
      <c r="B2605" s="80" t="s">
        <v>782</v>
      </c>
      <c r="C2605" s="81">
        <v>0</v>
      </c>
      <c r="D2605" s="82">
        <v>0</v>
      </c>
    </row>
    <row r="2606" spans="1:4" x14ac:dyDescent="0.2">
      <c r="A2606" s="80" t="s">
        <v>802</v>
      </c>
      <c r="B2606" s="80" t="s">
        <v>783</v>
      </c>
      <c r="C2606" s="83">
        <v>0</v>
      </c>
      <c r="D2606" s="84">
        <v>0</v>
      </c>
    </row>
    <row r="2607" spans="1:4" x14ac:dyDescent="0.2">
      <c r="A2607" s="80" t="s">
        <v>802</v>
      </c>
      <c r="B2607" s="80" t="s">
        <v>784</v>
      </c>
      <c r="C2607" s="81">
        <v>0</v>
      </c>
      <c r="D2607" s="82">
        <v>0</v>
      </c>
    </row>
    <row r="2608" spans="1:4" x14ac:dyDescent="0.2">
      <c r="A2608" s="80" t="s">
        <v>802</v>
      </c>
      <c r="B2608" s="80" t="s">
        <v>785</v>
      </c>
      <c r="C2608" s="83">
        <v>0</v>
      </c>
      <c r="D2608" s="84">
        <v>0</v>
      </c>
    </row>
    <row r="2609" spans="1:4" x14ac:dyDescent="0.2">
      <c r="A2609" s="80" t="s">
        <v>802</v>
      </c>
      <c r="B2609" s="80" t="s">
        <v>786</v>
      </c>
      <c r="C2609" s="81">
        <v>0</v>
      </c>
      <c r="D2609" s="82">
        <v>0</v>
      </c>
    </row>
    <row r="2610" spans="1:4" x14ac:dyDescent="0.2">
      <c r="A2610" s="80" t="s">
        <v>802</v>
      </c>
      <c r="B2610" s="80" t="s">
        <v>787</v>
      </c>
      <c r="C2610" s="83">
        <v>0</v>
      </c>
      <c r="D2610" s="84">
        <v>0</v>
      </c>
    </row>
    <row r="2611" spans="1:4" x14ac:dyDescent="0.2">
      <c r="A2611" s="80" t="s">
        <v>802</v>
      </c>
      <c r="B2611" s="80" t="s">
        <v>788</v>
      </c>
      <c r="C2611" s="81">
        <v>0</v>
      </c>
      <c r="D2611" s="82">
        <v>0</v>
      </c>
    </row>
    <row r="2612" spans="1:4" x14ac:dyDescent="0.2">
      <c r="A2612" s="80" t="s">
        <v>802</v>
      </c>
      <c r="B2612" s="80" t="s">
        <v>789</v>
      </c>
      <c r="C2612" s="83">
        <v>0</v>
      </c>
      <c r="D2612" s="84">
        <v>0</v>
      </c>
    </row>
    <row r="2613" spans="1:4" x14ac:dyDescent="0.2">
      <c r="A2613" s="80" t="s">
        <v>802</v>
      </c>
      <c r="B2613" s="80" t="s">
        <v>790</v>
      </c>
      <c r="C2613" s="81">
        <v>0</v>
      </c>
      <c r="D2613" s="82">
        <v>0</v>
      </c>
    </row>
    <row r="2614" spans="1:4" x14ac:dyDescent="0.2">
      <c r="A2614" s="80" t="s">
        <v>802</v>
      </c>
      <c r="B2614" s="80" t="s">
        <v>791</v>
      </c>
      <c r="C2614" s="83">
        <v>0</v>
      </c>
      <c r="D2614" s="84">
        <v>0</v>
      </c>
    </row>
    <row r="2615" spans="1:4" x14ac:dyDescent="0.2">
      <c r="A2615" s="80" t="s">
        <v>802</v>
      </c>
      <c r="B2615" s="80" t="s">
        <v>755</v>
      </c>
      <c r="C2615" s="81">
        <v>0</v>
      </c>
      <c r="D2615" s="82">
        <v>0</v>
      </c>
    </row>
    <row r="2616" spans="1:4" x14ac:dyDescent="0.2">
      <c r="A2616" s="80" t="s">
        <v>802</v>
      </c>
      <c r="B2616" s="80" t="s">
        <v>768</v>
      </c>
      <c r="C2616" s="83">
        <v>0</v>
      </c>
      <c r="D2616" s="84">
        <v>0</v>
      </c>
    </row>
    <row r="2617" spans="1:4" x14ac:dyDescent="0.2">
      <c r="A2617" s="80" t="s">
        <v>802</v>
      </c>
      <c r="B2617" s="80" t="s">
        <v>792</v>
      </c>
      <c r="C2617" s="81">
        <v>0</v>
      </c>
      <c r="D2617" s="82">
        <v>0</v>
      </c>
    </row>
    <row r="2618" spans="1:4" x14ac:dyDescent="0.2">
      <c r="A2618" s="80" t="s">
        <v>802</v>
      </c>
      <c r="B2618" s="80" t="s">
        <v>793</v>
      </c>
      <c r="C2618" s="83">
        <v>0</v>
      </c>
      <c r="D2618" s="84">
        <v>0</v>
      </c>
    </row>
    <row r="2619" spans="1:4" x14ac:dyDescent="0.2">
      <c r="A2619" s="80" t="s">
        <v>802</v>
      </c>
      <c r="B2619" s="80" t="s">
        <v>794</v>
      </c>
      <c r="C2619" s="81">
        <v>0</v>
      </c>
      <c r="D2619" s="82">
        <v>0</v>
      </c>
    </row>
    <row r="2620" spans="1:4" x14ac:dyDescent="0.2">
      <c r="A2620" s="80" t="s">
        <v>802</v>
      </c>
      <c r="B2620" s="80" t="s">
        <v>795</v>
      </c>
      <c r="C2620" s="83">
        <v>0</v>
      </c>
      <c r="D2620" s="84">
        <v>0</v>
      </c>
    </row>
    <row r="2621" spans="1:4" x14ac:dyDescent="0.2">
      <c r="A2621" s="80" t="s">
        <v>802</v>
      </c>
      <c r="B2621" s="80" t="s">
        <v>796</v>
      </c>
      <c r="C2621" s="81">
        <v>0</v>
      </c>
      <c r="D2621" s="82">
        <v>0</v>
      </c>
    </row>
    <row r="2622" spans="1:4" x14ac:dyDescent="0.2">
      <c r="A2622" s="80" t="s">
        <v>802</v>
      </c>
      <c r="B2622" s="80" t="s">
        <v>797</v>
      </c>
      <c r="C2622" s="83">
        <v>0</v>
      </c>
      <c r="D2622" s="84">
        <v>0</v>
      </c>
    </row>
    <row r="2623" spans="1:4" x14ac:dyDescent="0.2">
      <c r="A2623" s="80" t="s">
        <v>802</v>
      </c>
      <c r="B2623" s="80" t="s">
        <v>798</v>
      </c>
      <c r="C2623" s="81">
        <v>0</v>
      </c>
      <c r="D2623" s="82">
        <v>0</v>
      </c>
    </row>
    <row r="2624" spans="1:4" x14ac:dyDescent="0.2">
      <c r="A2624" s="80" t="s">
        <v>802</v>
      </c>
      <c r="B2624" s="80" t="s">
        <v>799</v>
      </c>
      <c r="C2624" s="83">
        <v>0</v>
      </c>
      <c r="D2624" s="84">
        <v>0</v>
      </c>
    </row>
    <row r="2625" spans="1:4" x14ac:dyDescent="0.2">
      <c r="A2625" s="80" t="s">
        <v>802</v>
      </c>
      <c r="B2625" s="80" t="s">
        <v>800</v>
      </c>
      <c r="C2625" s="81">
        <v>0</v>
      </c>
      <c r="D2625" s="82">
        <v>0</v>
      </c>
    </row>
    <row r="2626" spans="1:4" x14ac:dyDescent="0.2">
      <c r="A2626" s="80" t="s">
        <v>802</v>
      </c>
      <c r="B2626" s="80" t="s">
        <v>801</v>
      </c>
      <c r="C2626" s="83">
        <v>0</v>
      </c>
      <c r="D2626" s="84">
        <v>0</v>
      </c>
    </row>
    <row r="2627" spans="1:4" x14ac:dyDescent="0.2">
      <c r="A2627" s="80" t="s">
        <v>802</v>
      </c>
      <c r="B2627" s="80" t="s">
        <v>802</v>
      </c>
      <c r="C2627" s="81">
        <v>0</v>
      </c>
      <c r="D2627" s="82">
        <v>0</v>
      </c>
    </row>
    <row r="2628" spans="1:4" x14ac:dyDescent="0.2">
      <c r="A2628" s="80" t="s">
        <v>802</v>
      </c>
      <c r="B2628" s="80" t="s">
        <v>803</v>
      </c>
      <c r="C2628" s="83">
        <v>0</v>
      </c>
      <c r="D2628" s="84">
        <v>0</v>
      </c>
    </row>
    <row r="2629" spans="1:4" x14ac:dyDescent="0.2">
      <c r="A2629" s="80" t="s">
        <v>802</v>
      </c>
      <c r="B2629" s="80" t="s">
        <v>804</v>
      </c>
      <c r="C2629" s="81">
        <v>0</v>
      </c>
      <c r="D2629" s="82">
        <v>0</v>
      </c>
    </row>
    <row r="2630" spans="1:4" x14ac:dyDescent="0.2">
      <c r="A2630" s="80" t="s">
        <v>802</v>
      </c>
      <c r="B2630" s="80" t="s">
        <v>805</v>
      </c>
      <c r="C2630" s="83">
        <v>0</v>
      </c>
      <c r="D2630" s="84">
        <v>0</v>
      </c>
    </row>
    <row r="2631" spans="1:4" x14ac:dyDescent="0.2">
      <c r="A2631" s="80" t="s">
        <v>802</v>
      </c>
      <c r="B2631" s="80" t="s">
        <v>806</v>
      </c>
      <c r="C2631" s="81">
        <v>0</v>
      </c>
      <c r="D2631" s="82">
        <v>0</v>
      </c>
    </row>
    <row r="2632" spans="1:4" x14ac:dyDescent="0.2">
      <c r="A2632" s="80" t="s">
        <v>802</v>
      </c>
      <c r="B2632" s="80" t="s">
        <v>807</v>
      </c>
      <c r="C2632" s="83">
        <v>0</v>
      </c>
      <c r="D2632" s="84">
        <v>0</v>
      </c>
    </row>
    <row r="2633" spans="1:4" x14ac:dyDescent="0.2">
      <c r="A2633" s="80" t="s">
        <v>802</v>
      </c>
      <c r="B2633" s="80" t="s">
        <v>808</v>
      </c>
      <c r="C2633" s="81">
        <v>0</v>
      </c>
      <c r="D2633" s="82">
        <v>0</v>
      </c>
    </row>
    <row r="2634" spans="1:4" x14ac:dyDescent="0.2">
      <c r="A2634" s="80" t="s">
        <v>802</v>
      </c>
      <c r="B2634" s="80" t="s">
        <v>809</v>
      </c>
      <c r="C2634" s="83">
        <v>0</v>
      </c>
      <c r="D2634" s="84">
        <v>0</v>
      </c>
    </row>
    <row r="2635" spans="1:4" x14ac:dyDescent="0.2">
      <c r="A2635" s="80" t="s">
        <v>802</v>
      </c>
      <c r="B2635" s="80" t="s">
        <v>810</v>
      </c>
      <c r="C2635" s="81">
        <v>0</v>
      </c>
      <c r="D2635" s="82">
        <v>0</v>
      </c>
    </row>
    <row r="2636" spans="1:4" x14ac:dyDescent="0.2">
      <c r="A2636" s="80" t="s">
        <v>802</v>
      </c>
      <c r="B2636" s="80" t="s">
        <v>811</v>
      </c>
      <c r="C2636" s="83">
        <v>0</v>
      </c>
      <c r="D2636" s="84">
        <v>0</v>
      </c>
    </row>
    <row r="2637" spans="1:4" x14ac:dyDescent="0.2">
      <c r="A2637" s="80" t="s">
        <v>802</v>
      </c>
      <c r="B2637" s="80" t="s">
        <v>812</v>
      </c>
      <c r="C2637" s="81">
        <v>0</v>
      </c>
      <c r="D2637" s="82">
        <v>0</v>
      </c>
    </row>
    <row r="2638" spans="1:4" x14ac:dyDescent="0.2">
      <c r="A2638" s="80" t="s">
        <v>802</v>
      </c>
      <c r="B2638" s="80" t="s">
        <v>813</v>
      </c>
      <c r="C2638" s="83">
        <v>0</v>
      </c>
      <c r="D2638" s="84">
        <v>0</v>
      </c>
    </row>
    <row r="2639" spans="1:4" x14ac:dyDescent="0.2">
      <c r="A2639" s="80" t="s">
        <v>802</v>
      </c>
      <c r="B2639" s="80" t="s">
        <v>814</v>
      </c>
      <c r="C2639" s="81">
        <v>0</v>
      </c>
      <c r="D2639" s="82">
        <v>0</v>
      </c>
    </row>
    <row r="2640" spans="1:4" x14ac:dyDescent="0.2">
      <c r="A2640" s="80" t="s">
        <v>802</v>
      </c>
      <c r="B2640" s="80" t="s">
        <v>815</v>
      </c>
      <c r="C2640" s="83">
        <v>0</v>
      </c>
      <c r="D2640" s="84">
        <v>0</v>
      </c>
    </row>
    <row r="2641" spans="1:4" x14ac:dyDescent="0.2">
      <c r="A2641" s="80" t="s">
        <v>802</v>
      </c>
      <c r="B2641" s="80" t="s">
        <v>816</v>
      </c>
      <c r="C2641" s="81">
        <v>0</v>
      </c>
      <c r="D2641" s="82">
        <v>0</v>
      </c>
    </row>
    <row r="2642" spans="1:4" x14ac:dyDescent="0.2">
      <c r="A2642" s="80" t="s">
        <v>802</v>
      </c>
      <c r="B2642" s="80" t="s">
        <v>817</v>
      </c>
      <c r="C2642" s="83">
        <v>0</v>
      </c>
      <c r="D2642" s="84">
        <v>0</v>
      </c>
    </row>
    <row r="2643" spans="1:4" x14ac:dyDescent="0.2">
      <c r="A2643" s="80" t="s">
        <v>802</v>
      </c>
      <c r="B2643" s="80" t="s">
        <v>818</v>
      </c>
      <c r="C2643" s="81">
        <v>0</v>
      </c>
      <c r="D2643" s="82">
        <v>0</v>
      </c>
    </row>
    <row r="2644" spans="1:4" x14ac:dyDescent="0.2">
      <c r="A2644" s="80" t="s">
        <v>802</v>
      </c>
      <c r="B2644" s="80" t="s">
        <v>819</v>
      </c>
      <c r="C2644" s="83">
        <v>0</v>
      </c>
      <c r="D2644" s="84">
        <v>0</v>
      </c>
    </row>
    <row r="2645" spans="1:4" x14ac:dyDescent="0.2">
      <c r="A2645" s="80" t="s">
        <v>802</v>
      </c>
      <c r="B2645" s="80" t="s">
        <v>820</v>
      </c>
      <c r="C2645" s="81">
        <v>0</v>
      </c>
      <c r="D2645" s="82">
        <v>0</v>
      </c>
    </row>
    <row r="2646" spans="1:4" x14ac:dyDescent="0.2">
      <c r="A2646" s="80" t="s">
        <v>802</v>
      </c>
      <c r="B2646" s="80" t="s">
        <v>821</v>
      </c>
      <c r="C2646" s="83">
        <v>0</v>
      </c>
      <c r="D2646" s="84">
        <v>0</v>
      </c>
    </row>
    <row r="2647" spans="1:4" x14ac:dyDescent="0.2">
      <c r="A2647" s="80" t="s">
        <v>802</v>
      </c>
      <c r="B2647" s="80" t="s">
        <v>822</v>
      </c>
      <c r="C2647" s="81">
        <v>0</v>
      </c>
      <c r="D2647" s="82">
        <v>0</v>
      </c>
    </row>
    <row r="2648" spans="1:4" x14ac:dyDescent="0.2">
      <c r="A2648" s="80" t="s">
        <v>802</v>
      </c>
      <c r="B2648" s="80" t="s">
        <v>823</v>
      </c>
      <c r="C2648" s="83">
        <v>0</v>
      </c>
      <c r="D2648" s="84">
        <v>0</v>
      </c>
    </row>
    <row r="2649" spans="1:4" x14ac:dyDescent="0.2">
      <c r="A2649" s="80" t="s">
        <v>802</v>
      </c>
      <c r="B2649" s="80" t="s">
        <v>824</v>
      </c>
      <c r="C2649" s="81">
        <v>0</v>
      </c>
      <c r="D2649" s="82">
        <v>0</v>
      </c>
    </row>
    <row r="2650" spans="1:4" x14ac:dyDescent="0.2">
      <c r="A2650" s="80" t="s">
        <v>802</v>
      </c>
      <c r="B2650" s="80" t="s">
        <v>825</v>
      </c>
      <c r="C2650" s="83">
        <v>0</v>
      </c>
      <c r="D2650" s="84">
        <v>0</v>
      </c>
    </row>
    <row r="2651" spans="1:4" x14ac:dyDescent="0.2">
      <c r="A2651" s="80" t="s">
        <v>802</v>
      </c>
      <c r="B2651" s="80" t="s">
        <v>826</v>
      </c>
      <c r="C2651" s="81">
        <v>0</v>
      </c>
      <c r="D2651" s="82">
        <v>0</v>
      </c>
    </row>
    <row r="2652" spans="1:4" x14ac:dyDescent="0.2">
      <c r="A2652" s="80" t="s">
        <v>802</v>
      </c>
      <c r="B2652" s="80" t="s">
        <v>827</v>
      </c>
      <c r="C2652" s="83">
        <v>0</v>
      </c>
      <c r="D2652" s="84">
        <v>0</v>
      </c>
    </row>
    <row r="2653" spans="1:4" x14ac:dyDescent="0.2">
      <c r="A2653" s="80" t="s">
        <v>802</v>
      </c>
      <c r="B2653" s="80" t="s">
        <v>828</v>
      </c>
      <c r="C2653" s="81">
        <v>0</v>
      </c>
      <c r="D2653" s="82">
        <v>0</v>
      </c>
    </row>
    <row r="2654" spans="1:4" x14ac:dyDescent="0.2">
      <c r="A2654" s="80" t="s">
        <v>802</v>
      </c>
      <c r="B2654" s="80" t="s">
        <v>756</v>
      </c>
      <c r="C2654" s="83">
        <v>0</v>
      </c>
      <c r="D2654" s="84">
        <v>0</v>
      </c>
    </row>
    <row r="2655" spans="1:4" x14ac:dyDescent="0.2">
      <c r="A2655" s="80" t="s">
        <v>802</v>
      </c>
      <c r="B2655" s="80" t="s">
        <v>757</v>
      </c>
      <c r="C2655" s="81">
        <v>0</v>
      </c>
      <c r="D2655" s="82">
        <v>0</v>
      </c>
    </row>
    <row r="2656" spans="1:4" x14ac:dyDescent="0.2">
      <c r="A2656" s="80" t="s">
        <v>802</v>
      </c>
      <c r="B2656" s="80" t="s">
        <v>758</v>
      </c>
      <c r="C2656" s="83">
        <v>0</v>
      </c>
      <c r="D2656" s="84">
        <v>0</v>
      </c>
    </row>
    <row r="2657" spans="1:4" x14ac:dyDescent="0.2">
      <c r="A2657" s="80" t="s">
        <v>802</v>
      </c>
      <c r="B2657" s="80" t="s">
        <v>759</v>
      </c>
      <c r="C2657" s="81">
        <v>0</v>
      </c>
      <c r="D2657" s="82">
        <v>0</v>
      </c>
    </row>
    <row r="2658" spans="1:4" x14ac:dyDescent="0.2">
      <c r="A2658" s="80" t="s">
        <v>802</v>
      </c>
      <c r="B2658" s="80" t="s">
        <v>760</v>
      </c>
      <c r="C2658" s="83">
        <v>0</v>
      </c>
      <c r="D2658" s="84">
        <v>0</v>
      </c>
    </row>
    <row r="2659" spans="1:4" x14ac:dyDescent="0.2">
      <c r="A2659" s="80" t="s">
        <v>802</v>
      </c>
      <c r="B2659" s="80" t="s">
        <v>761</v>
      </c>
      <c r="C2659" s="81">
        <v>0</v>
      </c>
      <c r="D2659" s="82">
        <v>0</v>
      </c>
    </row>
    <row r="2660" spans="1:4" x14ac:dyDescent="0.2">
      <c r="A2660" s="80" t="s">
        <v>802</v>
      </c>
      <c r="B2660" s="80" t="s">
        <v>762</v>
      </c>
      <c r="C2660" s="83">
        <v>0</v>
      </c>
      <c r="D2660" s="84">
        <v>0</v>
      </c>
    </row>
    <row r="2661" spans="1:4" x14ac:dyDescent="0.2">
      <c r="A2661" s="80" t="s">
        <v>802</v>
      </c>
      <c r="B2661" s="80" t="s">
        <v>763</v>
      </c>
      <c r="C2661" s="81">
        <v>0</v>
      </c>
      <c r="D2661" s="82">
        <v>0</v>
      </c>
    </row>
    <row r="2662" spans="1:4" x14ac:dyDescent="0.2">
      <c r="A2662" s="80" t="s">
        <v>802</v>
      </c>
      <c r="B2662" s="80" t="s">
        <v>764</v>
      </c>
      <c r="C2662" s="83">
        <v>0</v>
      </c>
      <c r="D2662" s="84">
        <v>0</v>
      </c>
    </row>
    <row r="2663" spans="1:4" x14ac:dyDescent="0.2">
      <c r="A2663" s="80" t="s">
        <v>802</v>
      </c>
      <c r="B2663" s="80" t="s">
        <v>765</v>
      </c>
      <c r="C2663" s="81">
        <v>0</v>
      </c>
      <c r="D2663" s="82">
        <v>0</v>
      </c>
    </row>
    <row r="2664" spans="1:4" x14ac:dyDescent="0.2">
      <c r="A2664" s="80" t="s">
        <v>802</v>
      </c>
      <c r="B2664" s="80" t="s">
        <v>766</v>
      </c>
      <c r="C2664" s="83">
        <v>0</v>
      </c>
      <c r="D2664" s="84">
        <v>0</v>
      </c>
    </row>
    <row r="2665" spans="1:4" x14ac:dyDescent="0.2">
      <c r="A2665" s="80" t="s">
        <v>802</v>
      </c>
      <c r="B2665" s="80" t="s">
        <v>767</v>
      </c>
      <c r="C2665" s="81">
        <v>0</v>
      </c>
      <c r="D2665" s="82">
        <v>0</v>
      </c>
    </row>
    <row r="2666" spans="1:4" x14ac:dyDescent="0.2">
      <c r="A2666" s="80" t="s">
        <v>803</v>
      </c>
      <c r="B2666" s="80" t="s">
        <v>769</v>
      </c>
      <c r="C2666" s="83">
        <v>0</v>
      </c>
      <c r="D2666" s="84">
        <v>0</v>
      </c>
    </row>
    <row r="2667" spans="1:4" x14ac:dyDescent="0.2">
      <c r="A2667" s="80" t="s">
        <v>803</v>
      </c>
      <c r="B2667" s="80" t="s">
        <v>770</v>
      </c>
      <c r="C2667" s="81">
        <v>0</v>
      </c>
      <c r="D2667" s="82">
        <v>0</v>
      </c>
    </row>
    <row r="2668" spans="1:4" x14ac:dyDescent="0.2">
      <c r="A2668" s="80" t="s">
        <v>803</v>
      </c>
      <c r="B2668" s="80" t="s">
        <v>771</v>
      </c>
      <c r="C2668" s="83">
        <v>0</v>
      </c>
      <c r="D2668" s="84">
        <v>0</v>
      </c>
    </row>
    <row r="2669" spans="1:4" x14ac:dyDescent="0.2">
      <c r="A2669" s="80" t="s">
        <v>803</v>
      </c>
      <c r="B2669" s="80" t="s">
        <v>772</v>
      </c>
      <c r="C2669" s="81">
        <v>0</v>
      </c>
      <c r="D2669" s="82">
        <v>0</v>
      </c>
    </row>
    <row r="2670" spans="1:4" x14ac:dyDescent="0.2">
      <c r="A2670" s="80" t="s">
        <v>803</v>
      </c>
      <c r="B2670" s="80" t="s">
        <v>773</v>
      </c>
      <c r="C2670" s="83">
        <v>0</v>
      </c>
      <c r="D2670" s="84">
        <v>0</v>
      </c>
    </row>
    <row r="2671" spans="1:4" x14ac:dyDescent="0.2">
      <c r="A2671" s="80" t="s">
        <v>803</v>
      </c>
      <c r="B2671" s="80" t="s">
        <v>774</v>
      </c>
      <c r="C2671" s="81">
        <v>0</v>
      </c>
      <c r="D2671" s="82">
        <v>0</v>
      </c>
    </row>
    <row r="2672" spans="1:4" x14ac:dyDescent="0.2">
      <c r="A2672" s="80" t="s">
        <v>803</v>
      </c>
      <c r="B2672" s="80" t="s">
        <v>775</v>
      </c>
      <c r="C2672" s="83">
        <v>0</v>
      </c>
      <c r="D2672" s="84">
        <v>0</v>
      </c>
    </row>
    <row r="2673" spans="1:4" x14ac:dyDescent="0.2">
      <c r="A2673" s="80" t="s">
        <v>803</v>
      </c>
      <c r="B2673" s="80" t="s">
        <v>776</v>
      </c>
      <c r="C2673" s="81">
        <v>0</v>
      </c>
      <c r="D2673" s="82">
        <v>0</v>
      </c>
    </row>
    <row r="2674" spans="1:4" x14ac:dyDescent="0.2">
      <c r="A2674" s="80" t="s">
        <v>803</v>
      </c>
      <c r="B2674" s="80" t="s">
        <v>777</v>
      </c>
      <c r="C2674" s="83">
        <v>0</v>
      </c>
      <c r="D2674" s="84">
        <v>0</v>
      </c>
    </row>
    <row r="2675" spans="1:4" x14ac:dyDescent="0.2">
      <c r="A2675" s="80" t="s">
        <v>803</v>
      </c>
      <c r="B2675" s="80" t="s">
        <v>778</v>
      </c>
      <c r="C2675" s="81">
        <v>0</v>
      </c>
      <c r="D2675" s="82">
        <v>0</v>
      </c>
    </row>
    <row r="2676" spans="1:4" x14ac:dyDescent="0.2">
      <c r="A2676" s="80" t="s">
        <v>803</v>
      </c>
      <c r="B2676" s="80" t="s">
        <v>779</v>
      </c>
      <c r="C2676" s="83">
        <v>0</v>
      </c>
      <c r="D2676" s="84">
        <v>0</v>
      </c>
    </row>
    <row r="2677" spans="1:4" x14ac:dyDescent="0.2">
      <c r="A2677" s="80" t="s">
        <v>803</v>
      </c>
      <c r="B2677" s="80" t="s">
        <v>780</v>
      </c>
      <c r="C2677" s="81">
        <v>0</v>
      </c>
      <c r="D2677" s="82">
        <v>0</v>
      </c>
    </row>
    <row r="2678" spans="1:4" x14ac:dyDescent="0.2">
      <c r="A2678" s="80" t="s">
        <v>803</v>
      </c>
      <c r="B2678" s="80" t="s">
        <v>781</v>
      </c>
      <c r="C2678" s="83">
        <v>0</v>
      </c>
      <c r="D2678" s="84">
        <v>0</v>
      </c>
    </row>
    <row r="2679" spans="1:4" x14ac:dyDescent="0.2">
      <c r="A2679" s="80" t="s">
        <v>803</v>
      </c>
      <c r="B2679" s="80" t="s">
        <v>782</v>
      </c>
      <c r="C2679" s="81">
        <v>0</v>
      </c>
      <c r="D2679" s="82">
        <v>0</v>
      </c>
    </row>
    <row r="2680" spans="1:4" x14ac:dyDescent="0.2">
      <c r="A2680" s="80" t="s">
        <v>803</v>
      </c>
      <c r="B2680" s="80" t="s">
        <v>783</v>
      </c>
      <c r="C2680" s="83">
        <v>0</v>
      </c>
      <c r="D2680" s="84">
        <v>0</v>
      </c>
    </row>
    <row r="2681" spans="1:4" x14ac:dyDescent="0.2">
      <c r="A2681" s="80" t="s">
        <v>803</v>
      </c>
      <c r="B2681" s="80" t="s">
        <v>784</v>
      </c>
      <c r="C2681" s="81">
        <v>0</v>
      </c>
      <c r="D2681" s="82">
        <v>0</v>
      </c>
    </row>
    <row r="2682" spans="1:4" x14ac:dyDescent="0.2">
      <c r="A2682" s="80" t="s">
        <v>803</v>
      </c>
      <c r="B2682" s="80" t="s">
        <v>785</v>
      </c>
      <c r="C2682" s="83">
        <v>0</v>
      </c>
      <c r="D2682" s="84">
        <v>0</v>
      </c>
    </row>
    <row r="2683" spans="1:4" x14ac:dyDescent="0.2">
      <c r="A2683" s="80" t="s">
        <v>803</v>
      </c>
      <c r="B2683" s="80" t="s">
        <v>786</v>
      </c>
      <c r="C2683" s="81">
        <v>0</v>
      </c>
      <c r="D2683" s="82">
        <v>0</v>
      </c>
    </row>
    <row r="2684" spans="1:4" x14ac:dyDescent="0.2">
      <c r="A2684" s="80" t="s">
        <v>803</v>
      </c>
      <c r="B2684" s="80" t="s">
        <v>787</v>
      </c>
      <c r="C2684" s="83">
        <v>0</v>
      </c>
      <c r="D2684" s="84">
        <v>0</v>
      </c>
    </row>
    <row r="2685" spans="1:4" x14ac:dyDescent="0.2">
      <c r="A2685" s="80" t="s">
        <v>803</v>
      </c>
      <c r="B2685" s="80" t="s">
        <v>788</v>
      </c>
      <c r="C2685" s="81">
        <v>0</v>
      </c>
      <c r="D2685" s="82">
        <v>0</v>
      </c>
    </row>
    <row r="2686" spans="1:4" x14ac:dyDescent="0.2">
      <c r="A2686" s="80" t="s">
        <v>803</v>
      </c>
      <c r="B2686" s="80" t="s">
        <v>789</v>
      </c>
      <c r="C2686" s="83">
        <v>0</v>
      </c>
      <c r="D2686" s="84">
        <v>0</v>
      </c>
    </row>
    <row r="2687" spans="1:4" x14ac:dyDescent="0.2">
      <c r="A2687" s="80" t="s">
        <v>803</v>
      </c>
      <c r="B2687" s="80" t="s">
        <v>790</v>
      </c>
      <c r="C2687" s="81">
        <v>0</v>
      </c>
      <c r="D2687" s="82">
        <v>0</v>
      </c>
    </row>
    <row r="2688" spans="1:4" x14ac:dyDescent="0.2">
      <c r="A2688" s="80" t="s">
        <v>803</v>
      </c>
      <c r="B2688" s="80" t="s">
        <v>791</v>
      </c>
      <c r="C2688" s="83">
        <v>0</v>
      </c>
      <c r="D2688" s="84">
        <v>0</v>
      </c>
    </row>
    <row r="2689" spans="1:4" x14ac:dyDescent="0.2">
      <c r="A2689" s="80" t="s">
        <v>803</v>
      </c>
      <c r="B2689" s="80" t="s">
        <v>755</v>
      </c>
      <c r="C2689" s="81">
        <v>0</v>
      </c>
      <c r="D2689" s="82">
        <v>0</v>
      </c>
    </row>
    <row r="2690" spans="1:4" x14ac:dyDescent="0.2">
      <c r="A2690" s="80" t="s">
        <v>803</v>
      </c>
      <c r="B2690" s="80" t="s">
        <v>768</v>
      </c>
      <c r="C2690" s="83">
        <v>0</v>
      </c>
      <c r="D2690" s="84">
        <v>0</v>
      </c>
    </row>
    <row r="2691" spans="1:4" x14ac:dyDescent="0.2">
      <c r="A2691" s="80" t="s">
        <v>803</v>
      </c>
      <c r="B2691" s="80" t="s">
        <v>792</v>
      </c>
      <c r="C2691" s="81">
        <v>0</v>
      </c>
      <c r="D2691" s="82">
        <v>0</v>
      </c>
    </row>
    <row r="2692" spans="1:4" x14ac:dyDescent="0.2">
      <c r="A2692" s="80" t="s">
        <v>803</v>
      </c>
      <c r="B2692" s="80" t="s">
        <v>793</v>
      </c>
      <c r="C2692" s="83">
        <v>0</v>
      </c>
      <c r="D2692" s="84">
        <v>0</v>
      </c>
    </row>
    <row r="2693" spans="1:4" x14ac:dyDescent="0.2">
      <c r="A2693" s="80" t="s">
        <v>803</v>
      </c>
      <c r="B2693" s="80" t="s">
        <v>794</v>
      </c>
      <c r="C2693" s="81">
        <v>0</v>
      </c>
      <c r="D2693" s="82">
        <v>0</v>
      </c>
    </row>
    <row r="2694" spans="1:4" x14ac:dyDescent="0.2">
      <c r="A2694" s="80" t="s">
        <v>803</v>
      </c>
      <c r="B2694" s="80" t="s">
        <v>795</v>
      </c>
      <c r="C2694" s="83">
        <v>0</v>
      </c>
      <c r="D2694" s="84">
        <v>0</v>
      </c>
    </row>
    <row r="2695" spans="1:4" x14ac:dyDescent="0.2">
      <c r="A2695" s="80" t="s">
        <v>803</v>
      </c>
      <c r="B2695" s="80" t="s">
        <v>796</v>
      </c>
      <c r="C2695" s="81">
        <v>0</v>
      </c>
      <c r="D2695" s="82">
        <v>0</v>
      </c>
    </row>
    <row r="2696" spans="1:4" x14ac:dyDescent="0.2">
      <c r="A2696" s="80" t="s">
        <v>803</v>
      </c>
      <c r="B2696" s="80" t="s">
        <v>797</v>
      </c>
      <c r="C2696" s="83">
        <v>0</v>
      </c>
      <c r="D2696" s="84">
        <v>0</v>
      </c>
    </row>
    <row r="2697" spans="1:4" x14ac:dyDescent="0.2">
      <c r="A2697" s="80" t="s">
        <v>803</v>
      </c>
      <c r="B2697" s="80" t="s">
        <v>798</v>
      </c>
      <c r="C2697" s="81">
        <v>0</v>
      </c>
      <c r="D2697" s="82">
        <v>0</v>
      </c>
    </row>
    <row r="2698" spans="1:4" x14ac:dyDescent="0.2">
      <c r="A2698" s="80" t="s">
        <v>803</v>
      </c>
      <c r="B2698" s="80" t="s">
        <v>799</v>
      </c>
      <c r="C2698" s="83">
        <v>0</v>
      </c>
      <c r="D2698" s="84">
        <v>0</v>
      </c>
    </row>
    <row r="2699" spans="1:4" x14ac:dyDescent="0.2">
      <c r="A2699" s="80" t="s">
        <v>803</v>
      </c>
      <c r="B2699" s="80" t="s">
        <v>800</v>
      </c>
      <c r="C2699" s="81">
        <v>0</v>
      </c>
      <c r="D2699" s="82">
        <v>0</v>
      </c>
    </row>
    <row r="2700" spans="1:4" x14ac:dyDescent="0.2">
      <c r="A2700" s="80" t="s">
        <v>803</v>
      </c>
      <c r="B2700" s="80" t="s">
        <v>801</v>
      </c>
      <c r="C2700" s="83">
        <v>0</v>
      </c>
      <c r="D2700" s="84">
        <v>0</v>
      </c>
    </row>
    <row r="2701" spans="1:4" x14ac:dyDescent="0.2">
      <c r="A2701" s="80" t="s">
        <v>803</v>
      </c>
      <c r="B2701" s="80" t="s">
        <v>802</v>
      </c>
      <c r="C2701" s="81">
        <v>0</v>
      </c>
      <c r="D2701" s="82">
        <v>0</v>
      </c>
    </row>
    <row r="2702" spans="1:4" x14ac:dyDescent="0.2">
      <c r="A2702" s="80" t="s">
        <v>803</v>
      </c>
      <c r="B2702" s="80" t="s">
        <v>803</v>
      </c>
      <c r="C2702" s="83">
        <v>0</v>
      </c>
      <c r="D2702" s="84">
        <v>0</v>
      </c>
    </row>
    <row r="2703" spans="1:4" x14ac:dyDescent="0.2">
      <c r="A2703" s="80" t="s">
        <v>803</v>
      </c>
      <c r="B2703" s="80" t="s">
        <v>804</v>
      </c>
      <c r="C2703" s="81">
        <v>0</v>
      </c>
      <c r="D2703" s="82">
        <v>0</v>
      </c>
    </row>
    <row r="2704" spans="1:4" x14ac:dyDescent="0.2">
      <c r="A2704" s="80" t="s">
        <v>803</v>
      </c>
      <c r="B2704" s="80" t="s">
        <v>805</v>
      </c>
      <c r="C2704" s="83">
        <v>0</v>
      </c>
      <c r="D2704" s="84">
        <v>0</v>
      </c>
    </row>
    <row r="2705" spans="1:4" x14ac:dyDescent="0.2">
      <c r="A2705" s="80" t="s">
        <v>803</v>
      </c>
      <c r="B2705" s="80" t="s">
        <v>806</v>
      </c>
      <c r="C2705" s="81">
        <v>0</v>
      </c>
      <c r="D2705" s="82">
        <v>0</v>
      </c>
    </row>
    <row r="2706" spans="1:4" x14ac:dyDescent="0.2">
      <c r="A2706" s="80" t="s">
        <v>803</v>
      </c>
      <c r="B2706" s="80" t="s">
        <v>807</v>
      </c>
      <c r="C2706" s="83">
        <v>0</v>
      </c>
      <c r="D2706" s="84">
        <v>0</v>
      </c>
    </row>
    <row r="2707" spans="1:4" x14ac:dyDescent="0.2">
      <c r="A2707" s="80" t="s">
        <v>803</v>
      </c>
      <c r="B2707" s="80" t="s">
        <v>808</v>
      </c>
      <c r="C2707" s="81">
        <v>0</v>
      </c>
      <c r="D2707" s="82">
        <v>0</v>
      </c>
    </row>
    <row r="2708" spans="1:4" x14ac:dyDescent="0.2">
      <c r="A2708" s="80" t="s">
        <v>803</v>
      </c>
      <c r="B2708" s="80" t="s">
        <v>809</v>
      </c>
      <c r="C2708" s="83">
        <v>0</v>
      </c>
      <c r="D2708" s="84">
        <v>0</v>
      </c>
    </row>
    <row r="2709" spans="1:4" x14ac:dyDescent="0.2">
      <c r="A2709" s="80" t="s">
        <v>803</v>
      </c>
      <c r="B2709" s="80" t="s">
        <v>810</v>
      </c>
      <c r="C2709" s="81">
        <v>0</v>
      </c>
      <c r="D2709" s="82">
        <v>0</v>
      </c>
    </row>
    <row r="2710" spans="1:4" x14ac:dyDescent="0.2">
      <c r="A2710" s="80" t="s">
        <v>803</v>
      </c>
      <c r="B2710" s="80" t="s">
        <v>811</v>
      </c>
      <c r="C2710" s="83">
        <v>0</v>
      </c>
      <c r="D2710" s="84">
        <v>0</v>
      </c>
    </row>
    <row r="2711" spans="1:4" x14ac:dyDescent="0.2">
      <c r="A2711" s="80" t="s">
        <v>803</v>
      </c>
      <c r="B2711" s="80" t="s">
        <v>812</v>
      </c>
      <c r="C2711" s="81">
        <v>0</v>
      </c>
      <c r="D2711" s="82">
        <v>0</v>
      </c>
    </row>
    <row r="2712" spans="1:4" x14ac:dyDescent="0.2">
      <c r="A2712" s="80" t="s">
        <v>803</v>
      </c>
      <c r="B2712" s="80" t="s">
        <v>813</v>
      </c>
      <c r="C2712" s="83">
        <v>0</v>
      </c>
      <c r="D2712" s="84">
        <v>0</v>
      </c>
    </row>
    <row r="2713" spans="1:4" x14ac:dyDescent="0.2">
      <c r="A2713" s="80" t="s">
        <v>803</v>
      </c>
      <c r="B2713" s="80" t="s">
        <v>814</v>
      </c>
      <c r="C2713" s="81">
        <v>0</v>
      </c>
      <c r="D2713" s="82">
        <v>0</v>
      </c>
    </row>
    <row r="2714" spans="1:4" x14ac:dyDescent="0.2">
      <c r="A2714" s="80" t="s">
        <v>803</v>
      </c>
      <c r="B2714" s="80" t="s">
        <v>815</v>
      </c>
      <c r="C2714" s="83">
        <v>0</v>
      </c>
      <c r="D2714" s="84">
        <v>0</v>
      </c>
    </row>
    <row r="2715" spans="1:4" x14ac:dyDescent="0.2">
      <c r="A2715" s="80" t="s">
        <v>803</v>
      </c>
      <c r="B2715" s="80" t="s">
        <v>816</v>
      </c>
      <c r="C2715" s="81">
        <v>0</v>
      </c>
      <c r="D2715" s="82">
        <v>0</v>
      </c>
    </row>
    <row r="2716" spans="1:4" x14ac:dyDescent="0.2">
      <c r="A2716" s="80" t="s">
        <v>803</v>
      </c>
      <c r="B2716" s="80" t="s">
        <v>817</v>
      </c>
      <c r="C2716" s="83">
        <v>0</v>
      </c>
      <c r="D2716" s="84">
        <v>0</v>
      </c>
    </row>
    <row r="2717" spans="1:4" x14ac:dyDescent="0.2">
      <c r="A2717" s="80" t="s">
        <v>803</v>
      </c>
      <c r="B2717" s="80" t="s">
        <v>818</v>
      </c>
      <c r="C2717" s="81">
        <v>0</v>
      </c>
      <c r="D2717" s="82">
        <v>0</v>
      </c>
    </row>
    <row r="2718" spans="1:4" x14ac:dyDescent="0.2">
      <c r="A2718" s="80" t="s">
        <v>803</v>
      </c>
      <c r="B2718" s="80" t="s">
        <v>819</v>
      </c>
      <c r="C2718" s="83">
        <v>0</v>
      </c>
      <c r="D2718" s="84">
        <v>0</v>
      </c>
    </row>
    <row r="2719" spans="1:4" x14ac:dyDescent="0.2">
      <c r="A2719" s="80" t="s">
        <v>803</v>
      </c>
      <c r="B2719" s="80" t="s">
        <v>820</v>
      </c>
      <c r="C2719" s="81">
        <v>0</v>
      </c>
      <c r="D2719" s="82">
        <v>0</v>
      </c>
    </row>
    <row r="2720" spans="1:4" x14ac:dyDescent="0.2">
      <c r="A2720" s="80" t="s">
        <v>803</v>
      </c>
      <c r="B2720" s="80" t="s">
        <v>821</v>
      </c>
      <c r="C2720" s="83">
        <v>0</v>
      </c>
      <c r="D2720" s="84">
        <v>0</v>
      </c>
    </row>
    <row r="2721" spans="1:4" x14ac:dyDescent="0.2">
      <c r="A2721" s="80" t="s">
        <v>803</v>
      </c>
      <c r="B2721" s="80" t="s">
        <v>822</v>
      </c>
      <c r="C2721" s="81">
        <v>0</v>
      </c>
      <c r="D2721" s="82">
        <v>0</v>
      </c>
    </row>
    <row r="2722" spans="1:4" x14ac:dyDescent="0.2">
      <c r="A2722" s="80" t="s">
        <v>803</v>
      </c>
      <c r="B2722" s="80" t="s">
        <v>823</v>
      </c>
      <c r="C2722" s="83">
        <v>0</v>
      </c>
      <c r="D2722" s="84">
        <v>0</v>
      </c>
    </row>
    <row r="2723" spans="1:4" x14ac:dyDescent="0.2">
      <c r="A2723" s="80" t="s">
        <v>803</v>
      </c>
      <c r="B2723" s="80" t="s">
        <v>824</v>
      </c>
      <c r="C2723" s="81">
        <v>0</v>
      </c>
      <c r="D2723" s="82">
        <v>0</v>
      </c>
    </row>
    <row r="2724" spans="1:4" x14ac:dyDescent="0.2">
      <c r="A2724" s="80" t="s">
        <v>803</v>
      </c>
      <c r="B2724" s="80" t="s">
        <v>825</v>
      </c>
      <c r="C2724" s="83">
        <v>0</v>
      </c>
      <c r="D2724" s="84">
        <v>0</v>
      </c>
    </row>
    <row r="2725" spans="1:4" x14ac:dyDescent="0.2">
      <c r="A2725" s="80" t="s">
        <v>803</v>
      </c>
      <c r="B2725" s="80" t="s">
        <v>826</v>
      </c>
      <c r="C2725" s="81">
        <v>0</v>
      </c>
      <c r="D2725" s="82">
        <v>0</v>
      </c>
    </row>
    <row r="2726" spans="1:4" x14ac:dyDescent="0.2">
      <c r="A2726" s="80" t="s">
        <v>803</v>
      </c>
      <c r="B2726" s="80" t="s">
        <v>827</v>
      </c>
      <c r="C2726" s="83">
        <v>0</v>
      </c>
      <c r="D2726" s="84">
        <v>0</v>
      </c>
    </row>
    <row r="2727" spans="1:4" x14ac:dyDescent="0.2">
      <c r="A2727" s="80" t="s">
        <v>803</v>
      </c>
      <c r="B2727" s="80" t="s">
        <v>828</v>
      </c>
      <c r="C2727" s="81">
        <v>0</v>
      </c>
      <c r="D2727" s="82">
        <v>0</v>
      </c>
    </row>
    <row r="2728" spans="1:4" x14ac:dyDescent="0.2">
      <c r="A2728" s="80" t="s">
        <v>803</v>
      </c>
      <c r="B2728" s="80" t="s">
        <v>756</v>
      </c>
      <c r="C2728" s="83">
        <v>0</v>
      </c>
      <c r="D2728" s="84">
        <v>0</v>
      </c>
    </row>
    <row r="2729" spans="1:4" x14ac:dyDescent="0.2">
      <c r="A2729" s="80" t="s">
        <v>803</v>
      </c>
      <c r="B2729" s="80" t="s">
        <v>757</v>
      </c>
      <c r="C2729" s="81">
        <v>0</v>
      </c>
      <c r="D2729" s="82">
        <v>0</v>
      </c>
    </row>
    <row r="2730" spans="1:4" x14ac:dyDescent="0.2">
      <c r="A2730" s="80" t="s">
        <v>803</v>
      </c>
      <c r="B2730" s="80" t="s">
        <v>758</v>
      </c>
      <c r="C2730" s="83">
        <v>0</v>
      </c>
      <c r="D2730" s="84">
        <v>0</v>
      </c>
    </row>
    <row r="2731" spans="1:4" x14ac:dyDescent="0.2">
      <c r="A2731" s="80" t="s">
        <v>803</v>
      </c>
      <c r="B2731" s="80" t="s">
        <v>759</v>
      </c>
      <c r="C2731" s="81">
        <v>0</v>
      </c>
      <c r="D2731" s="82">
        <v>0</v>
      </c>
    </row>
    <row r="2732" spans="1:4" x14ac:dyDescent="0.2">
      <c r="A2732" s="80" t="s">
        <v>803</v>
      </c>
      <c r="B2732" s="80" t="s">
        <v>760</v>
      </c>
      <c r="C2732" s="83">
        <v>0</v>
      </c>
      <c r="D2732" s="84">
        <v>0</v>
      </c>
    </row>
    <row r="2733" spans="1:4" x14ac:dyDescent="0.2">
      <c r="A2733" s="80" t="s">
        <v>803</v>
      </c>
      <c r="B2733" s="80" t="s">
        <v>761</v>
      </c>
      <c r="C2733" s="81">
        <v>0</v>
      </c>
      <c r="D2733" s="82">
        <v>0</v>
      </c>
    </row>
    <row r="2734" spans="1:4" x14ac:dyDescent="0.2">
      <c r="A2734" s="80" t="s">
        <v>803</v>
      </c>
      <c r="B2734" s="80" t="s">
        <v>762</v>
      </c>
      <c r="C2734" s="83">
        <v>0</v>
      </c>
      <c r="D2734" s="84">
        <v>0</v>
      </c>
    </row>
    <row r="2735" spans="1:4" x14ac:dyDescent="0.2">
      <c r="A2735" s="80" t="s">
        <v>803</v>
      </c>
      <c r="B2735" s="80" t="s">
        <v>763</v>
      </c>
      <c r="C2735" s="81">
        <v>0</v>
      </c>
      <c r="D2735" s="82">
        <v>0</v>
      </c>
    </row>
    <row r="2736" spans="1:4" x14ac:dyDescent="0.2">
      <c r="A2736" s="80" t="s">
        <v>803</v>
      </c>
      <c r="B2736" s="80" t="s">
        <v>764</v>
      </c>
      <c r="C2736" s="83">
        <v>0</v>
      </c>
      <c r="D2736" s="84">
        <v>0</v>
      </c>
    </row>
    <row r="2737" spans="1:4" x14ac:dyDescent="0.2">
      <c r="A2737" s="80" t="s">
        <v>803</v>
      </c>
      <c r="B2737" s="80" t="s">
        <v>765</v>
      </c>
      <c r="C2737" s="81">
        <v>0</v>
      </c>
      <c r="D2737" s="82">
        <v>0</v>
      </c>
    </row>
    <row r="2738" spans="1:4" x14ac:dyDescent="0.2">
      <c r="A2738" s="80" t="s">
        <v>803</v>
      </c>
      <c r="B2738" s="80" t="s">
        <v>766</v>
      </c>
      <c r="C2738" s="83">
        <v>0</v>
      </c>
      <c r="D2738" s="84">
        <v>0</v>
      </c>
    </row>
    <row r="2739" spans="1:4" x14ac:dyDescent="0.2">
      <c r="A2739" s="80" t="s">
        <v>803</v>
      </c>
      <c r="B2739" s="80" t="s">
        <v>767</v>
      </c>
      <c r="C2739" s="81">
        <v>0</v>
      </c>
      <c r="D2739" s="82">
        <v>0</v>
      </c>
    </row>
    <row r="2740" spans="1:4" x14ac:dyDescent="0.2">
      <c r="A2740" s="80" t="s">
        <v>804</v>
      </c>
      <c r="B2740" s="80" t="s">
        <v>769</v>
      </c>
      <c r="C2740" s="83">
        <v>0</v>
      </c>
      <c r="D2740" s="84">
        <v>0</v>
      </c>
    </row>
    <row r="2741" spans="1:4" x14ac:dyDescent="0.2">
      <c r="A2741" s="80" t="s">
        <v>804</v>
      </c>
      <c r="B2741" s="80" t="s">
        <v>770</v>
      </c>
      <c r="C2741" s="81">
        <v>0</v>
      </c>
      <c r="D2741" s="82">
        <v>0</v>
      </c>
    </row>
    <row r="2742" spans="1:4" x14ac:dyDescent="0.2">
      <c r="A2742" s="80" t="s">
        <v>804</v>
      </c>
      <c r="B2742" s="80" t="s">
        <v>771</v>
      </c>
      <c r="C2742" s="83">
        <v>0</v>
      </c>
      <c r="D2742" s="84">
        <v>0</v>
      </c>
    </row>
    <row r="2743" spans="1:4" x14ac:dyDescent="0.2">
      <c r="A2743" s="80" t="s">
        <v>804</v>
      </c>
      <c r="B2743" s="80" t="s">
        <v>772</v>
      </c>
      <c r="C2743" s="81">
        <v>0</v>
      </c>
      <c r="D2743" s="82">
        <v>0</v>
      </c>
    </row>
    <row r="2744" spans="1:4" x14ac:dyDescent="0.2">
      <c r="A2744" s="80" t="s">
        <v>804</v>
      </c>
      <c r="B2744" s="80" t="s">
        <v>773</v>
      </c>
      <c r="C2744" s="83">
        <v>0</v>
      </c>
      <c r="D2744" s="84">
        <v>0</v>
      </c>
    </row>
    <row r="2745" spans="1:4" x14ac:dyDescent="0.2">
      <c r="A2745" s="80" t="s">
        <v>804</v>
      </c>
      <c r="B2745" s="80" t="s">
        <v>774</v>
      </c>
      <c r="C2745" s="81">
        <v>0</v>
      </c>
      <c r="D2745" s="82">
        <v>0</v>
      </c>
    </row>
    <row r="2746" spans="1:4" x14ac:dyDescent="0.2">
      <c r="A2746" s="80" t="s">
        <v>804</v>
      </c>
      <c r="B2746" s="80" t="s">
        <v>775</v>
      </c>
      <c r="C2746" s="83">
        <v>0</v>
      </c>
      <c r="D2746" s="84">
        <v>0</v>
      </c>
    </row>
    <row r="2747" spans="1:4" x14ac:dyDescent="0.2">
      <c r="A2747" s="80" t="s">
        <v>804</v>
      </c>
      <c r="B2747" s="80" t="s">
        <v>776</v>
      </c>
      <c r="C2747" s="81">
        <v>0</v>
      </c>
      <c r="D2747" s="82">
        <v>0</v>
      </c>
    </row>
    <row r="2748" spans="1:4" x14ac:dyDescent="0.2">
      <c r="A2748" s="80" t="s">
        <v>804</v>
      </c>
      <c r="B2748" s="80" t="s">
        <v>777</v>
      </c>
      <c r="C2748" s="83">
        <v>0</v>
      </c>
      <c r="D2748" s="84">
        <v>0</v>
      </c>
    </row>
    <row r="2749" spans="1:4" x14ac:dyDescent="0.2">
      <c r="A2749" s="80" t="s">
        <v>804</v>
      </c>
      <c r="B2749" s="80" t="s">
        <v>778</v>
      </c>
      <c r="C2749" s="81">
        <v>0</v>
      </c>
      <c r="D2749" s="82">
        <v>0</v>
      </c>
    </row>
    <row r="2750" spans="1:4" x14ac:dyDescent="0.2">
      <c r="A2750" s="80" t="s">
        <v>804</v>
      </c>
      <c r="B2750" s="80" t="s">
        <v>779</v>
      </c>
      <c r="C2750" s="83">
        <v>0</v>
      </c>
      <c r="D2750" s="84">
        <v>0</v>
      </c>
    </row>
    <row r="2751" spans="1:4" x14ac:dyDescent="0.2">
      <c r="A2751" s="80" t="s">
        <v>804</v>
      </c>
      <c r="B2751" s="80" t="s">
        <v>780</v>
      </c>
      <c r="C2751" s="81">
        <v>0</v>
      </c>
      <c r="D2751" s="82">
        <v>0</v>
      </c>
    </row>
    <row r="2752" spans="1:4" x14ac:dyDescent="0.2">
      <c r="A2752" s="80" t="s">
        <v>804</v>
      </c>
      <c r="B2752" s="80" t="s">
        <v>781</v>
      </c>
      <c r="C2752" s="83">
        <v>0</v>
      </c>
      <c r="D2752" s="84">
        <v>0</v>
      </c>
    </row>
    <row r="2753" spans="1:4" x14ac:dyDescent="0.2">
      <c r="A2753" s="80" t="s">
        <v>804</v>
      </c>
      <c r="B2753" s="80" t="s">
        <v>782</v>
      </c>
      <c r="C2753" s="81">
        <v>0</v>
      </c>
      <c r="D2753" s="82">
        <v>0</v>
      </c>
    </row>
    <row r="2754" spans="1:4" x14ac:dyDescent="0.2">
      <c r="A2754" s="80" t="s">
        <v>804</v>
      </c>
      <c r="B2754" s="80" t="s">
        <v>783</v>
      </c>
      <c r="C2754" s="83">
        <v>0</v>
      </c>
      <c r="D2754" s="84">
        <v>0</v>
      </c>
    </row>
    <row r="2755" spans="1:4" x14ac:dyDescent="0.2">
      <c r="A2755" s="80" t="s">
        <v>804</v>
      </c>
      <c r="B2755" s="80" t="s">
        <v>784</v>
      </c>
      <c r="C2755" s="81">
        <v>0</v>
      </c>
      <c r="D2755" s="82">
        <v>0</v>
      </c>
    </row>
    <row r="2756" spans="1:4" x14ac:dyDescent="0.2">
      <c r="A2756" s="80" t="s">
        <v>804</v>
      </c>
      <c r="B2756" s="80" t="s">
        <v>785</v>
      </c>
      <c r="C2756" s="83">
        <v>0</v>
      </c>
      <c r="D2756" s="84">
        <v>0</v>
      </c>
    </row>
    <row r="2757" spans="1:4" x14ac:dyDescent="0.2">
      <c r="A2757" s="80" t="s">
        <v>804</v>
      </c>
      <c r="B2757" s="80" t="s">
        <v>786</v>
      </c>
      <c r="C2757" s="81">
        <v>0</v>
      </c>
      <c r="D2757" s="82">
        <v>0</v>
      </c>
    </row>
    <row r="2758" spans="1:4" x14ac:dyDescent="0.2">
      <c r="A2758" s="80" t="s">
        <v>804</v>
      </c>
      <c r="B2758" s="80" t="s">
        <v>787</v>
      </c>
      <c r="C2758" s="83">
        <v>0</v>
      </c>
      <c r="D2758" s="84">
        <v>0</v>
      </c>
    </row>
    <row r="2759" spans="1:4" x14ac:dyDescent="0.2">
      <c r="A2759" s="80" t="s">
        <v>804</v>
      </c>
      <c r="B2759" s="80" t="s">
        <v>788</v>
      </c>
      <c r="C2759" s="81">
        <v>0</v>
      </c>
      <c r="D2759" s="82">
        <v>0</v>
      </c>
    </row>
    <row r="2760" spans="1:4" x14ac:dyDescent="0.2">
      <c r="A2760" s="80" t="s">
        <v>804</v>
      </c>
      <c r="B2760" s="80" t="s">
        <v>789</v>
      </c>
      <c r="C2760" s="83">
        <v>0</v>
      </c>
      <c r="D2760" s="84">
        <v>0</v>
      </c>
    </row>
    <row r="2761" spans="1:4" x14ac:dyDescent="0.2">
      <c r="A2761" s="80" t="s">
        <v>804</v>
      </c>
      <c r="B2761" s="80" t="s">
        <v>790</v>
      </c>
      <c r="C2761" s="81">
        <v>0</v>
      </c>
      <c r="D2761" s="82">
        <v>0</v>
      </c>
    </row>
    <row r="2762" spans="1:4" x14ac:dyDescent="0.2">
      <c r="A2762" s="80" t="s">
        <v>804</v>
      </c>
      <c r="B2762" s="80" t="s">
        <v>791</v>
      </c>
      <c r="C2762" s="83">
        <v>0</v>
      </c>
      <c r="D2762" s="84">
        <v>0</v>
      </c>
    </row>
    <row r="2763" spans="1:4" x14ac:dyDescent="0.2">
      <c r="A2763" s="80" t="s">
        <v>804</v>
      </c>
      <c r="B2763" s="80" t="s">
        <v>755</v>
      </c>
      <c r="C2763" s="81">
        <v>0</v>
      </c>
      <c r="D2763" s="82">
        <v>0</v>
      </c>
    </row>
    <row r="2764" spans="1:4" x14ac:dyDescent="0.2">
      <c r="A2764" s="80" t="s">
        <v>804</v>
      </c>
      <c r="B2764" s="80" t="s">
        <v>768</v>
      </c>
      <c r="C2764" s="83">
        <v>0</v>
      </c>
      <c r="D2764" s="84">
        <v>0</v>
      </c>
    </row>
    <row r="2765" spans="1:4" x14ac:dyDescent="0.2">
      <c r="A2765" s="80" t="s">
        <v>804</v>
      </c>
      <c r="B2765" s="80" t="s">
        <v>792</v>
      </c>
      <c r="C2765" s="81">
        <v>0</v>
      </c>
      <c r="D2765" s="82">
        <v>0</v>
      </c>
    </row>
    <row r="2766" spans="1:4" x14ac:dyDescent="0.2">
      <c r="A2766" s="80" t="s">
        <v>804</v>
      </c>
      <c r="B2766" s="80" t="s">
        <v>793</v>
      </c>
      <c r="C2766" s="83">
        <v>0</v>
      </c>
      <c r="D2766" s="84">
        <v>0</v>
      </c>
    </row>
    <row r="2767" spans="1:4" x14ac:dyDescent="0.2">
      <c r="A2767" s="80" t="s">
        <v>804</v>
      </c>
      <c r="B2767" s="80" t="s">
        <v>794</v>
      </c>
      <c r="C2767" s="81">
        <v>0</v>
      </c>
      <c r="D2767" s="82">
        <v>0</v>
      </c>
    </row>
    <row r="2768" spans="1:4" x14ac:dyDescent="0.2">
      <c r="A2768" s="80" t="s">
        <v>804</v>
      </c>
      <c r="B2768" s="80" t="s">
        <v>795</v>
      </c>
      <c r="C2768" s="83">
        <v>0</v>
      </c>
      <c r="D2768" s="84">
        <v>0</v>
      </c>
    </row>
    <row r="2769" spans="1:4" x14ac:dyDescent="0.2">
      <c r="A2769" s="80" t="s">
        <v>804</v>
      </c>
      <c r="B2769" s="80" t="s">
        <v>796</v>
      </c>
      <c r="C2769" s="81">
        <v>0</v>
      </c>
      <c r="D2769" s="82">
        <v>0</v>
      </c>
    </row>
    <row r="2770" spans="1:4" x14ac:dyDescent="0.2">
      <c r="A2770" s="80" t="s">
        <v>804</v>
      </c>
      <c r="B2770" s="80" t="s">
        <v>797</v>
      </c>
      <c r="C2770" s="83">
        <v>0</v>
      </c>
      <c r="D2770" s="84">
        <v>0</v>
      </c>
    </row>
    <row r="2771" spans="1:4" x14ac:dyDescent="0.2">
      <c r="A2771" s="80" t="s">
        <v>804</v>
      </c>
      <c r="B2771" s="80" t="s">
        <v>798</v>
      </c>
      <c r="C2771" s="81">
        <v>0</v>
      </c>
      <c r="D2771" s="82">
        <v>0</v>
      </c>
    </row>
    <row r="2772" spans="1:4" x14ac:dyDescent="0.2">
      <c r="A2772" s="80" t="s">
        <v>804</v>
      </c>
      <c r="B2772" s="80" t="s">
        <v>799</v>
      </c>
      <c r="C2772" s="83">
        <v>0</v>
      </c>
      <c r="D2772" s="84">
        <v>0</v>
      </c>
    </row>
    <row r="2773" spans="1:4" x14ac:dyDescent="0.2">
      <c r="A2773" s="80" t="s">
        <v>804</v>
      </c>
      <c r="B2773" s="80" t="s">
        <v>800</v>
      </c>
      <c r="C2773" s="81">
        <v>0</v>
      </c>
      <c r="D2773" s="82">
        <v>0</v>
      </c>
    </row>
    <row r="2774" spans="1:4" x14ac:dyDescent="0.2">
      <c r="A2774" s="80" t="s">
        <v>804</v>
      </c>
      <c r="B2774" s="80" t="s">
        <v>801</v>
      </c>
      <c r="C2774" s="83">
        <v>0</v>
      </c>
      <c r="D2774" s="84">
        <v>0</v>
      </c>
    </row>
    <row r="2775" spans="1:4" x14ac:dyDescent="0.2">
      <c r="A2775" s="80" t="s">
        <v>804</v>
      </c>
      <c r="B2775" s="80" t="s">
        <v>802</v>
      </c>
      <c r="C2775" s="81">
        <v>0</v>
      </c>
      <c r="D2775" s="82">
        <v>0</v>
      </c>
    </row>
    <row r="2776" spans="1:4" x14ac:dyDescent="0.2">
      <c r="A2776" s="80" t="s">
        <v>804</v>
      </c>
      <c r="B2776" s="80" t="s">
        <v>803</v>
      </c>
      <c r="C2776" s="83">
        <v>0</v>
      </c>
      <c r="D2776" s="84">
        <v>0</v>
      </c>
    </row>
    <row r="2777" spans="1:4" x14ac:dyDescent="0.2">
      <c r="A2777" s="80" t="s">
        <v>804</v>
      </c>
      <c r="B2777" s="80" t="s">
        <v>804</v>
      </c>
      <c r="C2777" s="81">
        <v>0</v>
      </c>
      <c r="D2777" s="82">
        <v>0</v>
      </c>
    </row>
    <row r="2778" spans="1:4" x14ac:dyDescent="0.2">
      <c r="A2778" s="80" t="s">
        <v>804</v>
      </c>
      <c r="B2778" s="80" t="s">
        <v>805</v>
      </c>
      <c r="C2778" s="83">
        <v>0</v>
      </c>
      <c r="D2778" s="84">
        <v>0</v>
      </c>
    </row>
    <row r="2779" spans="1:4" x14ac:dyDescent="0.2">
      <c r="A2779" s="80" t="s">
        <v>804</v>
      </c>
      <c r="B2779" s="80" t="s">
        <v>806</v>
      </c>
      <c r="C2779" s="81">
        <v>0</v>
      </c>
      <c r="D2779" s="82">
        <v>0</v>
      </c>
    </row>
    <row r="2780" spans="1:4" x14ac:dyDescent="0.2">
      <c r="A2780" s="80" t="s">
        <v>804</v>
      </c>
      <c r="B2780" s="80" t="s">
        <v>807</v>
      </c>
      <c r="C2780" s="83">
        <v>0</v>
      </c>
      <c r="D2780" s="84">
        <v>0</v>
      </c>
    </row>
    <row r="2781" spans="1:4" x14ac:dyDescent="0.2">
      <c r="A2781" s="80" t="s">
        <v>804</v>
      </c>
      <c r="B2781" s="80" t="s">
        <v>808</v>
      </c>
      <c r="C2781" s="81">
        <v>0</v>
      </c>
      <c r="D2781" s="82">
        <v>0</v>
      </c>
    </row>
    <row r="2782" spans="1:4" x14ac:dyDescent="0.2">
      <c r="A2782" s="80" t="s">
        <v>804</v>
      </c>
      <c r="B2782" s="80" t="s">
        <v>809</v>
      </c>
      <c r="C2782" s="83">
        <v>0</v>
      </c>
      <c r="D2782" s="84">
        <v>0</v>
      </c>
    </row>
    <row r="2783" spans="1:4" x14ac:dyDescent="0.2">
      <c r="A2783" s="80" t="s">
        <v>804</v>
      </c>
      <c r="B2783" s="80" t="s">
        <v>810</v>
      </c>
      <c r="C2783" s="81">
        <v>0</v>
      </c>
      <c r="D2783" s="82">
        <v>0</v>
      </c>
    </row>
    <row r="2784" spans="1:4" x14ac:dyDescent="0.2">
      <c r="A2784" s="80" t="s">
        <v>804</v>
      </c>
      <c r="B2784" s="80" t="s">
        <v>811</v>
      </c>
      <c r="C2784" s="83">
        <v>0</v>
      </c>
      <c r="D2784" s="84">
        <v>0</v>
      </c>
    </row>
    <row r="2785" spans="1:4" x14ac:dyDescent="0.2">
      <c r="A2785" s="80" t="s">
        <v>804</v>
      </c>
      <c r="B2785" s="80" t="s">
        <v>812</v>
      </c>
      <c r="C2785" s="81">
        <v>0</v>
      </c>
      <c r="D2785" s="82">
        <v>0</v>
      </c>
    </row>
    <row r="2786" spans="1:4" x14ac:dyDescent="0.2">
      <c r="A2786" s="80" t="s">
        <v>804</v>
      </c>
      <c r="B2786" s="80" t="s">
        <v>813</v>
      </c>
      <c r="C2786" s="83">
        <v>0</v>
      </c>
      <c r="D2786" s="84">
        <v>0</v>
      </c>
    </row>
    <row r="2787" spans="1:4" x14ac:dyDescent="0.2">
      <c r="A2787" s="80" t="s">
        <v>804</v>
      </c>
      <c r="B2787" s="80" t="s">
        <v>814</v>
      </c>
      <c r="C2787" s="81">
        <v>0</v>
      </c>
      <c r="D2787" s="82">
        <v>0</v>
      </c>
    </row>
    <row r="2788" spans="1:4" x14ac:dyDescent="0.2">
      <c r="A2788" s="80" t="s">
        <v>804</v>
      </c>
      <c r="B2788" s="80" t="s">
        <v>815</v>
      </c>
      <c r="C2788" s="83">
        <v>0</v>
      </c>
      <c r="D2788" s="84">
        <v>0</v>
      </c>
    </row>
    <row r="2789" spans="1:4" x14ac:dyDescent="0.2">
      <c r="A2789" s="80" t="s">
        <v>804</v>
      </c>
      <c r="B2789" s="80" t="s">
        <v>816</v>
      </c>
      <c r="C2789" s="81">
        <v>0</v>
      </c>
      <c r="D2789" s="82">
        <v>0</v>
      </c>
    </row>
    <row r="2790" spans="1:4" x14ac:dyDescent="0.2">
      <c r="A2790" s="80" t="s">
        <v>804</v>
      </c>
      <c r="B2790" s="80" t="s">
        <v>817</v>
      </c>
      <c r="C2790" s="83">
        <v>0</v>
      </c>
      <c r="D2790" s="84">
        <v>0</v>
      </c>
    </row>
    <row r="2791" spans="1:4" x14ac:dyDescent="0.2">
      <c r="A2791" s="80" t="s">
        <v>804</v>
      </c>
      <c r="B2791" s="80" t="s">
        <v>818</v>
      </c>
      <c r="C2791" s="81">
        <v>0</v>
      </c>
      <c r="D2791" s="82">
        <v>0</v>
      </c>
    </row>
    <row r="2792" spans="1:4" x14ac:dyDescent="0.2">
      <c r="A2792" s="80" t="s">
        <v>804</v>
      </c>
      <c r="B2792" s="80" t="s">
        <v>819</v>
      </c>
      <c r="C2792" s="83">
        <v>0</v>
      </c>
      <c r="D2792" s="84">
        <v>0</v>
      </c>
    </row>
    <row r="2793" spans="1:4" x14ac:dyDescent="0.2">
      <c r="A2793" s="80" t="s">
        <v>804</v>
      </c>
      <c r="B2793" s="80" t="s">
        <v>820</v>
      </c>
      <c r="C2793" s="81">
        <v>0</v>
      </c>
      <c r="D2793" s="82">
        <v>0</v>
      </c>
    </row>
    <row r="2794" spans="1:4" x14ac:dyDescent="0.2">
      <c r="A2794" s="80" t="s">
        <v>804</v>
      </c>
      <c r="B2794" s="80" t="s">
        <v>821</v>
      </c>
      <c r="C2794" s="83">
        <v>0</v>
      </c>
      <c r="D2794" s="84">
        <v>0</v>
      </c>
    </row>
    <row r="2795" spans="1:4" x14ac:dyDescent="0.2">
      <c r="A2795" s="80" t="s">
        <v>804</v>
      </c>
      <c r="B2795" s="80" t="s">
        <v>822</v>
      </c>
      <c r="C2795" s="81">
        <v>0</v>
      </c>
      <c r="D2795" s="82">
        <v>0</v>
      </c>
    </row>
    <row r="2796" spans="1:4" x14ac:dyDescent="0.2">
      <c r="A2796" s="80" t="s">
        <v>804</v>
      </c>
      <c r="B2796" s="80" t="s">
        <v>823</v>
      </c>
      <c r="C2796" s="83">
        <v>0</v>
      </c>
      <c r="D2796" s="84">
        <v>0</v>
      </c>
    </row>
    <row r="2797" spans="1:4" x14ac:dyDescent="0.2">
      <c r="A2797" s="80" t="s">
        <v>804</v>
      </c>
      <c r="B2797" s="80" t="s">
        <v>824</v>
      </c>
      <c r="C2797" s="81">
        <v>0</v>
      </c>
      <c r="D2797" s="82">
        <v>0</v>
      </c>
    </row>
    <row r="2798" spans="1:4" x14ac:dyDescent="0.2">
      <c r="A2798" s="80" t="s">
        <v>804</v>
      </c>
      <c r="B2798" s="80" t="s">
        <v>825</v>
      </c>
      <c r="C2798" s="83">
        <v>0</v>
      </c>
      <c r="D2798" s="84">
        <v>0</v>
      </c>
    </row>
    <row r="2799" spans="1:4" x14ac:dyDescent="0.2">
      <c r="A2799" s="80" t="s">
        <v>804</v>
      </c>
      <c r="B2799" s="80" t="s">
        <v>826</v>
      </c>
      <c r="C2799" s="81">
        <v>0</v>
      </c>
      <c r="D2799" s="82">
        <v>0</v>
      </c>
    </row>
    <row r="2800" spans="1:4" x14ac:dyDescent="0.2">
      <c r="A2800" s="80" t="s">
        <v>804</v>
      </c>
      <c r="B2800" s="80" t="s">
        <v>827</v>
      </c>
      <c r="C2800" s="83">
        <v>0</v>
      </c>
      <c r="D2800" s="84">
        <v>0</v>
      </c>
    </row>
    <row r="2801" spans="1:4" x14ac:dyDescent="0.2">
      <c r="A2801" s="80" t="s">
        <v>804</v>
      </c>
      <c r="B2801" s="80" t="s">
        <v>828</v>
      </c>
      <c r="C2801" s="81">
        <v>0</v>
      </c>
      <c r="D2801" s="82">
        <v>0</v>
      </c>
    </row>
    <row r="2802" spans="1:4" x14ac:dyDescent="0.2">
      <c r="A2802" s="80" t="s">
        <v>804</v>
      </c>
      <c r="B2802" s="80" t="s">
        <v>756</v>
      </c>
      <c r="C2802" s="83">
        <v>0</v>
      </c>
      <c r="D2802" s="84">
        <v>0</v>
      </c>
    </row>
    <row r="2803" spans="1:4" x14ac:dyDescent="0.2">
      <c r="A2803" s="80" t="s">
        <v>804</v>
      </c>
      <c r="B2803" s="80" t="s">
        <v>757</v>
      </c>
      <c r="C2803" s="81">
        <v>0</v>
      </c>
      <c r="D2803" s="82">
        <v>0</v>
      </c>
    </row>
    <row r="2804" spans="1:4" x14ac:dyDescent="0.2">
      <c r="A2804" s="80" t="s">
        <v>804</v>
      </c>
      <c r="B2804" s="80" t="s">
        <v>758</v>
      </c>
      <c r="C2804" s="83">
        <v>0</v>
      </c>
      <c r="D2804" s="84">
        <v>0</v>
      </c>
    </row>
    <row r="2805" spans="1:4" x14ac:dyDescent="0.2">
      <c r="A2805" s="80" t="s">
        <v>804</v>
      </c>
      <c r="B2805" s="80" t="s">
        <v>759</v>
      </c>
      <c r="C2805" s="81">
        <v>0</v>
      </c>
      <c r="D2805" s="82">
        <v>0</v>
      </c>
    </row>
    <row r="2806" spans="1:4" x14ac:dyDescent="0.2">
      <c r="A2806" s="80" t="s">
        <v>804</v>
      </c>
      <c r="B2806" s="80" t="s">
        <v>760</v>
      </c>
      <c r="C2806" s="83">
        <v>0</v>
      </c>
      <c r="D2806" s="84">
        <v>0</v>
      </c>
    </row>
    <row r="2807" spans="1:4" x14ac:dyDescent="0.2">
      <c r="A2807" s="80" t="s">
        <v>804</v>
      </c>
      <c r="B2807" s="80" t="s">
        <v>761</v>
      </c>
      <c r="C2807" s="81">
        <v>0</v>
      </c>
      <c r="D2807" s="82">
        <v>0</v>
      </c>
    </row>
    <row r="2808" spans="1:4" x14ac:dyDescent="0.2">
      <c r="A2808" s="80" t="s">
        <v>804</v>
      </c>
      <c r="B2808" s="80" t="s">
        <v>762</v>
      </c>
      <c r="C2808" s="83">
        <v>0</v>
      </c>
      <c r="D2808" s="84">
        <v>0</v>
      </c>
    </row>
    <row r="2809" spans="1:4" x14ac:dyDescent="0.2">
      <c r="A2809" s="80" t="s">
        <v>804</v>
      </c>
      <c r="B2809" s="80" t="s">
        <v>763</v>
      </c>
      <c r="C2809" s="81">
        <v>0</v>
      </c>
      <c r="D2809" s="82">
        <v>0</v>
      </c>
    </row>
    <row r="2810" spans="1:4" x14ac:dyDescent="0.2">
      <c r="A2810" s="80" t="s">
        <v>804</v>
      </c>
      <c r="B2810" s="80" t="s">
        <v>764</v>
      </c>
      <c r="C2810" s="83">
        <v>0</v>
      </c>
      <c r="D2810" s="84">
        <v>0</v>
      </c>
    </row>
    <row r="2811" spans="1:4" x14ac:dyDescent="0.2">
      <c r="A2811" s="80" t="s">
        <v>804</v>
      </c>
      <c r="B2811" s="80" t="s">
        <v>765</v>
      </c>
      <c r="C2811" s="81">
        <v>0</v>
      </c>
      <c r="D2811" s="82">
        <v>0</v>
      </c>
    </row>
    <row r="2812" spans="1:4" x14ac:dyDescent="0.2">
      <c r="A2812" s="80" t="s">
        <v>804</v>
      </c>
      <c r="B2812" s="80" t="s">
        <v>766</v>
      </c>
      <c r="C2812" s="83">
        <v>0</v>
      </c>
      <c r="D2812" s="84">
        <v>0</v>
      </c>
    </row>
    <row r="2813" spans="1:4" x14ac:dyDescent="0.2">
      <c r="A2813" s="80" t="s">
        <v>804</v>
      </c>
      <c r="B2813" s="80" t="s">
        <v>767</v>
      </c>
      <c r="C2813" s="81">
        <v>0</v>
      </c>
      <c r="D2813" s="82">
        <v>0</v>
      </c>
    </row>
    <row r="2814" spans="1:4" x14ac:dyDescent="0.2">
      <c r="A2814" s="80" t="s">
        <v>805</v>
      </c>
      <c r="B2814" s="80" t="s">
        <v>769</v>
      </c>
      <c r="C2814" s="83">
        <v>0</v>
      </c>
      <c r="D2814" s="84">
        <v>0</v>
      </c>
    </row>
    <row r="2815" spans="1:4" x14ac:dyDescent="0.2">
      <c r="A2815" s="80" t="s">
        <v>805</v>
      </c>
      <c r="B2815" s="80" t="s">
        <v>770</v>
      </c>
      <c r="C2815" s="81">
        <v>0</v>
      </c>
      <c r="D2815" s="82">
        <v>0</v>
      </c>
    </row>
    <row r="2816" spans="1:4" x14ac:dyDescent="0.2">
      <c r="A2816" s="80" t="s">
        <v>805</v>
      </c>
      <c r="B2816" s="80" t="s">
        <v>771</v>
      </c>
      <c r="C2816" s="83">
        <v>0</v>
      </c>
      <c r="D2816" s="84">
        <v>0</v>
      </c>
    </row>
    <row r="2817" spans="1:4" x14ac:dyDescent="0.2">
      <c r="A2817" s="80" t="s">
        <v>805</v>
      </c>
      <c r="B2817" s="80" t="s">
        <v>772</v>
      </c>
      <c r="C2817" s="81">
        <v>0</v>
      </c>
      <c r="D2817" s="82">
        <v>0</v>
      </c>
    </row>
    <row r="2818" spans="1:4" x14ac:dyDescent="0.2">
      <c r="A2818" s="80" t="s">
        <v>805</v>
      </c>
      <c r="B2818" s="80" t="s">
        <v>773</v>
      </c>
      <c r="C2818" s="83">
        <v>0</v>
      </c>
      <c r="D2818" s="84">
        <v>0</v>
      </c>
    </row>
    <row r="2819" spans="1:4" x14ac:dyDescent="0.2">
      <c r="A2819" s="80" t="s">
        <v>805</v>
      </c>
      <c r="B2819" s="80" t="s">
        <v>774</v>
      </c>
      <c r="C2819" s="81">
        <v>0</v>
      </c>
      <c r="D2819" s="82">
        <v>0</v>
      </c>
    </row>
    <row r="2820" spans="1:4" x14ac:dyDescent="0.2">
      <c r="A2820" s="80" t="s">
        <v>805</v>
      </c>
      <c r="B2820" s="80" t="s">
        <v>775</v>
      </c>
      <c r="C2820" s="83">
        <v>0</v>
      </c>
      <c r="D2820" s="84">
        <v>0</v>
      </c>
    </row>
    <row r="2821" spans="1:4" x14ac:dyDescent="0.2">
      <c r="A2821" s="80" t="s">
        <v>805</v>
      </c>
      <c r="B2821" s="80" t="s">
        <v>776</v>
      </c>
      <c r="C2821" s="81">
        <v>0</v>
      </c>
      <c r="D2821" s="82">
        <v>0</v>
      </c>
    </row>
    <row r="2822" spans="1:4" x14ac:dyDescent="0.2">
      <c r="A2822" s="80" t="s">
        <v>805</v>
      </c>
      <c r="B2822" s="80" t="s">
        <v>777</v>
      </c>
      <c r="C2822" s="83">
        <v>0</v>
      </c>
      <c r="D2822" s="84">
        <v>0</v>
      </c>
    </row>
    <row r="2823" spans="1:4" x14ac:dyDescent="0.2">
      <c r="A2823" s="80" t="s">
        <v>805</v>
      </c>
      <c r="B2823" s="80" t="s">
        <v>778</v>
      </c>
      <c r="C2823" s="81">
        <v>0</v>
      </c>
      <c r="D2823" s="82">
        <v>0</v>
      </c>
    </row>
    <row r="2824" spans="1:4" x14ac:dyDescent="0.2">
      <c r="A2824" s="80" t="s">
        <v>805</v>
      </c>
      <c r="B2824" s="80" t="s">
        <v>779</v>
      </c>
      <c r="C2824" s="83">
        <v>0</v>
      </c>
      <c r="D2824" s="84">
        <v>0</v>
      </c>
    </row>
    <row r="2825" spans="1:4" x14ac:dyDescent="0.2">
      <c r="A2825" s="80" t="s">
        <v>805</v>
      </c>
      <c r="B2825" s="80" t="s">
        <v>780</v>
      </c>
      <c r="C2825" s="81">
        <v>0</v>
      </c>
      <c r="D2825" s="82">
        <v>0</v>
      </c>
    </row>
    <row r="2826" spans="1:4" x14ac:dyDescent="0.2">
      <c r="A2826" s="80" t="s">
        <v>805</v>
      </c>
      <c r="B2826" s="80" t="s">
        <v>781</v>
      </c>
      <c r="C2826" s="83">
        <v>0</v>
      </c>
      <c r="D2826" s="84">
        <v>0</v>
      </c>
    </row>
    <row r="2827" spans="1:4" x14ac:dyDescent="0.2">
      <c r="A2827" s="80" t="s">
        <v>805</v>
      </c>
      <c r="B2827" s="80" t="s">
        <v>782</v>
      </c>
      <c r="C2827" s="81">
        <v>0</v>
      </c>
      <c r="D2827" s="82">
        <v>0</v>
      </c>
    </row>
    <row r="2828" spans="1:4" x14ac:dyDescent="0.2">
      <c r="A2828" s="80" t="s">
        <v>805</v>
      </c>
      <c r="B2828" s="80" t="s">
        <v>783</v>
      </c>
      <c r="C2828" s="83">
        <v>0</v>
      </c>
      <c r="D2828" s="84">
        <v>0</v>
      </c>
    </row>
    <row r="2829" spans="1:4" x14ac:dyDescent="0.2">
      <c r="A2829" s="80" t="s">
        <v>805</v>
      </c>
      <c r="B2829" s="80" t="s">
        <v>784</v>
      </c>
      <c r="C2829" s="81">
        <v>0</v>
      </c>
      <c r="D2829" s="82">
        <v>0</v>
      </c>
    </row>
    <row r="2830" spans="1:4" x14ac:dyDescent="0.2">
      <c r="A2830" s="80" t="s">
        <v>805</v>
      </c>
      <c r="B2830" s="80" t="s">
        <v>785</v>
      </c>
      <c r="C2830" s="83">
        <v>0</v>
      </c>
      <c r="D2830" s="84">
        <v>0</v>
      </c>
    </row>
    <row r="2831" spans="1:4" x14ac:dyDescent="0.2">
      <c r="A2831" s="80" t="s">
        <v>805</v>
      </c>
      <c r="B2831" s="80" t="s">
        <v>786</v>
      </c>
      <c r="C2831" s="81">
        <v>0</v>
      </c>
      <c r="D2831" s="82">
        <v>0</v>
      </c>
    </row>
    <row r="2832" spans="1:4" x14ac:dyDescent="0.2">
      <c r="A2832" s="80" t="s">
        <v>805</v>
      </c>
      <c r="B2832" s="80" t="s">
        <v>787</v>
      </c>
      <c r="C2832" s="83">
        <v>0</v>
      </c>
      <c r="D2832" s="84">
        <v>0</v>
      </c>
    </row>
    <row r="2833" spans="1:4" x14ac:dyDescent="0.2">
      <c r="A2833" s="80" t="s">
        <v>805</v>
      </c>
      <c r="B2833" s="80" t="s">
        <v>788</v>
      </c>
      <c r="C2833" s="81">
        <v>0</v>
      </c>
      <c r="D2833" s="82">
        <v>0</v>
      </c>
    </row>
    <row r="2834" spans="1:4" x14ac:dyDescent="0.2">
      <c r="A2834" s="80" t="s">
        <v>805</v>
      </c>
      <c r="B2834" s="80" t="s">
        <v>789</v>
      </c>
      <c r="C2834" s="83">
        <v>0</v>
      </c>
      <c r="D2834" s="84">
        <v>0</v>
      </c>
    </row>
    <row r="2835" spans="1:4" x14ac:dyDescent="0.2">
      <c r="A2835" s="80" t="s">
        <v>805</v>
      </c>
      <c r="B2835" s="80" t="s">
        <v>790</v>
      </c>
      <c r="C2835" s="81">
        <v>0</v>
      </c>
      <c r="D2835" s="82">
        <v>0</v>
      </c>
    </row>
    <row r="2836" spans="1:4" x14ac:dyDescent="0.2">
      <c r="A2836" s="80" t="s">
        <v>805</v>
      </c>
      <c r="B2836" s="80" t="s">
        <v>791</v>
      </c>
      <c r="C2836" s="83">
        <v>0</v>
      </c>
      <c r="D2836" s="84">
        <v>0</v>
      </c>
    </row>
    <row r="2837" spans="1:4" x14ac:dyDescent="0.2">
      <c r="A2837" s="80" t="s">
        <v>805</v>
      </c>
      <c r="B2837" s="80" t="s">
        <v>755</v>
      </c>
      <c r="C2837" s="81">
        <v>0</v>
      </c>
      <c r="D2837" s="82">
        <v>0</v>
      </c>
    </row>
    <row r="2838" spans="1:4" x14ac:dyDescent="0.2">
      <c r="A2838" s="80" t="s">
        <v>805</v>
      </c>
      <c r="B2838" s="80" t="s">
        <v>768</v>
      </c>
      <c r="C2838" s="83">
        <v>0</v>
      </c>
      <c r="D2838" s="84">
        <v>0</v>
      </c>
    </row>
    <row r="2839" spans="1:4" x14ac:dyDescent="0.2">
      <c r="A2839" s="80" t="s">
        <v>805</v>
      </c>
      <c r="B2839" s="80" t="s">
        <v>792</v>
      </c>
      <c r="C2839" s="81">
        <v>0</v>
      </c>
      <c r="D2839" s="82">
        <v>0</v>
      </c>
    </row>
    <row r="2840" spans="1:4" x14ac:dyDescent="0.2">
      <c r="A2840" s="80" t="s">
        <v>805</v>
      </c>
      <c r="B2840" s="80" t="s">
        <v>793</v>
      </c>
      <c r="C2840" s="83">
        <v>0</v>
      </c>
      <c r="D2840" s="84">
        <v>0</v>
      </c>
    </row>
    <row r="2841" spans="1:4" x14ac:dyDescent="0.2">
      <c r="A2841" s="80" t="s">
        <v>805</v>
      </c>
      <c r="B2841" s="80" t="s">
        <v>794</v>
      </c>
      <c r="C2841" s="81">
        <v>0</v>
      </c>
      <c r="D2841" s="82">
        <v>0</v>
      </c>
    </row>
    <row r="2842" spans="1:4" x14ac:dyDescent="0.2">
      <c r="A2842" s="80" t="s">
        <v>805</v>
      </c>
      <c r="B2842" s="80" t="s">
        <v>795</v>
      </c>
      <c r="C2842" s="83">
        <v>0</v>
      </c>
      <c r="D2842" s="84">
        <v>0</v>
      </c>
    </row>
    <row r="2843" spans="1:4" x14ac:dyDescent="0.2">
      <c r="A2843" s="80" t="s">
        <v>805</v>
      </c>
      <c r="B2843" s="80" t="s">
        <v>796</v>
      </c>
      <c r="C2843" s="81">
        <v>0</v>
      </c>
      <c r="D2843" s="82">
        <v>0</v>
      </c>
    </row>
    <row r="2844" spans="1:4" x14ac:dyDescent="0.2">
      <c r="A2844" s="80" t="s">
        <v>805</v>
      </c>
      <c r="B2844" s="80" t="s">
        <v>797</v>
      </c>
      <c r="C2844" s="83">
        <v>0</v>
      </c>
      <c r="D2844" s="84">
        <v>0</v>
      </c>
    </row>
    <row r="2845" spans="1:4" x14ac:dyDescent="0.2">
      <c r="A2845" s="80" t="s">
        <v>805</v>
      </c>
      <c r="B2845" s="80" t="s">
        <v>798</v>
      </c>
      <c r="C2845" s="81">
        <v>0</v>
      </c>
      <c r="D2845" s="82">
        <v>0</v>
      </c>
    </row>
    <row r="2846" spans="1:4" x14ac:dyDescent="0.2">
      <c r="A2846" s="80" t="s">
        <v>805</v>
      </c>
      <c r="B2846" s="80" t="s">
        <v>799</v>
      </c>
      <c r="C2846" s="83">
        <v>0</v>
      </c>
      <c r="D2846" s="84">
        <v>0</v>
      </c>
    </row>
    <row r="2847" spans="1:4" x14ac:dyDescent="0.2">
      <c r="A2847" s="80" t="s">
        <v>805</v>
      </c>
      <c r="B2847" s="80" t="s">
        <v>800</v>
      </c>
      <c r="C2847" s="81">
        <v>0</v>
      </c>
      <c r="D2847" s="82">
        <v>0</v>
      </c>
    </row>
    <row r="2848" spans="1:4" x14ac:dyDescent="0.2">
      <c r="A2848" s="80" t="s">
        <v>805</v>
      </c>
      <c r="B2848" s="80" t="s">
        <v>801</v>
      </c>
      <c r="C2848" s="83">
        <v>0</v>
      </c>
      <c r="D2848" s="84">
        <v>0</v>
      </c>
    </row>
    <row r="2849" spans="1:4" x14ac:dyDescent="0.2">
      <c r="A2849" s="80" t="s">
        <v>805</v>
      </c>
      <c r="B2849" s="80" t="s">
        <v>802</v>
      </c>
      <c r="C2849" s="81">
        <v>0</v>
      </c>
      <c r="D2849" s="82">
        <v>0</v>
      </c>
    </row>
    <row r="2850" spans="1:4" x14ac:dyDescent="0.2">
      <c r="A2850" s="80" t="s">
        <v>805</v>
      </c>
      <c r="B2850" s="80" t="s">
        <v>803</v>
      </c>
      <c r="C2850" s="83">
        <v>0</v>
      </c>
      <c r="D2850" s="84">
        <v>0</v>
      </c>
    </row>
    <row r="2851" spans="1:4" x14ac:dyDescent="0.2">
      <c r="A2851" s="80" t="s">
        <v>805</v>
      </c>
      <c r="B2851" s="80" t="s">
        <v>804</v>
      </c>
      <c r="C2851" s="81">
        <v>0</v>
      </c>
      <c r="D2851" s="82">
        <v>0</v>
      </c>
    </row>
    <row r="2852" spans="1:4" x14ac:dyDescent="0.2">
      <c r="A2852" s="80" t="s">
        <v>805</v>
      </c>
      <c r="B2852" s="80" t="s">
        <v>805</v>
      </c>
      <c r="C2852" s="83">
        <v>0</v>
      </c>
      <c r="D2852" s="84">
        <v>0</v>
      </c>
    </row>
    <row r="2853" spans="1:4" x14ac:dyDescent="0.2">
      <c r="A2853" s="80" t="s">
        <v>805</v>
      </c>
      <c r="B2853" s="80" t="s">
        <v>806</v>
      </c>
      <c r="C2853" s="81">
        <v>0</v>
      </c>
      <c r="D2853" s="82">
        <v>0</v>
      </c>
    </row>
    <row r="2854" spans="1:4" x14ac:dyDescent="0.2">
      <c r="A2854" s="80" t="s">
        <v>805</v>
      </c>
      <c r="B2854" s="80" t="s">
        <v>807</v>
      </c>
      <c r="C2854" s="83">
        <v>0</v>
      </c>
      <c r="D2854" s="84">
        <v>0</v>
      </c>
    </row>
    <row r="2855" spans="1:4" x14ac:dyDescent="0.2">
      <c r="A2855" s="80" t="s">
        <v>805</v>
      </c>
      <c r="B2855" s="80" t="s">
        <v>808</v>
      </c>
      <c r="C2855" s="81">
        <v>0</v>
      </c>
      <c r="D2855" s="82">
        <v>0</v>
      </c>
    </row>
    <row r="2856" spans="1:4" x14ac:dyDescent="0.2">
      <c r="A2856" s="80" t="s">
        <v>805</v>
      </c>
      <c r="B2856" s="80" t="s">
        <v>809</v>
      </c>
      <c r="C2856" s="83">
        <v>0</v>
      </c>
      <c r="D2856" s="84">
        <v>0</v>
      </c>
    </row>
    <row r="2857" spans="1:4" x14ac:dyDescent="0.2">
      <c r="A2857" s="80" t="s">
        <v>805</v>
      </c>
      <c r="B2857" s="80" t="s">
        <v>810</v>
      </c>
      <c r="C2857" s="81">
        <v>0</v>
      </c>
      <c r="D2857" s="82">
        <v>0</v>
      </c>
    </row>
    <row r="2858" spans="1:4" x14ac:dyDescent="0.2">
      <c r="A2858" s="80" t="s">
        <v>805</v>
      </c>
      <c r="B2858" s="80" t="s">
        <v>811</v>
      </c>
      <c r="C2858" s="83">
        <v>0</v>
      </c>
      <c r="D2858" s="84">
        <v>0</v>
      </c>
    </row>
    <row r="2859" spans="1:4" x14ac:dyDescent="0.2">
      <c r="A2859" s="80" t="s">
        <v>805</v>
      </c>
      <c r="B2859" s="80" t="s">
        <v>812</v>
      </c>
      <c r="C2859" s="81">
        <v>0</v>
      </c>
      <c r="D2859" s="82">
        <v>0</v>
      </c>
    </row>
    <row r="2860" spans="1:4" x14ac:dyDescent="0.2">
      <c r="A2860" s="80" t="s">
        <v>805</v>
      </c>
      <c r="B2860" s="80" t="s">
        <v>813</v>
      </c>
      <c r="C2860" s="83">
        <v>0</v>
      </c>
      <c r="D2860" s="84">
        <v>0</v>
      </c>
    </row>
    <row r="2861" spans="1:4" x14ac:dyDescent="0.2">
      <c r="A2861" s="80" t="s">
        <v>805</v>
      </c>
      <c r="B2861" s="80" t="s">
        <v>814</v>
      </c>
      <c r="C2861" s="81">
        <v>0</v>
      </c>
      <c r="D2861" s="82">
        <v>0</v>
      </c>
    </row>
    <row r="2862" spans="1:4" x14ac:dyDescent="0.2">
      <c r="A2862" s="80" t="s">
        <v>805</v>
      </c>
      <c r="B2862" s="80" t="s">
        <v>815</v>
      </c>
      <c r="C2862" s="83">
        <v>0</v>
      </c>
      <c r="D2862" s="84">
        <v>0</v>
      </c>
    </row>
    <row r="2863" spans="1:4" x14ac:dyDescent="0.2">
      <c r="A2863" s="80" t="s">
        <v>805</v>
      </c>
      <c r="B2863" s="80" t="s">
        <v>816</v>
      </c>
      <c r="C2863" s="81">
        <v>0</v>
      </c>
      <c r="D2863" s="82">
        <v>0</v>
      </c>
    </row>
    <row r="2864" spans="1:4" x14ac:dyDescent="0.2">
      <c r="A2864" s="80" t="s">
        <v>805</v>
      </c>
      <c r="B2864" s="80" t="s">
        <v>817</v>
      </c>
      <c r="C2864" s="83">
        <v>0</v>
      </c>
      <c r="D2864" s="84">
        <v>0</v>
      </c>
    </row>
    <row r="2865" spans="1:4" x14ac:dyDescent="0.2">
      <c r="A2865" s="80" t="s">
        <v>805</v>
      </c>
      <c r="B2865" s="80" t="s">
        <v>818</v>
      </c>
      <c r="C2865" s="81">
        <v>0</v>
      </c>
      <c r="D2865" s="82">
        <v>0</v>
      </c>
    </row>
    <row r="2866" spans="1:4" x14ac:dyDescent="0.2">
      <c r="A2866" s="80" t="s">
        <v>805</v>
      </c>
      <c r="B2866" s="80" t="s">
        <v>819</v>
      </c>
      <c r="C2866" s="83">
        <v>0</v>
      </c>
      <c r="D2866" s="84">
        <v>0</v>
      </c>
    </row>
    <row r="2867" spans="1:4" x14ac:dyDescent="0.2">
      <c r="A2867" s="80" t="s">
        <v>805</v>
      </c>
      <c r="B2867" s="80" t="s">
        <v>820</v>
      </c>
      <c r="C2867" s="81">
        <v>0</v>
      </c>
      <c r="D2867" s="82">
        <v>0</v>
      </c>
    </row>
    <row r="2868" spans="1:4" x14ac:dyDescent="0.2">
      <c r="A2868" s="80" t="s">
        <v>805</v>
      </c>
      <c r="B2868" s="80" t="s">
        <v>821</v>
      </c>
      <c r="C2868" s="83">
        <v>0</v>
      </c>
      <c r="D2868" s="84">
        <v>0</v>
      </c>
    </row>
    <row r="2869" spans="1:4" x14ac:dyDescent="0.2">
      <c r="A2869" s="80" t="s">
        <v>805</v>
      </c>
      <c r="B2869" s="80" t="s">
        <v>822</v>
      </c>
      <c r="C2869" s="81">
        <v>0</v>
      </c>
      <c r="D2869" s="82">
        <v>0</v>
      </c>
    </row>
    <row r="2870" spans="1:4" x14ac:dyDescent="0.2">
      <c r="A2870" s="80" t="s">
        <v>805</v>
      </c>
      <c r="B2870" s="80" t="s">
        <v>823</v>
      </c>
      <c r="C2870" s="83">
        <v>0</v>
      </c>
      <c r="D2870" s="84">
        <v>0</v>
      </c>
    </row>
    <row r="2871" spans="1:4" x14ac:dyDescent="0.2">
      <c r="A2871" s="80" t="s">
        <v>805</v>
      </c>
      <c r="B2871" s="80" t="s">
        <v>824</v>
      </c>
      <c r="C2871" s="81">
        <v>0</v>
      </c>
      <c r="D2871" s="82">
        <v>0</v>
      </c>
    </row>
    <row r="2872" spans="1:4" x14ac:dyDescent="0.2">
      <c r="A2872" s="80" t="s">
        <v>805</v>
      </c>
      <c r="B2872" s="80" t="s">
        <v>825</v>
      </c>
      <c r="C2872" s="83">
        <v>0</v>
      </c>
      <c r="D2872" s="84">
        <v>0</v>
      </c>
    </row>
    <row r="2873" spans="1:4" x14ac:dyDescent="0.2">
      <c r="A2873" s="80" t="s">
        <v>805</v>
      </c>
      <c r="B2873" s="80" t="s">
        <v>826</v>
      </c>
      <c r="C2873" s="81">
        <v>0</v>
      </c>
      <c r="D2873" s="82">
        <v>0</v>
      </c>
    </row>
    <row r="2874" spans="1:4" x14ac:dyDescent="0.2">
      <c r="A2874" s="80" t="s">
        <v>805</v>
      </c>
      <c r="B2874" s="80" t="s">
        <v>827</v>
      </c>
      <c r="C2874" s="83">
        <v>0</v>
      </c>
      <c r="D2874" s="84">
        <v>0</v>
      </c>
    </row>
    <row r="2875" spans="1:4" x14ac:dyDescent="0.2">
      <c r="A2875" s="80" t="s">
        <v>805</v>
      </c>
      <c r="B2875" s="80" t="s">
        <v>828</v>
      </c>
      <c r="C2875" s="81">
        <v>0</v>
      </c>
      <c r="D2875" s="82">
        <v>0</v>
      </c>
    </row>
    <row r="2876" spans="1:4" x14ac:dyDescent="0.2">
      <c r="A2876" s="80" t="s">
        <v>805</v>
      </c>
      <c r="B2876" s="80" t="s">
        <v>756</v>
      </c>
      <c r="C2876" s="83">
        <v>0</v>
      </c>
      <c r="D2876" s="84">
        <v>0</v>
      </c>
    </row>
    <row r="2877" spans="1:4" x14ac:dyDescent="0.2">
      <c r="A2877" s="80" t="s">
        <v>805</v>
      </c>
      <c r="B2877" s="80" t="s">
        <v>757</v>
      </c>
      <c r="C2877" s="81">
        <v>0</v>
      </c>
      <c r="D2877" s="82">
        <v>0</v>
      </c>
    </row>
    <row r="2878" spans="1:4" x14ac:dyDescent="0.2">
      <c r="A2878" s="80" t="s">
        <v>805</v>
      </c>
      <c r="B2878" s="80" t="s">
        <v>758</v>
      </c>
      <c r="C2878" s="83">
        <v>0</v>
      </c>
      <c r="D2878" s="84">
        <v>0</v>
      </c>
    </row>
    <row r="2879" spans="1:4" x14ac:dyDescent="0.2">
      <c r="A2879" s="80" t="s">
        <v>805</v>
      </c>
      <c r="B2879" s="80" t="s">
        <v>759</v>
      </c>
      <c r="C2879" s="81">
        <v>0</v>
      </c>
      <c r="D2879" s="82">
        <v>0</v>
      </c>
    </row>
    <row r="2880" spans="1:4" x14ac:dyDescent="0.2">
      <c r="A2880" s="80" t="s">
        <v>805</v>
      </c>
      <c r="B2880" s="80" t="s">
        <v>760</v>
      </c>
      <c r="C2880" s="83">
        <v>0</v>
      </c>
      <c r="D2880" s="84">
        <v>0</v>
      </c>
    </row>
    <row r="2881" spans="1:4" x14ac:dyDescent="0.2">
      <c r="A2881" s="80" t="s">
        <v>805</v>
      </c>
      <c r="B2881" s="80" t="s">
        <v>761</v>
      </c>
      <c r="C2881" s="81">
        <v>0</v>
      </c>
      <c r="D2881" s="82">
        <v>0</v>
      </c>
    </row>
    <row r="2882" spans="1:4" x14ac:dyDescent="0.2">
      <c r="A2882" s="80" t="s">
        <v>805</v>
      </c>
      <c r="B2882" s="80" t="s">
        <v>762</v>
      </c>
      <c r="C2882" s="83">
        <v>0</v>
      </c>
      <c r="D2882" s="84">
        <v>0</v>
      </c>
    </row>
    <row r="2883" spans="1:4" x14ac:dyDescent="0.2">
      <c r="A2883" s="80" t="s">
        <v>805</v>
      </c>
      <c r="B2883" s="80" t="s">
        <v>763</v>
      </c>
      <c r="C2883" s="81">
        <v>0</v>
      </c>
      <c r="D2883" s="82">
        <v>0</v>
      </c>
    </row>
    <row r="2884" spans="1:4" x14ac:dyDescent="0.2">
      <c r="A2884" s="80" t="s">
        <v>805</v>
      </c>
      <c r="B2884" s="80" t="s">
        <v>764</v>
      </c>
      <c r="C2884" s="83">
        <v>0</v>
      </c>
      <c r="D2884" s="84">
        <v>0</v>
      </c>
    </row>
    <row r="2885" spans="1:4" x14ac:dyDescent="0.2">
      <c r="A2885" s="80" t="s">
        <v>805</v>
      </c>
      <c r="B2885" s="80" t="s">
        <v>765</v>
      </c>
      <c r="C2885" s="81">
        <v>0</v>
      </c>
      <c r="D2885" s="82">
        <v>0</v>
      </c>
    </row>
    <row r="2886" spans="1:4" x14ac:dyDescent="0.2">
      <c r="A2886" s="80" t="s">
        <v>805</v>
      </c>
      <c r="B2886" s="80" t="s">
        <v>766</v>
      </c>
      <c r="C2886" s="83">
        <v>0</v>
      </c>
      <c r="D2886" s="84">
        <v>0</v>
      </c>
    </row>
    <row r="2887" spans="1:4" x14ac:dyDescent="0.2">
      <c r="A2887" s="80" t="s">
        <v>805</v>
      </c>
      <c r="B2887" s="80" t="s">
        <v>767</v>
      </c>
      <c r="C2887" s="81">
        <v>0</v>
      </c>
      <c r="D2887" s="82">
        <v>0</v>
      </c>
    </row>
    <row r="2888" spans="1:4" x14ac:dyDescent="0.2">
      <c r="A2888" s="80" t="s">
        <v>806</v>
      </c>
      <c r="B2888" s="80" t="s">
        <v>769</v>
      </c>
      <c r="C2888" s="83">
        <v>0</v>
      </c>
      <c r="D2888" s="84">
        <v>0</v>
      </c>
    </row>
    <row r="2889" spans="1:4" x14ac:dyDescent="0.2">
      <c r="A2889" s="80" t="s">
        <v>806</v>
      </c>
      <c r="B2889" s="80" t="s">
        <v>770</v>
      </c>
      <c r="C2889" s="81">
        <v>0</v>
      </c>
      <c r="D2889" s="82">
        <v>0</v>
      </c>
    </row>
    <row r="2890" spans="1:4" x14ac:dyDescent="0.2">
      <c r="A2890" s="80" t="s">
        <v>806</v>
      </c>
      <c r="B2890" s="80" t="s">
        <v>771</v>
      </c>
      <c r="C2890" s="83">
        <v>0</v>
      </c>
      <c r="D2890" s="84">
        <v>0</v>
      </c>
    </row>
    <row r="2891" spans="1:4" x14ac:dyDescent="0.2">
      <c r="A2891" s="80" t="s">
        <v>806</v>
      </c>
      <c r="B2891" s="80" t="s">
        <v>772</v>
      </c>
      <c r="C2891" s="81">
        <v>0</v>
      </c>
      <c r="D2891" s="82">
        <v>0</v>
      </c>
    </row>
    <row r="2892" spans="1:4" x14ac:dyDescent="0.2">
      <c r="A2892" s="80" t="s">
        <v>806</v>
      </c>
      <c r="B2892" s="80" t="s">
        <v>773</v>
      </c>
      <c r="C2892" s="83">
        <v>0</v>
      </c>
      <c r="D2892" s="84">
        <v>0</v>
      </c>
    </row>
    <row r="2893" spans="1:4" x14ac:dyDescent="0.2">
      <c r="A2893" s="80" t="s">
        <v>806</v>
      </c>
      <c r="B2893" s="80" t="s">
        <v>774</v>
      </c>
      <c r="C2893" s="81">
        <v>0</v>
      </c>
      <c r="D2893" s="82">
        <v>0</v>
      </c>
    </row>
    <row r="2894" spans="1:4" x14ac:dyDescent="0.2">
      <c r="A2894" s="80" t="s">
        <v>806</v>
      </c>
      <c r="B2894" s="80" t="s">
        <v>775</v>
      </c>
      <c r="C2894" s="83">
        <v>0</v>
      </c>
      <c r="D2894" s="84">
        <v>0</v>
      </c>
    </row>
    <row r="2895" spans="1:4" x14ac:dyDescent="0.2">
      <c r="A2895" s="80" t="s">
        <v>806</v>
      </c>
      <c r="B2895" s="80" t="s">
        <v>776</v>
      </c>
      <c r="C2895" s="81">
        <v>0</v>
      </c>
      <c r="D2895" s="82">
        <v>0</v>
      </c>
    </row>
    <row r="2896" spans="1:4" x14ac:dyDescent="0.2">
      <c r="A2896" s="80" t="s">
        <v>806</v>
      </c>
      <c r="B2896" s="80" t="s">
        <v>777</v>
      </c>
      <c r="C2896" s="83">
        <v>0</v>
      </c>
      <c r="D2896" s="84">
        <v>0</v>
      </c>
    </row>
    <row r="2897" spans="1:4" x14ac:dyDescent="0.2">
      <c r="A2897" s="80" t="s">
        <v>806</v>
      </c>
      <c r="B2897" s="80" t="s">
        <v>778</v>
      </c>
      <c r="C2897" s="81">
        <v>0</v>
      </c>
      <c r="D2897" s="82">
        <v>0</v>
      </c>
    </row>
    <row r="2898" spans="1:4" x14ac:dyDescent="0.2">
      <c r="A2898" s="80" t="s">
        <v>806</v>
      </c>
      <c r="B2898" s="80" t="s">
        <v>779</v>
      </c>
      <c r="C2898" s="83">
        <v>0</v>
      </c>
      <c r="D2898" s="84">
        <v>0</v>
      </c>
    </row>
    <row r="2899" spans="1:4" x14ac:dyDescent="0.2">
      <c r="A2899" s="80" t="s">
        <v>806</v>
      </c>
      <c r="B2899" s="80" t="s">
        <v>780</v>
      </c>
      <c r="C2899" s="81">
        <v>0</v>
      </c>
      <c r="D2899" s="82">
        <v>0</v>
      </c>
    </row>
    <row r="2900" spans="1:4" x14ac:dyDescent="0.2">
      <c r="A2900" s="80" t="s">
        <v>806</v>
      </c>
      <c r="B2900" s="80" t="s">
        <v>781</v>
      </c>
      <c r="C2900" s="83">
        <v>0</v>
      </c>
      <c r="D2900" s="84">
        <v>0</v>
      </c>
    </row>
    <row r="2901" spans="1:4" x14ac:dyDescent="0.2">
      <c r="A2901" s="80" t="s">
        <v>806</v>
      </c>
      <c r="B2901" s="80" t="s">
        <v>782</v>
      </c>
      <c r="C2901" s="81">
        <v>0</v>
      </c>
      <c r="D2901" s="82">
        <v>0</v>
      </c>
    </row>
    <row r="2902" spans="1:4" x14ac:dyDescent="0.2">
      <c r="A2902" s="80" t="s">
        <v>806</v>
      </c>
      <c r="B2902" s="80" t="s">
        <v>783</v>
      </c>
      <c r="C2902" s="83">
        <v>0</v>
      </c>
      <c r="D2902" s="84">
        <v>0</v>
      </c>
    </row>
    <row r="2903" spans="1:4" x14ac:dyDescent="0.2">
      <c r="A2903" s="80" t="s">
        <v>806</v>
      </c>
      <c r="B2903" s="80" t="s">
        <v>784</v>
      </c>
      <c r="C2903" s="81">
        <v>0</v>
      </c>
      <c r="D2903" s="82">
        <v>0</v>
      </c>
    </row>
    <row r="2904" spans="1:4" x14ac:dyDescent="0.2">
      <c r="A2904" s="80" t="s">
        <v>806</v>
      </c>
      <c r="B2904" s="80" t="s">
        <v>785</v>
      </c>
      <c r="C2904" s="83">
        <v>0</v>
      </c>
      <c r="D2904" s="84">
        <v>0</v>
      </c>
    </row>
    <row r="2905" spans="1:4" x14ac:dyDescent="0.2">
      <c r="A2905" s="80" t="s">
        <v>806</v>
      </c>
      <c r="B2905" s="80" t="s">
        <v>786</v>
      </c>
      <c r="C2905" s="81">
        <v>0</v>
      </c>
      <c r="D2905" s="82">
        <v>0</v>
      </c>
    </row>
    <row r="2906" spans="1:4" x14ac:dyDescent="0.2">
      <c r="A2906" s="80" t="s">
        <v>806</v>
      </c>
      <c r="B2906" s="80" t="s">
        <v>787</v>
      </c>
      <c r="C2906" s="83">
        <v>0</v>
      </c>
      <c r="D2906" s="84">
        <v>0</v>
      </c>
    </row>
    <row r="2907" spans="1:4" x14ac:dyDescent="0.2">
      <c r="A2907" s="80" t="s">
        <v>806</v>
      </c>
      <c r="B2907" s="80" t="s">
        <v>788</v>
      </c>
      <c r="C2907" s="81">
        <v>0</v>
      </c>
      <c r="D2907" s="82">
        <v>0</v>
      </c>
    </row>
    <row r="2908" spans="1:4" x14ac:dyDescent="0.2">
      <c r="A2908" s="80" t="s">
        <v>806</v>
      </c>
      <c r="B2908" s="80" t="s">
        <v>789</v>
      </c>
      <c r="C2908" s="83">
        <v>0</v>
      </c>
      <c r="D2908" s="84">
        <v>0</v>
      </c>
    </row>
    <row r="2909" spans="1:4" x14ac:dyDescent="0.2">
      <c r="A2909" s="80" t="s">
        <v>806</v>
      </c>
      <c r="B2909" s="80" t="s">
        <v>790</v>
      </c>
      <c r="C2909" s="81">
        <v>0</v>
      </c>
      <c r="D2909" s="82">
        <v>0</v>
      </c>
    </row>
    <row r="2910" spans="1:4" x14ac:dyDescent="0.2">
      <c r="A2910" s="80" t="s">
        <v>806</v>
      </c>
      <c r="B2910" s="80" t="s">
        <v>791</v>
      </c>
      <c r="C2910" s="83">
        <v>0</v>
      </c>
      <c r="D2910" s="84">
        <v>0</v>
      </c>
    </row>
    <row r="2911" spans="1:4" x14ac:dyDescent="0.2">
      <c r="A2911" s="80" t="s">
        <v>806</v>
      </c>
      <c r="B2911" s="80" t="s">
        <v>755</v>
      </c>
      <c r="C2911" s="81">
        <v>0</v>
      </c>
      <c r="D2911" s="82">
        <v>0</v>
      </c>
    </row>
    <row r="2912" spans="1:4" x14ac:dyDescent="0.2">
      <c r="A2912" s="80" t="s">
        <v>806</v>
      </c>
      <c r="B2912" s="80" t="s">
        <v>768</v>
      </c>
      <c r="C2912" s="83">
        <v>0</v>
      </c>
      <c r="D2912" s="84">
        <v>0</v>
      </c>
    </row>
    <row r="2913" spans="1:4" x14ac:dyDescent="0.2">
      <c r="A2913" s="80" t="s">
        <v>806</v>
      </c>
      <c r="B2913" s="80" t="s">
        <v>792</v>
      </c>
      <c r="C2913" s="81">
        <v>0</v>
      </c>
      <c r="D2913" s="82">
        <v>0</v>
      </c>
    </row>
    <row r="2914" spans="1:4" x14ac:dyDescent="0.2">
      <c r="A2914" s="80" t="s">
        <v>806</v>
      </c>
      <c r="B2914" s="80" t="s">
        <v>793</v>
      </c>
      <c r="C2914" s="83">
        <v>0</v>
      </c>
      <c r="D2914" s="84">
        <v>0</v>
      </c>
    </row>
    <row r="2915" spans="1:4" x14ac:dyDescent="0.2">
      <c r="A2915" s="80" t="s">
        <v>806</v>
      </c>
      <c r="B2915" s="80" t="s">
        <v>794</v>
      </c>
      <c r="C2915" s="81">
        <v>0</v>
      </c>
      <c r="D2915" s="82">
        <v>0</v>
      </c>
    </row>
    <row r="2916" spans="1:4" x14ac:dyDescent="0.2">
      <c r="A2916" s="80" t="s">
        <v>806</v>
      </c>
      <c r="B2916" s="80" t="s">
        <v>795</v>
      </c>
      <c r="C2916" s="83">
        <v>0</v>
      </c>
      <c r="D2916" s="84">
        <v>0</v>
      </c>
    </row>
    <row r="2917" spans="1:4" x14ac:dyDescent="0.2">
      <c r="A2917" s="80" t="s">
        <v>806</v>
      </c>
      <c r="B2917" s="80" t="s">
        <v>796</v>
      </c>
      <c r="C2917" s="81">
        <v>0</v>
      </c>
      <c r="D2917" s="82">
        <v>0</v>
      </c>
    </row>
    <row r="2918" spans="1:4" x14ac:dyDescent="0.2">
      <c r="A2918" s="80" t="s">
        <v>806</v>
      </c>
      <c r="B2918" s="80" t="s">
        <v>797</v>
      </c>
      <c r="C2918" s="83">
        <v>0</v>
      </c>
      <c r="D2918" s="84">
        <v>0</v>
      </c>
    </row>
    <row r="2919" spans="1:4" x14ac:dyDescent="0.2">
      <c r="A2919" s="80" t="s">
        <v>806</v>
      </c>
      <c r="B2919" s="80" t="s">
        <v>798</v>
      </c>
      <c r="C2919" s="81">
        <v>0</v>
      </c>
      <c r="D2919" s="82">
        <v>0</v>
      </c>
    </row>
    <row r="2920" spans="1:4" x14ac:dyDescent="0.2">
      <c r="A2920" s="80" t="s">
        <v>806</v>
      </c>
      <c r="B2920" s="80" t="s">
        <v>799</v>
      </c>
      <c r="C2920" s="83">
        <v>0</v>
      </c>
      <c r="D2920" s="84">
        <v>0</v>
      </c>
    </row>
    <row r="2921" spans="1:4" x14ac:dyDescent="0.2">
      <c r="A2921" s="80" t="s">
        <v>806</v>
      </c>
      <c r="B2921" s="80" t="s">
        <v>800</v>
      </c>
      <c r="C2921" s="81">
        <v>0</v>
      </c>
      <c r="D2921" s="82">
        <v>0</v>
      </c>
    </row>
    <row r="2922" spans="1:4" x14ac:dyDescent="0.2">
      <c r="A2922" s="80" t="s">
        <v>806</v>
      </c>
      <c r="B2922" s="80" t="s">
        <v>801</v>
      </c>
      <c r="C2922" s="83">
        <v>0</v>
      </c>
      <c r="D2922" s="84">
        <v>0</v>
      </c>
    </row>
    <row r="2923" spans="1:4" x14ac:dyDescent="0.2">
      <c r="A2923" s="80" t="s">
        <v>806</v>
      </c>
      <c r="B2923" s="80" t="s">
        <v>802</v>
      </c>
      <c r="C2923" s="81">
        <v>0</v>
      </c>
      <c r="D2923" s="82">
        <v>0</v>
      </c>
    </row>
    <row r="2924" spans="1:4" x14ac:dyDescent="0.2">
      <c r="A2924" s="80" t="s">
        <v>806</v>
      </c>
      <c r="B2924" s="80" t="s">
        <v>803</v>
      </c>
      <c r="C2924" s="83">
        <v>0</v>
      </c>
      <c r="D2924" s="84">
        <v>0</v>
      </c>
    </row>
    <row r="2925" spans="1:4" x14ac:dyDescent="0.2">
      <c r="A2925" s="80" t="s">
        <v>806</v>
      </c>
      <c r="B2925" s="80" t="s">
        <v>804</v>
      </c>
      <c r="C2925" s="81">
        <v>0</v>
      </c>
      <c r="D2925" s="82">
        <v>0</v>
      </c>
    </row>
    <row r="2926" spans="1:4" x14ac:dyDescent="0.2">
      <c r="A2926" s="80" t="s">
        <v>806</v>
      </c>
      <c r="B2926" s="80" t="s">
        <v>805</v>
      </c>
      <c r="C2926" s="83">
        <v>0</v>
      </c>
      <c r="D2926" s="84">
        <v>0</v>
      </c>
    </row>
    <row r="2927" spans="1:4" x14ac:dyDescent="0.2">
      <c r="A2927" s="80" t="s">
        <v>806</v>
      </c>
      <c r="B2927" s="80" t="s">
        <v>806</v>
      </c>
      <c r="C2927" s="81">
        <v>0</v>
      </c>
      <c r="D2927" s="82">
        <v>0</v>
      </c>
    </row>
    <row r="2928" spans="1:4" x14ac:dyDescent="0.2">
      <c r="A2928" s="80" t="s">
        <v>806</v>
      </c>
      <c r="B2928" s="80" t="s">
        <v>807</v>
      </c>
      <c r="C2928" s="83">
        <v>0</v>
      </c>
      <c r="D2928" s="84">
        <v>0</v>
      </c>
    </row>
    <row r="2929" spans="1:4" x14ac:dyDescent="0.2">
      <c r="A2929" s="80" t="s">
        <v>806</v>
      </c>
      <c r="B2929" s="80" t="s">
        <v>808</v>
      </c>
      <c r="C2929" s="81">
        <v>0</v>
      </c>
      <c r="D2929" s="82">
        <v>0</v>
      </c>
    </row>
    <row r="2930" spans="1:4" x14ac:dyDescent="0.2">
      <c r="A2930" s="80" t="s">
        <v>806</v>
      </c>
      <c r="B2930" s="80" t="s">
        <v>809</v>
      </c>
      <c r="C2930" s="83">
        <v>0</v>
      </c>
      <c r="D2930" s="84">
        <v>0</v>
      </c>
    </row>
    <row r="2931" spans="1:4" x14ac:dyDescent="0.2">
      <c r="A2931" s="80" t="s">
        <v>806</v>
      </c>
      <c r="B2931" s="80" t="s">
        <v>810</v>
      </c>
      <c r="C2931" s="81">
        <v>0</v>
      </c>
      <c r="D2931" s="82">
        <v>0</v>
      </c>
    </row>
    <row r="2932" spans="1:4" x14ac:dyDescent="0.2">
      <c r="A2932" s="80" t="s">
        <v>806</v>
      </c>
      <c r="B2932" s="80" t="s">
        <v>811</v>
      </c>
      <c r="C2932" s="83">
        <v>0</v>
      </c>
      <c r="D2932" s="84">
        <v>0</v>
      </c>
    </row>
    <row r="2933" spans="1:4" x14ac:dyDescent="0.2">
      <c r="A2933" s="80" t="s">
        <v>806</v>
      </c>
      <c r="B2933" s="80" t="s">
        <v>812</v>
      </c>
      <c r="C2933" s="81">
        <v>0</v>
      </c>
      <c r="D2933" s="82">
        <v>0</v>
      </c>
    </row>
    <row r="2934" spans="1:4" x14ac:dyDescent="0.2">
      <c r="A2934" s="80" t="s">
        <v>806</v>
      </c>
      <c r="B2934" s="80" t="s">
        <v>813</v>
      </c>
      <c r="C2934" s="83">
        <v>0</v>
      </c>
      <c r="D2934" s="84">
        <v>0</v>
      </c>
    </row>
    <row r="2935" spans="1:4" x14ac:dyDescent="0.2">
      <c r="A2935" s="80" t="s">
        <v>806</v>
      </c>
      <c r="B2935" s="80" t="s">
        <v>814</v>
      </c>
      <c r="C2935" s="81">
        <v>0</v>
      </c>
      <c r="D2935" s="82">
        <v>0</v>
      </c>
    </row>
    <row r="2936" spans="1:4" x14ac:dyDescent="0.2">
      <c r="A2936" s="80" t="s">
        <v>806</v>
      </c>
      <c r="B2936" s="80" t="s">
        <v>815</v>
      </c>
      <c r="C2936" s="83">
        <v>0</v>
      </c>
      <c r="D2936" s="84">
        <v>0</v>
      </c>
    </row>
    <row r="2937" spans="1:4" x14ac:dyDescent="0.2">
      <c r="A2937" s="80" t="s">
        <v>806</v>
      </c>
      <c r="B2937" s="80" t="s">
        <v>816</v>
      </c>
      <c r="C2937" s="81">
        <v>0</v>
      </c>
      <c r="D2937" s="82">
        <v>0</v>
      </c>
    </row>
    <row r="2938" spans="1:4" x14ac:dyDescent="0.2">
      <c r="A2938" s="80" t="s">
        <v>806</v>
      </c>
      <c r="B2938" s="80" t="s">
        <v>817</v>
      </c>
      <c r="C2938" s="83">
        <v>0</v>
      </c>
      <c r="D2938" s="84">
        <v>0</v>
      </c>
    </row>
    <row r="2939" spans="1:4" x14ac:dyDescent="0.2">
      <c r="A2939" s="80" t="s">
        <v>806</v>
      </c>
      <c r="B2939" s="80" t="s">
        <v>818</v>
      </c>
      <c r="C2939" s="81">
        <v>0</v>
      </c>
      <c r="D2939" s="82">
        <v>0</v>
      </c>
    </row>
    <row r="2940" spans="1:4" x14ac:dyDescent="0.2">
      <c r="A2940" s="80" t="s">
        <v>806</v>
      </c>
      <c r="B2940" s="80" t="s">
        <v>819</v>
      </c>
      <c r="C2940" s="83">
        <v>0</v>
      </c>
      <c r="D2940" s="84">
        <v>0</v>
      </c>
    </row>
    <row r="2941" spans="1:4" x14ac:dyDescent="0.2">
      <c r="A2941" s="80" t="s">
        <v>806</v>
      </c>
      <c r="B2941" s="80" t="s">
        <v>820</v>
      </c>
      <c r="C2941" s="81">
        <v>0</v>
      </c>
      <c r="D2941" s="82">
        <v>0</v>
      </c>
    </row>
    <row r="2942" spans="1:4" x14ac:dyDescent="0.2">
      <c r="A2942" s="80" t="s">
        <v>806</v>
      </c>
      <c r="B2942" s="80" t="s">
        <v>821</v>
      </c>
      <c r="C2942" s="83">
        <v>0</v>
      </c>
      <c r="D2942" s="84">
        <v>0</v>
      </c>
    </row>
    <row r="2943" spans="1:4" x14ac:dyDescent="0.2">
      <c r="A2943" s="80" t="s">
        <v>806</v>
      </c>
      <c r="B2943" s="80" t="s">
        <v>822</v>
      </c>
      <c r="C2943" s="81">
        <v>0</v>
      </c>
      <c r="D2943" s="82">
        <v>0</v>
      </c>
    </row>
    <row r="2944" spans="1:4" x14ac:dyDescent="0.2">
      <c r="A2944" s="80" t="s">
        <v>806</v>
      </c>
      <c r="B2944" s="80" t="s">
        <v>823</v>
      </c>
      <c r="C2944" s="83">
        <v>0</v>
      </c>
      <c r="D2944" s="84">
        <v>0</v>
      </c>
    </row>
    <row r="2945" spans="1:4" x14ac:dyDescent="0.2">
      <c r="A2945" s="80" t="s">
        <v>806</v>
      </c>
      <c r="B2945" s="80" t="s">
        <v>824</v>
      </c>
      <c r="C2945" s="81">
        <v>0</v>
      </c>
      <c r="D2945" s="82">
        <v>0</v>
      </c>
    </row>
    <row r="2946" spans="1:4" x14ac:dyDescent="0.2">
      <c r="A2946" s="80" t="s">
        <v>806</v>
      </c>
      <c r="B2946" s="80" t="s">
        <v>825</v>
      </c>
      <c r="C2946" s="83">
        <v>0</v>
      </c>
      <c r="D2946" s="84">
        <v>0</v>
      </c>
    </row>
    <row r="2947" spans="1:4" x14ac:dyDescent="0.2">
      <c r="A2947" s="80" t="s">
        <v>806</v>
      </c>
      <c r="B2947" s="80" t="s">
        <v>826</v>
      </c>
      <c r="C2947" s="81">
        <v>0</v>
      </c>
      <c r="D2947" s="82">
        <v>0</v>
      </c>
    </row>
    <row r="2948" spans="1:4" x14ac:dyDescent="0.2">
      <c r="A2948" s="80" t="s">
        <v>806</v>
      </c>
      <c r="B2948" s="80" t="s">
        <v>827</v>
      </c>
      <c r="C2948" s="83">
        <v>0</v>
      </c>
      <c r="D2948" s="84">
        <v>0</v>
      </c>
    </row>
    <row r="2949" spans="1:4" x14ac:dyDescent="0.2">
      <c r="A2949" s="80" t="s">
        <v>806</v>
      </c>
      <c r="B2949" s="80" t="s">
        <v>828</v>
      </c>
      <c r="C2949" s="81">
        <v>0</v>
      </c>
      <c r="D2949" s="82">
        <v>0</v>
      </c>
    </row>
    <row r="2950" spans="1:4" x14ac:dyDescent="0.2">
      <c r="A2950" s="80" t="s">
        <v>806</v>
      </c>
      <c r="B2950" s="80" t="s">
        <v>756</v>
      </c>
      <c r="C2950" s="83">
        <v>0</v>
      </c>
      <c r="D2950" s="84">
        <v>0</v>
      </c>
    </row>
    <row r="2951" spans="1:4" x14ac:dyDescent="0.2">
      <c r="A2951" s="80" t="s">
        <v>806</v>
      </c>
      <c r="B2951" s="80" t="s">
        <v>757</v>
      </c>
      <c r="C2951" s="81">
        <v>0</v>
      </c>
      <c r="D2951" s="82">
        <v>0</v>
      </c>
    </row>
    <row r="2952" spans="1:4" x14ac:dyDescent="0.2">
      <c r="A2952" s="80" t="s">
        <v>806</v>
      </c>
      <c r="B2952" s="80" t="s">
        <v>758</v>
      </c>
      <c r="C2952" s="83">
        <v>0</v>
      </c>
      <c r="D2952" s="84">
        <v>0</v>
      </c>
    </row>
    <row r="2953" spans="1:4" x14ac:dyDescent="0.2">
      <c r="A2953" s="80" t="s">
        <v>806</v>
      </c>
      <c r="B2953" s="80" t="s">
        <v>759</v>
      </c>
      <c r="C2953" s="81">
        <v>0</v>
      </c>
      <c r="D2953" s="82">
        <v>0</v>
      </c>
    </row>
    <row r="2954" spans="1:4" x14ac:dyDescent="0.2">
      <c r="A2954" s="80" t="s">
        <v>806</v>
      </c>
      <c r="B2954" s="80" t="s">
        <v>760</v>
      </c>
      <c r="C2954" s="83">
        <v>0</v>
      </c>
      <c r="D2954" s="84">
        <v>0</v>
      </c>
    </row>
    <row r="2955" spans="1:4" x14ac:dyDescent="0.2">
      <c r="A2955" s="80" t="s">
        <v>806</v>
      </c>
      <c r="B2955" s="80" t="s">
        <v>761</v>
      </c>
      <c r="C2955" s="81">
        <v>0</v>
      </c>
      <c r="D2955" s="82">
        <v>0</v>
      </c>
    </row>
    <row r="2956" spans="1:4" x14ac:dyDescent="0.2">
      <c r="A2956" s="80" t="s">
        <v>806</v>
      </c>
      <c r="B2956" s="80" t="s">
        <v>762</v>
      </c>
      <c r="C2956" s="83">
        <v>0</v>
      </c>
      <c r="D2956" s="84">
        <v>0</v>
      </c>
    </row>
    <row r="2957" spans="1:4" x14ac:dyDescent="0.2">
      <c r="A2957" s="80" t="s">
        <v>806</v>
      </c>
      <c r="B2957" s="80" t="s">
        <v>763</v>
      </c>
      <c r="C2957" s="81">
        <v>0</v>
      </c>
      <c r="D2957" s="82">
        <v>0</v>
      </c>
    </row>
    <row r="2958" spans="1:4" x14ac:dyDescent="0.2">
      <c r="A2958" s="80" t="s">
        <v>806</v>
      </c>
      <c r="B2958" s="80" t="s">
        <v>764</v>
      </c>
      <c r="C2958" s="83">
        <v>0</v>
      </c>
      <c r="D2958" s="84">
        <v>0</v>
      </c>
    </row>
    <row r="2959" spans="1:4" x14ac:dyDescent="0.2">
      <c r="A2959" s="80" t="s">
        <v>806</v>
      </c>
      <c r="B2959" s="80" t="s">
        <v>765</v>
      </c>
      <c r="C2959" s="81">
        <v>0</v>
      </c>
      <c r="D2959" s="82">
        <v>0</v>
      </c>
    </row>
    <row r="2960" spans="1:4" x14ac:dyDescent="0.2">
      <c r="A2960" s="80" t="s">
        <v>806</v>
      </c>
      <c r="B2960" s="80" t="s">
        <v>766</v>
      </c>
      <c r="C2960" s="83">
        <v>0</v>
      </c>
      <c r="D2960" s="84">
        <v>0</v>
      </c>
    </row>
    <row r="2961" spans="1:4" x14ac:dyDescent="0.2">
      <c r="A2961" s="80" t="s">
        <v>806</v>
      </c>
      <c r="B2961" s="80" t="s">
        <v>767</v>
      </c>
      <c r="C2961" s="81">
        <v>0</v>
      </c>
      <c r="D2961" s="82">
        <v>0</v>
      </c>
    </row>
    <row r="2962" spans="1:4" x14ac:dyDescent="0.2">
      <c r="A2962" s="80" t="s">
        <v>807</v>
      </c>
      <c r="B2962" s="80" t="s">
        <v>769</v>
      </c>
      <c r="C2962" s="83">
        <v>0</v>
      </c>
      <c r="D2962" s="84">
        <v>0</v>
      </c>
    </row>
    <row r="2963" spans="1:4" x14ac:dyDescent="0.2">
      <c r="A2963" s="80" t="s">
        <v>807</v>
      </c>
      <c r="B2963" s="80" t="s">
        <v>770</v>
      </c>
      <c r="C2963" s="81">
        <v>0</v>
      </c>
      <c r="D2963" s="82">
        <v>0</v>
      </c>
    </row>
    <row r="2964" spans="1:4" x14ac:dyDescent="0.2">
      <c r="A2964" s="80" t="s">
        <v>807</v>
      </c>
      <c r="B2964" s="80" t="s">
        <v>771</v>
      </c>
      <c r="C2964" s="83">
        <v>0</v>
      </c>
      <c r="D2964" s="84">
        <v>0</v>
      </c>
    </row>
    <row r="2965" spans="1:4" x14ac:dyDescent="0.2">
      <c r="A2965" s="80" t="s">
        <v>807</v>
      </c>
      <c r="B2965" s="80" t="s">
        <v>772</v>
      </c>
      <c r="C2965" s="81">
        <v>0</v>
      </c>
      <c r="D2965" s="82">
        <v>0</v>
      </c>
    </row>
    <row r="2966" spans="1:4" x14ac:dyDescent="0.2">
      <c r="A2966" s="80" t="s">
        <v>807</v>
      </c>
      <c r="B2966" s="80" t="s">
        <v>773</v>
      </c>
      <c r="C2966" s="83">
        <v>0</v>
      </c>
      <c r="D2966" s="84">
        <v>0</v>
      </c>
    </row>
    <row r="2967" spans="1:4" x14ac:dyDescent="0.2">
      <c r="A2967" s="80" t="s">
        <v>807</v>
      </c>
      <c r="B2967" s="80" t="s">
        <v>774</v>
      </c>
      <c r="C2967" s="81">
        <v>0</v>
      </c>
      <c r="D2967" s="82">
        <v>0</v>
      </c>
    </row>
    <row r="2968" spans="1:4" x14ac:dyDescent="0.2">
      <c r="A2968" s="80" t="s">
        <v>807</v>
      </c>
      <c r="B2968" s="80" t="s">
        <v>775</v>
      </c>
      <c r="C2968" s="83">
        <v>0</v>
      </c>
      <c r="D2968" s="84">
        <v>0</v>
      </c>
    </row>
    <row r="2969" spans="1:4" x14ac:dyDescent="0.2">
      <c r="A2969" s="80" t="s">
        <v>807</v>
      </c>
      <c r="B2969" s="80" t="s">
        <v>776</v>
      </c>
      <c r="C2969" s="81">
        <v>0</v>
      </c>
      <c r="D2969" s="82">
        <v>0</v>
      </c>
    </row>
    <row r="2970" spans="1:4" x14ac:dyDescent="0.2">
      <c r="A2970" s="80" t="s">
        <v>807</v>
      </c>
      <c r="B2970" s="80" t="s">
        <v>777</v>
      </c>
      <c r="C2970" s="83">
        <v>0</v>
      </c>
      <c r="D2970" s="84">
        <v>0</v>
      </c>
    </row>
    <row r="2971" spans="1:4" x14ac:dyDescent="0.2">
      <c r="A2971" s="80" t="s">
        <v>807</v>
      </c>
      <c r="B2971" s="80" t="s">
        <v>778</v>
      </c>
      <c r="C2971" s="81">
        <v>0</v>
      </c>
      <c r="D2971" s="82">
        <v>0</v>
      </c>
    </row>
    <row r="2972" spans="1:4" x14ac:dyDescent="0.2">
      <c r="A2972" s="80" t="s">
        <v>807</v>
      </c>
      <c r="B2972" s="80" t="s">
        <v>779</v>
      </c>
      <c r="C2972" s="83">
        <v>0</v>
      </c>
      <c r="D2972" s="84">
        <v>0</v>
      </c>
    </row>
    <row r="2973" spans="1:4" x14ac:dyDescent="0.2">
      <c r="A2973" s="80" t="s">
        <v>807</v>
      </c>
      <c r="B2973" s="80" t="s">
        <v>780</v>
      </c>
      <c r="C2973" s="81">
        <v>0</v>
      </c>
      <c r="D2973" s="82">
        <v>0</v>
      </c>
    </row>
    <row r="2974" spans="1:4" x14ac:dyDescent="0.2">
      <c r="A2974" s="80" t="s">
        <v>807</v>
      </c>
      <c r="B2974" s="80" t="s">
        <v>781</v>
      </c>
      <c r="C2974" s="83">
        <v>0</v>
      </c>
      <c r="D2974" s="84">
        <v>0</v>
      </c>
    </row>
    <row r="2975" spans="1:4" x14ac:dyDescent="0.2">
      <c r="A2975" s="80" t="s">
        <v>807</v>
      </c>
      <c r="B2975" s="80" t="s">
        <v>782</v>
      </c>
      <c r="C2975" s="81">
        <v>0</v>
      </c>
      <c r="D2975" s="82">
        <v>0</v>
      </c>
    </row>
    <row r="2976" spans="1:4" x14ac:dyDescent="0.2">
      <c r="A2976" s="80" t="s">
        <v>807</v>
      </c>
      <c r="B2976" s="80" t="s">
        <v>783</v>
      </c>
      <c r="C2976" s="83">
        <v>0</v>
      </c>
      <c r="D2976" s="84">
        <v>0</v>
      </c>
    </row>
    <row r="2977" spans="1:4" x14ac:dyDescent="0.2">
      <c r="A2977" s="80" t="s">
        <v>807</v>
      </c>
      <c r="B2977" s="80" t="s">
        <v>784</v>
      </c>
      <c r="C2977" s="81">
        <v>0</v>
      </c>
      <c r="D2977" s="82">
        <v>0</v>
      </c>
    </row>
    <row r="2978" spans="1:4" x14ac:dyDescent="0.2">
      <c r="A2978" s="80" t="s">
        <v>807</v>
      </c>
      <c r="B2978" s="80" t="s">
        <v>785</v>
      </c>
      <c r="C2978" s="83">
        <v>0</v>
      </c>
      <c r="D2978" s="84">
        <v>0</v>
      </c>
    </row>
    <row r="2979" spans="1:4" x14ac:dyDescent="0.2">
      <c r="A2979" s="80" t="s">
        <v>807</v>
      </c>
      <c r="B2979" s="80" t="s">
        <v>786</v>
      </c>
      <c r="C2979" s="81">
        <v>0</v>
      </c>
      <c r="D2979" s="82">
        <v>0</v>
      </c>
    </row>
    <row r="2980" spans="1:4" x14ac:dyDescent="0.2">
      <c r="A2980" s="80" t="s">
        <v>807</v>
      </c>
      <c r="B2980" s="80" t="s">
        <v>787</v>
      </c>
      <c r="C2980" s="83">
        <v>0</v>
      </c>
      <c r="D2980" s="84">
        <v>0</v>
      </c>
    </row>
    <row r="2981" spans="1:4" x14ac:dyDescent="0.2">
      <c r="A2981" s="80" t="s">
        <v>807</v>
      </c>
      <c r="B2981" s="80" t="s">
        <v>788</v>
      </c>
      <c r="C2981" s="81">
        <v>0</v>
      </c>
      <c r="D2981" s="82">
        <v>0</v>
      </c>
    </row>
    <row r="2982" spans="1:4" x14ac:dyDescent="0.2">
      <c r="A2982" s="80" t="s">
        <v>807</v>
      </c>
      <c r="B2982" s="80" t="s">
        <v>789</v>
      </c>
      <c r="C2982" s="83">
        <v>0</v>
      </c>
      <c r="D2982" s="84">
        <v>0</v>
      </c>
    </row>
    <row r="2983" spans="1:4" x14ac:dyDescent="0.2">
      <c r="A2983" s="80" t="s">
        <v>807</v>
      </c>
      <c r="B2983" s="80" t="s">
        <v>790</v>
      </c>
      <c r="C2983" s="81">
        <v>0</v>
      </c>
      <c r="D2983" s="82">
        <v>0</v>
      </c>
    </row>
    <row r="2984" spans="1:4" x14ac:dyDescent="0.2">
      <c r="A2984" s="80" t="s">
        <v>807</v>
      </c>
      <c r="B2984" s="80" t="s">
        <v>791</v>
      </c>
      <c r="C2984" s="83">
        <v>0</v>
      </c>
      <c r="D2984" s="84">
        <v>0</v>
      </c>
    </row>
    <row r="2985" spans="1:4" x14ac:dyDescent="0.2">
      <c r="A2985" s="80" t="s">
        <v>807</v>
      </c>
      <c r="B2985" s="80" t="s">
        <v>755</v>
      </c>
      <c r="C2985" s="81">
        <v>0</v>
      </c>
      <c r="D2985" s="82">
        <v>0</v>
      </c>
    </row>
    <row r="2986" spans="1:4" x14ac:dyDescent="0.2">
      <c r="A2986" s="80" t="s">
        <v>807</v>
      </c>
      <c r="B2986" s="80" t="s">
        <v>768</v>
      </c>
      <c r="C2986" s="83">
        <v>0</v>
      </c>
      <c r="D2986" s="84">
        <v>0</v>
      </c>
    </row>
    <row r="2987" spans="1:4" x14ac:dyDescent="0.2">
      <c r="A2987" s="80" t="s">
        <v>807</v>
      </c>
      <c r="B2987" s="80" t="s">
        <v>792</v>
      </c>
      <c r="C2987" s="81">
        <v>0</v>
      </c>
      <c r="D2987" s="82">
        <v>0</v>
      </c>
    </row>
    <row r="2988" spans="1:4" x14ac:dyDescent="0.2">
      <c r="A2988" s="80" t="s">
        <v>807</v>
      </c>
      <c r="B2988" s="80" t="s">
        <v>793</v>
      </c>
      <c r="C2988" s="83">
        <v>0</v>
      </c>
      <c r="D2988" s="84">
        <v>0</v>
      </c>
    </row>
    <row r="2989" spans="1:4" x14ac:dyDescent="0.2">
      <c r="A2989" s="80" t="s">
        <v>807</v>
      </c>
      <c r="B2989" s="80" t="s">
        <v>794</v>
      </c>
      <c r="C2989" s="81">
        <v>0</v>
      </c>
      <c r="D2989" s="82">
        <v>0</v>
      </c>
    </row>
    <row r="2990" spans="1:4" x14ac:dyDescent="0.2">
      <c r="A2990" s="80" t="s">
        <v>807</v>
      </c>
      <c r="B2990" s="80" t="s">
        <v>795</v>
      </c>
      <c r="C2990" s="83">
        <v>0</v>
      </c>
      <c r="D2990" s="84">
        <v>0</v>
      </c>
    </row>
    <row r="2991" spans="1:4" x14ac:dyDescent="0.2">
      <c r="A2991" s="80" t="s">
        <v>807</v>
      </c>
      <c r="B2991" s="80" t="s">
        <v>796</v>
      </c>
      <c r="C2991" s="81">
        <v>0</v>
      </c>
      <c r="D2991" s="82">
        <v>0</v>
      </c>
    </row>
    <row r="2992" spans="1:4" x14ac:dyDescent="0.2">
      <c r="A2992" s="80" t="s">
        <v>807</v>
      </c>
      <c r="B2992" s="80" t="s">
        <v>797</v>
      </c>
      <c r="C2992" s="83">
        <v>0</v>
      </c>
      <c r="D2992" s="84">
        <v>0</v>
      </c>
    </row>
    <row r="2993" spans="1:4" x14ac:dyDescent="0.2">
      <c r="A2993" s="80" t="s">
        <v>807</v>
      </c>
      <c r="B2993" s="80" t="s">
        <v>798</v>
      </c>
      <c r="C2993" s="81">
        <v>0</v>
      </c>
      <c r="D2993" s="82">
        <v>0</v>
      </c>
    </row>
    <row r="2994" spans="1:4" x14ac:dyDescent="0.2">
      <c r="A2994" s="80" t="s">
        <v>807</v>
      </c>
      <c r="B2994" s="80" t="s">
        <v>799</v>
      </c>
      <c r="C2994" s="83">
        <v>0</v>
      </c>
      <c r="D2994" s="84">
        <v>0</v>
      </c>
    </row>
    <row r="2995" spans="1:4" x14ac:dyDescent="0.2">
      <c r="A2995" s="80" t="s">
        <v>807</v>
      </c>
      <c r="B2995" s="80" t="s">
        <v>800</v>
      </c>
      <c r="C2995" s="81">
        <v>0</v>
      </c>
      <c r="D2995" s="82">
        <v>0</v>
      </c>
    </row>
    <row r="2996" spans="1:4" x14ac:dyDescent="0.2">
      <c r="A2996" s="80" t="s">
        <v>807</v>
      </c>
      <c r="B2996" s="80" t="s">
        <v>801</v>
      </c>
      <c r="C2996" s="83">
        <v>0</v>
      </c>
      <c r="D2996" s="84">
        <v>0</v>
      </c>
    </row>
    <row r="2997" spans="1:4" x14ac:dyDescent="0.2">
      <c r="A2997" s="80" t="s">
        <v>807</v>
      </c>
      <c r="B2997" s="80" t="s">
        <v>802</v>
      </c>
      <c r="C2997" s="81">
        <v>0</v>
      </c>
      <c r="D2997" s="82">
        <v>0</v>
      </c>
    </row>
    <row r="2998" spans="1:4" x14ac:dyDescent="0.2">
      <c r="A2998" s="80" t="s">
        <v>807</v>
      </c>
      <c r="B2998" s="80" t="s">
        <v>803</v>
      </c>
      <c r="C2998" s="83">
        <v>0</v>
      </c>
      <c r="D2998" s="84">
        <v>0</v>
      </c>
    </row>
    <row r="2999" spans="1:4" x14ac:dyDescent="0.2">
      <c r="A2999" s="80" t="s">
        <v>807</v>
      </c>
      <c r="B2999" s="80" t="s">
        <v>804</v>
      </c>
      <c r="C2999" s="81">
        <v>0</v>
      </c>
      <c r="D2999" s="82">
        <v>0</v>
      </c>
    </row>
    <row r="3000" spans="1:4" x14ac:dyDescent="0.2">
      <c r="A3000" s="80" t="s">
        <v>807</v>
      </c>
      <c r="B3000" s="80" t="s">
        <v>805</v>
      </c>
      <c r="C3000" s="83">
        <v>0</v>
      </c>
      <c r="D3000" s="84">
        <v>0</v>
      </c>
    </row>
    <row r="3001" spans="1:4" x14ac:dyDescent="0.2">
      <c r="A3001" s="80" t="s">
        <v>807</v>
      </c>
      <c r="B3001" s="80" t="s">
        <v>806</v>
      </c>
      <c r="C3001" s="81">
        <v>0</v>
      </c>
      <c r="D3001" s="82">
        <v>0</v>
      </c>
    </row>
    <row r="3002" spans="1:4" x14ac:dyDescent="0.2">
      <c r="A3002" s="80" t="s">
        <v>807</v>
      </c>
      <c r="B3002" s="80" t="s">
        <v>807</v>
      </c>
      <c r="C3002" s="83">
        <v>0</v>
      </c>
      <c r="D3002" s="84">
        <v>0</v>
      </c>
    </row>
    <row r="3003" spans="1:4" x14ac:dyDescent="0.2">
      <c r="A3003" s="80" t="s">
        <v>807</v>
      </c>
      <c r="B3003" s="80" t="s">
        <v>808</v>
      </c>
      <c r="C3003" s="81">
        <v>0</v>
      </c>
      <c r="D3003" s="82">
        <v>0</v>
      </c>
    </row>
    <row r="3004" spans="1:4" x14ac:dyDescent="0.2">
      <c r="A3004" s="80" t="s">
        <v>807</v>
      </c>
      <c r="B3004" s="80" t="s">
        <v>809</v>
      </c>
      <c r="C3004" s="83">
        <v>0</v>
      </c>
      <c r="D3004" s="84">
        <v>0</v>
      </c>
    </row>
    <row r="3005" spans="1:4" x14ac:dyDescent="0.2">
      <c r="A3005" s="80" t="s">
        <v>807</v>
      </c>
      <c r="B3005" s="80" t="s">
        <v>810</v>
      </c>
      <c r="C3005" s="81">
        <v>0</v>
      </c>
      <c r="D3005" s="82">
        <v>0</v>
      </c>
    </row>
    <row r="3006" spans="1:4" x14ac:dyDescent="0.2">
      <c r="A3006" s="80" t="s">
        <v>807</v>
      </c>
      <c r="B3006" s="80" t="s">
        <v>811</v>
      </c>
      <c r="C3006" s="83">
        <v>0</v>
      </c>
      <c r="D3006" s="84">
        <v>0</v>
      </c>
    </row>
    <row r="3007" spans="1:4" x14ac:dyDescent="0.2">
      <c r="A3007" s="80" t="s">
        <v>807</v>
      </c>
      <c r="B3007" s="80" t="s">
        <v>812</v>
      </c>
      <c r="C3007" s="81">
        <v>0</v>
      </c>
      <c r="D3007" s="82">
        <v>0</v>
      </c>
    </row>
    <row r="3008" spans="1:4" x14ac:dyDescent="0.2">
      <c r="A3008" s="80" t="s">
        <v>807</v>
      </c>
      <c r="B3008" s="80" t="s">
        <v>813</v>
      </c>
      <c r="C3008" s="83">
        <v>0</v>
      </c>
      <c r="D3008" s="84">
        <v>0</v>
      </c>
    </row>
    <row r="3009" spans="1:4" x14ac:dyDescent="0.2">
      <c r="A3009" s="80" t="s">
        <v>807</v>
      </c>
      <c r="B3009" s="80" t="s">
        <v>814</v>
      </c>
      <c r="C3009" s="81">
        <v>0</v>
      </c>
      <c r="D3009" s="82">
        <v>0</v>
      </c>
    </row>
    <row r="3010" spans="1:4" x14ac:dyDescent="0.2">
      <c r="A3010" s="80" t="s">
        <v>807</v>
      </c>
      <c r="B3010" s="80" t="s">
        <v>815</v>
      </c>
      <c r="C3010" s="83">
        <v>0</v>
      </c>
      <c r="D3010" s="84">
        <v>0</v>
      </c>
    </row>
    <row r="3011" spans="1:4" x14ac:dyDescent="0.2">
      <c r="A3011" s="80" t="s">
        <v>807</v>
      </c>
      <c r="B3011" s="80" t="s">
        <v>816</v>
      </c>
      <c r="C3011" s="81">
        <v>0</v>
      </c>
      <c r="D3011" s="82">
        <v>0</v>
      </c>
    </row>
    <row r="3012" spans="1:4" x14ac:dyDescent="0.2">
      <c r="A3012" s="80" t="s">
        <v>807</v>
      </c>
      <c r="B3012" s="80" t="s">
        <v>817</v>
      </c>
      <c r="C3012" s="83">
        <v>0</v>
      </c>
      <c r="D3012" s="84">
        <v>0</v>
      </c>
    </row>
    <row r="3013" spans="1:4" x14ac:dyDescent="0.2">
      <c r="A3013" s="80" t="s">
        <v>807</v>
      </c>
      <c r="B3013" s="80" t="s">
        <v>818</v>
      </c>
      <c r="C3013" s="81">
        <v>0</v>
      </c>
      <c r="D3013" s="82">
        <v>0</v>
      </c>
    </row>
    <row r="3014" spans="1:4" x14ac:dyDescent="0.2">
      <c r="A3014" s="80" t="s">
        <v>807</v>
      </c>
      <c r="B3014" s="80" t="s">
        <v>819</v>
      </c>
      <c r="C3014" s="83">
        <v>0</v>
      </c>
      <c r="D3014" s="84">
        <v>0</v>
      </c>
    </row>
    <row r="3015" spans="1:4" x14ac:dyDescent="0.2">
      <c r="A3015" s="80" t="s">
        <v>807</v>
      </c>
      <c r="B3015" s="80" t="s">
        <v>820</v>
      </c>
      <c r="C3015" s="81">
        <v>0</v>
      </c>
      <c r="D3015" s="82">
        <v>0</v>
      </c>
    </row>
    <row r="3016" spans="1:4" x14ac:dyDescent="0.2">
      <c r="A3016" s="80" t="s">
        <v>807</v>
      </c>
      <c r="B3016" s="80" t="s">
        <v>821</v>
      </c>
      <c r="C3016" s="83">
        <v>0</v>
      </c>
      <c r="D3016" s="84">
        <v>0</v>
      </c>
    </row>
    <row r="3017" spans="1:4" x14ac:dyDescent="0.2">
      <c r="A3017" s="80" t="s">
        <v>807</v>
      </c>
      <c r="B3017" s="80" t="s">
        <v>822</v>
      </c>
      <c r="C3017" s="81">
        <v>0</v>
      </c>
      <c r="D3017" s="82">
        <v>0</v>
      </c>
    </row>
    <row r="3018" spans="1:4" x14ac:dyDescent="0.2">
      <c r="A3018" s="80" t="s">
        <v>807</v>
      </c>
      <c r="B3018" s="80" t="s">
        <v>823</v>
      </c>
      <c r="C3018" s="83">
        <v>0</v>
      </c>
      <c r="D3018" s="84">
        <v>0</v>
      </c>
    </row>
    <row r="3019" spans="1:4" x14ac:dyDescent="0.2">
      <c r="A3019" s="80" t="s">
        <v>807</v>
      </c>
      <c r="B3019" s="80" t="s">
        <v>824</v>
      </c>
      <c r="C3019" s="81">
        <v>0</v>
      </c>
      <c r="D3019" s="82">
        <v>0</v>
      </c>
    </row>
    <row r="3020" spans="1:4" x14ac:dyDescent="0.2">
      <c r="A3020" s="80" t="s">
        <v>807</v>
      </c>
      <c r="B3020" s="80" t="s">
        <v>825</v>
      </c>
      <c r="C3020" s="83">
        <v>0</v>
      </c>
      <c r="D3020" s="84">
        <v>0</v>
      </c>
    </row>
    <row r="3021" spans="1:4" x14ac:dyDescent="0.2">
      <c r="A3021" s="80" t="s">
        <v>807</v>
      </c>
      <c r="B3021" s="80" t="s">
        <v>826</v>
      </c>
      <c r="C3021" s="81">
        <v>0</v>
      </c>
      <c r="D3021" s="82">
        <v>0</v>
      </c>
    </row>
    <row r="3022" spans="1:4" x14ac:dyDescent="0.2">
      <c r="A3022" s="80" t="s">
        <v>807</v>
      </c>
      <c r="B3022" s="80" t="s">
        <v>827</v>
      </c>
      <c r="C3022" s="83">
        <v>0</v>
      </c>
      <c r="D3022" s="84">
        <v>0</v>
      </c>
    </row>
    <row r="3023" spans="1:4" x14ac:dyDescent="0.2">
      <c r="A3023" s="80" t="s">
        <v>807</v>
      </c>
      <c r="B3023" s="80" t="s">
        <v>828</v>
      </c>
      <c r="C3023" s="81">
        <v>0</v>
      </c>
      <c r="D3023" s="82">
        <v>0</v>
      </c>
    </row>
    <row r="3024" spans="1:4" x14ac:dyDescent="0.2">
      <c r="A3024" s="80" t="s">
        <v>807</v>
      </c>
      <c r="B3024" s="80" t="s">
        <v>756</v>
      </c>
      <c r="C3024" s="83">
        <v>0</v>
      </c>
      <c r="D3024" s="84">
        <v>0</v>
      </c>
    </row>
    <row r="3025" spans="1:4" x14ac:dyDescent="0.2">
      <c r="A3025" s="80" t="s">
        <v>807</v>
      </c>
      <c r="B3025" s="80" t="s">
        <v>757</v>
      </c>
      <c r="C3025" s="81">
        <v>0</v>
      </c>
      <c r="D3025" s="82">
        <v>0</v>
      </c>
    </row>
    <row r="3026" spans="1:4" x14ac:dyDescent="0.2">
      <c r="A3026" s="80" t="s">
        <v>807</v>
      </c>
      <c r="B3026" s="80" t="s">
        <v>758</v>
      </c>
      <c r="C3026" s="83">
        <v>0</v>
      </c>
      <c r="D3026" s="84">
        <v>0</v>
      </c>
    </row>
    <row r="3027" spans="1:4" x14ac:dyDescent="0.2">
      <c r="A3027" s="80" t="s">
        <v>807</v>
      </c>
      <c r="B3027" s="80" t="s">
        <v>759</v>
      </c>
      <c r="C3027" s="81">
        <v>0</v>
      </c>
      <c r="D3027" s="82">
        <v>0</v>
      </c>
    </row>
    <row r="3028" spans="1:4" x14ac:dyDescent="0.2">
      <c r="A3028" s="80" t="s">
        <v>807</v>
      </c>
      <c r="B3028" s="80" t="s">
        <v>760</v>
      </c>
      <c r="C3028" s="83">
        <v>0</v>
      </c>
      <c r="D3028" s="84">
        <v>0</v>
      </c>
    </row>
    <row r="3029" spans="1:4" x14ac:dyDescent="0.2">
      <c r="A3029" s="80" t="s">
        <v>807</v>
      </c>
      <c r="B3029" s="80" t="s">
        <v>761</v>
      </c>
      <c r="C3029" s="81">
        <v>0</v>
      </c>
      <c r="D3029" s="82">
        <v>0</v>
      </c>
    </row>
    <row r="3030" spans="1:4" x14ac:dyDescent="0.2">
      <c r="A3030" s="80" t="s">
        <v>807</v>
      </c>
      <c r="B3030" s="80" t="s">
        <v>762</v>
      </c>
      <c r="C3030" s="83">
        <v>0</v>
      </c>
      <c r="D3030" s="84">
        <v>0</v>
      </c>
    </row>
    <row r="3031" spans="1:4" x14ac:dyDescent="0.2">
      <c r="A3031" s="80" t="s">
        <v>807</v>
      </c>
      <c r="B3031" s="80" t="s">
        <v>763</v>
      </c>
      <c r="C3031" s="81">
        <v>0</v>
      </c>
      <c r="D3031" s="82">
        <v>0</v>
      </c>
    </row>
    <row r="3032" spans="1:4" x14ac:dyDescent="0.2">
      <c r="A3032" s="80" t="s">
        <v>807</v>
      </c>
      <c r="B3032" s="80" t="s">
        <v>764</v>
      </c>
      <c r="C3032" s="83">
        <v>0</v>
      </c>
      <c r="D3032" s="84">
        <v>0</v>
      </c>
    </row>
    <row r="3033" spans="1:4" x14ac:dyDescent="0.2">
      <c r="A3033" s="80" t="s">
        <v>807</v>
      </c>
      <c r="B3033" s="80" t="s">
        <v>765</v>
      </c>
      <c r="C3033" s="81">
        <v>0</v>
      </c>
      <c r="D3033" s="82">
        <v>0</v>
      </c>
    </row>
    <row r="3034" spans="1:4" x14ac:dyDescent="0.2">
      <c r="A3034" s="80" t="s">
        <v>807</v>
      </c>
      <c r="B3034" s="80" t="s">
        <v>766</v>
      </c>
      <c r="C3034" s="83">
        <v>0</v>
      </c>
      <c r="D3034" s="84">
        <v>0</v>
      </c>
    </row>
    <row r="3035" spans="1:4" x14ac:dyDescent="0.2">
      <c r="A3035" s="80" t="s">
        <v>807</v>
      </c>
      <c r="B3035" s="80" t="s">
        <v>767</v>
      </c>
      <c r="C3035" s="81">
        <v>0</v>
      </c>
      <c r="D3035" s="82">
        <v>0</v>
      </c>
    </row>
    <row r="3036" spans="1:4" x14ac:dyDescent="0.2">
      <c r="A3036" s="80" t="s">
        <v>808</v>
      </c>
      <c r="B3036" s="80" t="s">
        <v>769</v>
      </c>
      <c r="C3036" s="83">
        <v>0</v>
      </c>
      <c r="D3036" s="84">
        <v>0</v>
      </c>
    </row>
    <row r="3037" spans="1:4" x14ac:dyDescent="0.2">
      <c r="A3037" s="80" t="s">
        <v>808</v>
      </c>
      <c r="B3037" s="80" t="s">
        <v>770</v>
      </c>
      <c r="C3037" s="81">
        <v>0</v>
      </c>
      <c r="D3037" s="82">
        <v>0</v>
      </c>
    </row>
    <row r="3038" spans="1:4" x14ac:dyDescent="0.2">
      <c r="A3038" s="80" t="s">
        <v>808</v>
      </c>
      <c r="B3038" s="80" t="s">
        <v>771</v>
      </c>
      <c r="C3038" s="83">
        <v>0</v>
      </c>
      <c r="D3038" s="84">
        <v>0</v>
      </c>
    </row>
    <row r="3039" spans="1:4" x14ac:dyDescent="0.2">
      <c r="A3039" s="80" t="s">
        <v>808</v>
      </c>
      <c r="B3039" s="80" t="s">
        <v>772</v>
      </c>
      <c r="C3039" s="81">
        <v>0</v>
      </c>
      <c r="D3039" s="82">
        <v>0</v>
      </c>
    </row>
    <row r="3040" spans="1:4" x14ac:dyDescent="0.2">
      <c r="A3040" s="80" t="s">
        <v>808</v>
      </c>
      <c r="B3040" s="80" t="s">
        <v>773</v>
      </c>
      <c r="C3040" s="83">
        <v>0</v>
      </c>
      <c r="D3040" s="84">
        <v>0</v>
      </c>
    </row>
    <row r="3041" spans="1:4" x14ac:dyDescent="0.2">
      <c r="A3041" s="80" t="s">
        <v>808</v>
      </c>
      <c r="B3041" s="80" t="s">
        <v>774</v>
      </c>
      <c r="C3041" s="81">
        <v>0</v>
      </c>
      <c r="D3041" s="82">
        <v>0</v>
      </c>
    </row>
    <row r="3042" spans="1:4" x14ac:dyDescent="0.2">
      <c r="A3042" s="80" t="s">
        <v>808</v>
      </c>
      <c r="B3042" s="80" t="s">
        <v>775</v>
      </c>
      <c r="C3042" s="83">
        <v>0</v>
      </c>
      <c r="D3042" s="84">
        <v>0</v>
      </c>
    </row>
    <row r="3043" spans="1:4" x14ac:dyDescent="0.2">
      <c r="A3043" s="80" t="s">
        <v>808</v>
      </c>
      <c r="B3043" s="80" t="s">
        <v>776</v>
      </c>
      <c r="C3043" s="81">
        <v>0</v>
      </c>
      <c r="D3043" s="82">
        <v>0</v>
      </c>
    </row>
    <row r="3044" spans="1:4" x14ac:dyDescent="0.2">
      <c r="A3044" s="80" t="s">
        <v>808</v>
      </c>
      <c r="B3044" s="80" t="s">
        <v>777</v>
      </c>
      <c r="C3044" s="83">
        <v>0</v>
      </c>
      <c r="D3044" s="84">
        <v>0</v>
      </c>
    </row>
    <row r="3045" spans="1:4" x14ac:dyDescent="0.2">
      <c r="A3045" s="80" t="s">
        <v>808</v>
      </c>
      <c r="B3045" s="80" t="s">
        <v>778</v>
      </c>
      <c r="C3045" s="81">
        <v>0</v>
      </c>
      <c r="D3045" s="82">
        <v>0</v>
      </c>
    </row>
    <row r="3046" spans="1:4" x14ac:dyDescent="0.2">
      <c r="A3046" s="80" t="s">
        <v>808</v>
      </c>
      <c r="B3046" s="80" t="s">
        <v>779</v>
      </c>
      <c r="C3046" s="83">
        <v>0</v>
      </c>
      <c r="D3046" s="84">
        <v>0</v>
      </c>
    </row>
    <row r="3047" spans="1:4" x14ac:dyDescent="0.2">
      <c r="A3047" s="80" t="s">
        <v>808</v>
      </c>
      <c r="B3047" s="80" t="s">
        <v>780</v>
      </c>
      <c r="C3047" s="81">
        <v>0</v>
      </c>
      <c r="D3047" s="82">
        <v>0</v>
      </c>
    </row>
    <row r="3048" spans="1:4" x14ac:dyDescent="0.2">
      <c r="A3048" s="80" t="s">
        <v>808</v>
      </c>
      <c r="B3048" s="80" t="s">
        <v>781</v>
      </c>
      <c r="C3048" s="83">
        <v>0</v>
      </c>
      <c r="D3048" s="84">
        <v>0</v>
      </c>
    </row>
    <row r="3049" spans="1:4" x14ac:dyDescent="0.2">
      <c r="A3049" s="80" t="s">
        <v>808</v>
      </c>
      <c r="B3049" s="80" t="s">
        <v>782</v>
      </c>
      <c r="C3049" s="81">
        <v>0</v>
      </c>
      <c r="D3049" s="82">
        <v>0</v>
      </c>
    </row>
    <row r="3050" spans="1:4" x14ac:dyDescent="0.2">
      <c r="A3050" s="80" t="s">
        <v>808</v>
      </c>
      <c r="B3050" s="80" t="s">
        <v>783</v>
      </c>
      <c r="C3050" s="83">
        <v>0</v>
      </c>
      <c r="D3050" s="84">
        <v>0</v>
      </c>
    </row>
    <row r="3051" spans="1:4" x14ac:dyDescent="0.2">
      <c r="A3051" s="80" t="s">
        <v>808</v>
      </c>
      <c r="B3051" s="80" t="s">
        <v>784</v>
      </c>
      <c r="C3051" s="81">
        <v>0</v>
      </c>
      <c r="D3051" s="82">
        <v>0</v>
      </c>
    </row>
    <row r="3052" spans="1:4" x14ac:dyDescent="0.2">
      <c r="A3052" s="80" t="s">
        <v>808</v>
      </c>
      <c r="B3052" s="80" t="s">
        <v>785</v>
      </c>
      <c r="C3052" s="83">
        <v>0</v>
      </c>
      <c r="D3052" s="84">
        <v>0</v>
      </c>
    </row>
    <row r="3053" spans="1:4" x14ac:dyDescent="0.2">
      <c r="A3053" s="80" t="s">
        <v>808</v>
      </c>
      <c r="B3053" s="80" t="s">
        <v>786</v>
      </c>
      <c r="C3053" s="81">
        <v>0</v>
      </c>
      <c r="D3053" s="82">
        <v>0</v>
      </c>
    </row>
    <row r="3054" spans="1:4" x14ac:dyDescent="0.2">
      <c r="A3054" s="80" t="s">
        <v>808</v>
      </c>
      <c r="B3054" s="80" t="s">
        <v>787</v>
      </c>
      <c r="C3054" s="83">
        <v>0</v>
      </c>
      <c r="D3054" s="84">
        <v>0</v>
      </c>
    </row>
    <row r="3055" spans="1:4" x14ac:dyDescent="0.2">
      <c r="A3055" s="80" t="s">
        <v>808</v>
      </c>
      <c r="B3055" s="80" t="s">
        <v>788</v>
      </c>
      <c r="C3055" s="81">
        <v>0</v>
      </c>
      <c r="D3055" s="82">
        <v>0</v>
      </c>
    </row>
    <row r="3056" spans="1:4" x14ac:dyDescent="0.2">
      <c r="A3056" s="80" t="s">
        <v>808</v>
      </c>
      <c r="B3056" s="80" t="s">
        <v>789</v>
      </c>
      <c r="C3056" s="83">
        <v>0</v>
      </c>
      <c r="D3056" s="84">
        <v>0</v>
      </c>
    </row>
    <row r="3057" spans="1:4" x14ac:dyDescent="0.2">
      <c r="A3057" s="80" t="s">
        <v>808</v>
      </c>
      <c r="B3057" s="80" t="s">
        <v>790</v>
      </c>
      <c r="C3057" s="81">
        <v>0</v>
      </c>
      <c r="D3057" s="82">
        <v>0</v>
      </c>
    </row>
    <row r="3058" spans="1:4" x14ac:dyDescent="0.2">
      <c r="A3058" s="80" t="s">
        <v>808</v>
      </c>
      <c r="B3058" s="80" t="s">
        <v>791</v>
      </c>
      <c r="C3058" s="83">
        <v>0</v>
      </c>
      <c r="D3058" s="84">
        <v>0</v>
      </c>
    </row>
    <row r="3059" spans="1:4" x14ac:dyDescent="0.2">
      <c r="A3059" s="80" t="s">
        <v>808</v>
      </c>
      <c r="B3059" s="80" t="s">
        <v>755</v>
      </c>
      <c r="C3059" s="81">
        <v>0</v>
      </c>
      <c r="D3059" s="82">
        <v>0</v>
      </c>
    </row>
    <row r="3060" spans="1:4" x14ac:dyDescent="0.2">
      <c r="A3060" s="80" t="s">
        <v>808</v>
      </c>
      <c r="B3060" s="80" t="s">
        <v>768</v>
      </c>
      <c r="C3060" s="83">
        <v>0</v>
      </c>
      <c r="D3060" s="84">
        <v>0</v>
      </c>
    </row>
    <row r="3061" spans="1:4" x14ac:dyDescent="0.2">
      <c r="A3061" s="80" t="s">
        <v>808</v>
      </c>
      <c r="B3061" s="80" t="s">
        <v>792</v>
      </c>
      <c r="C3061" s="81">
        <v>0</v>
      </c>
      <c r="D3061" s="82">
        <v>0</v>
      </c>
    </row>
    <row r="3062" spans="1:4" x14ac:dyDescent="0.2">
      <c r="A3062" s="80" t="s">
        <v>808</v>
      </c>
      <c r="B3062" s="80" t="s">
        <v>793</v>
      </c>
      <c r="C3062" s="83">
        <v>0</v>
      </c>
      <c r="D3062" s="84">
        <v>0</v>
      </c>
    </row>
    <row r="3063" spans="1:4" x14ac:dyDescent="0.2">
      <c r="A3063" s="80" t="s">
        <v>808</v>
      </c>
      <c r="B3063" s="80" t="s">
        <v>794</v>
      </c>
      <c r="C3063" s="81">
        <v>0</v>
      </c>
      <c r="D3063" s="82">
        <v>0</v>
      </c>
    </row>
    <row r="3064" spans="1:4" x14ac:dyDescent="0.2">
      <c r="A3064" s="80" t="s">
        <v>808</v>
      </c>
      <c r="B3064" s="80" t="s">
        <v>795</v>
      </c>
      <c r="C3064" s="83">
        <v>0</v>
      </c>
      <c r="D3064" s="84">
        <v>0</v>
      </c>
    </row>
    <row r="3065" spans="1:4" x14ac:dyDescent="0.2">
      <c r="A3065" s="80" t="s">
        <v>808</v>
      </c>
      <c r="B3065" s="80" t="s">
        <v>796</v>
      </c>
      <c r="C3065" s="81">
        <v>0</v>
      </c>
      <c r="D3065" s="82">
        <v>0</v>
      </c>
    </row>
    <row r="3066" spans="1:4" x14ac:dyDescent="0.2">
      <c r="A3066" s="80" t="s">
        <v>808</v>
      </c>
      <c r="B3066" s="80" t="s">
        <v>797</v>
      </c>
      <c r="C3066" s="83">
        <v>0</v>
      </c>
      <c r="D3066" s="84">
        <v>0</v>
      </c>
    </row>
    <row r="3067" spans="1:4" x14ac:dyDescent="0.2">
      <c r="A3067" s="80" t="s">
        <v>808</v>
      </c>
      <c r="B3067" s="80" t="s">
        <v>798</v>
      </c>
      <c r="C3067" s="81">
        <v>0</v>
      </c>
      <c r="D3067" s="82">
        <v>0</v>
      </c>
    </row>
    <row r="3068" spans="1:4" x14ac:dyDescent="0.2">
      <c r="A3068" s="80" t="s">
        <v>808</v>
      </c>
      <c r="B3068" s="80" t="s">
        <v>799</v>
      </c>
      <c r="C3068" s="83">
        <v>0</v>
      </c>
      <c r="D3068" s="84">
        <v>0</v>
      </c>
    </row>
    <row r="3069" spans="1:4" x14ac:dyDescent="0.2">
      <c r="A3069" s="80" t="s">
        <v>808</v>
      </c>
      <c r="B3069" s="80" t="s">
        <v>800</v>
      </c>
      <c r="C3069" s="81">
        <v>0</v>
      </c>
      <c r="D3069" s="82">
        <v>0</v>
      </c>
    </row>
    <row r="3070" spans="1:4" x14ac:dyDescent="0.2">
      <c r="A3070" s="80" t="s">
        <v>808</v>
      </c>
      <c r="B3070" s="80" t="s">
        <v>801</v>
      </c>
      <c r="C3070" s="83">
        <v>0</v>
      </c>
      <c r="D3070" s="84">
        <v>0</v>
      </c>
    </row>
    <row r="3071" spans="1:4" x14ac:dyDescent="0.2">
      <c r="A3071" s="80" t="s">
        <v>808</v>
      </c>
      <c r="B3071" s="80" t="s">
        <v>802</v>
      </c>
      <c r="C3071" s="81">
        <v>0</v>
      </c>
      <c r="D3071" s="82">
        <v>0</v>
      </c>
    </row>
    <row r="3072" spans="1:4" x14ac:dyDescent="0.2">
      <c r="A3072" s="80" t="s">
        <v>808</v>
      </c>
      <c r="B3072" s="80" t="s">
        <v>803</v>
      </c>
      <c r="C3072" s="83">
        <v>0</v>
      </c>
      <c r="D3072" s="84">
        <v>0</v>
      </c>
    </row>
    <row r="3073" spans="1:4" x14ac:dyDescent="0.2">
      <c r="A3073" s="80" t="s">
        <v>808</v>
      </c>
      <c r="B3073" s="80" t="s">
        <v>804</v>
      </c>
      <c r="C3073" s="81">
        <v>0</v>
      </c>
      <c r="D3073" s="82">
        <v>0</v>
      </c>
    </row>
    <row r="3074" spans="1:4" x14ac:dyDescent="0.2">
      <c r="A3074" s="80" t="s">
        <v>808</v>
      </c>
      <c r="B3074" s="80" t="s">
        <v>805</v>
      </c>
      <c r="C3074" s="83">
        <v>0</v>
      </c>
      <c r="D3074" s="84">
        <v>0</v>
      </c>
    </row>
    <row r="3075" spans="1:4" x14ac:dyDescent="0.2">
      <c r="A3075" s="80" t="s">
        <v>808</v>
      </c>
      <c r="B3075" s="80" t="s">
        <v>806</v>
      </c>
      <c r="C3075" s="81">
        <v>0</v>
      </c>
      <c r="D3075" s="82">
        <v>0</v>
      </c>
    </row>
    <row r="3076" spans="1:4" x14ac:dyDescent="0.2">
      <c r="A3076" s="80" t="s">
        <v>808</v>
      </c>
      <c r="B3076" s="80" t="s">
        <v>807</v>
      </c>
      <c r="C3076" s="83">
        <v>0</v>
      </c>
      <c r="D3076" s="84">
        <v>0</v>
      </c>
    </row>
    <row r="3077" spans="1:4" x14ac:dyDescent="0.2">
      <c r="A3077" s="80" t="s">
        <v>808</v>
      </c>
      <c r="B3077" s="80" t="s">
        <v>808</v>
      </c>
      <c r="C3077" s="81">
        <v>0</v>
      </c>
      <c r="D3077" s="82">
        <v>0</v>
      </c>
    </row>
    <row r="3078" spans="1:4" x14ac:dyDescent="0.2">
      <c r="A3078" s="80" t="s">
        <v>808</v>
      </c>
      <c r="B3078" s="80" t="s">
        <v>809</v>
      </c>
      <c r="C3078" s="83">
        <v>0</v>
      </c>
      <c r="D3078" s="84">
        <v>0</v>
      </c>
    </row>
    <row r="3079" spans="1:4" x14ac:dyDescent="0.2">
      <c r="A3079" s="80" t="s">
        <v>808</v>
      </c>
      <c r="B3079" s="80" t="s">
        <v>810</v>
      </c>
      <c r="C3079" s="81">
        <v>0</v>
      </c>
      <c r="D3079" s="82">
        <v>0</v>
      </c>
    </row>
    <row r="3080" spans="1:4" x14ac:dyDescent="0.2">
      <c r="A3080" s="80" t="s">
        <v>808</v>
      </c>
      <c r="B3080" s="80" t="s">
        <v>811</v>
      </c>
      <c r="C3080" s="83">
        <v>0</v>
      </c>
      <c r="D3080" s="84">
        <v>0</v>
      </c>
    </row>
    <row r="3081" spans="1:4" x14ac:dyDescent="0.2">
      <c r="A3081" s="80" t="s">
        <v>808</v>
      </c>
      <c r="B3081" s="80" t="s">
        <v>812</v>
      </c>
      <c r="C3081" s="81">
        <v>0</v>
      </c>
      <c r="D3081" s="82">
        <v>0</v>
      </c>
    </row>
    <row r="3082" spans="1:4" x14ac:dyDescent="0.2">
      <c r="A3082" s="80" t="s">
        <v>808</v>
      </c>
      <c r="B3082" s="80" t="s">
        <v>813</v>
      </c>
      <c r="C3082" s="83">
        <v>0</v>
      </c>
      <c r="D3082" s="84">
        <v>0</v>
      </c>
    </row>
    <row r="3083" spans="1:4" x14ac:dyDescent="0.2">
      <c r="A3083" s="80" t="s">
        <v>808</v>
      </c>
      <c r="B3083" s="80" t="s">
        <v>814</v>
      </c>
      <c r="C3083" s="81">
        <v>0</v>
      </c>
      <c r="D3083" s="82">
        <v>0</v>
      </c>
    </row>
    <row r="3084" spans="1:4" x14ac:dyDescent="0.2">
      <c r="A3084" s="80" t="s">
        <v>808</v>
      </c>
      <c r="B3084" s="80" t="s">
        <v>815</v>
      </c>
      <c r="C3084" s="83">
        <v>0</v>
      </c>
      <c r="D3084" s="84">
        <v>0</v>
      </c>
    </row>
    <row r="3085" spans="1:4" x14ac:dyDescent="0.2">
      <c r="A3085" s="80" t="s">
        <v>808</v>
      </c>
      <c r="B3085" s="80" t="s">
        <v>816</v>
      </c>
      <c r="C3085" s="81">
        <v>0</v>
      </c>
      <c r="D3085" s="82">
        <v>0</v>
      </c>
    </row>
    <row r="3086" spans="1:4" x14ac:dyDescent="0.2">
      <c r="A3086" s="80" t="s">
        <v>808</v>
      </c>
      <c r="B3086" s="80" t="s">
        <v>817</v>
      </c>
      <c r="C3086" s="83">
        <v>0</v>
      </c>
      <c r="D3086" s="84">
        <v>0</v>
      </c>
    </row>
    <row r="3087" spans="1:4" x14ac:dyDescent="0.2">
      <c r="A3087" s="80" t="s">
        <v>808</v>
      </c>
      <c r="B3087" s="80" t="s">
        <v>818</v>
      </c>
      <c r="C3087" s="81">
        <v>0</v>
      </c>
      <c r="D3087" s="82">
        <v>0</v>
      </c>
    </row>
    <row r="3088" spans="1:4" x14ac:dyDescent="0.2">
      <c r="A3088" s="80" t="s">
        <v>808</v>
      </c>
      <c r="B3088" s="80" t="s">
        <v>819</v>
      </c>
      <c r="C3088" s="83">
        <v>0</v>
      </c>
      <c r="D3088" s="84">
        <v>0</v>
      </c>
    </row>
    <row r="3089" spans="1:4" x14ac:dyDescent="0.2">
      <c r="A3089" s="80" t="s">
        <v>808</v>
      </c>
      <c r="B3089" s="80" t="s">
        <v>820</v>
      </c>
      <c r="C3089" s="81">
        <v>0</v>
      </c>
      <c r="D3089" s="82">
        <v>0</v>
      </c>
    </row>
    <row r="3090" spans="1:4" x14ac:dyDescent="0.2">
      <c r="A3090" s="80" t="s">
        <v>808</v>
      </c>
      <c r="B3090" s="80" t="s">
        <v>821</v>
      </c>
      <c r="C3090" s="83">
        <v>0</v>
      </c>
      <c r="D3090" s="84">
        <v>0</v>
      </c>
    </row>
    <row r="3091" spans="1:4" x14ac:dyDescent="0.2">
      <c r="A3091" s="80" t="s">
        <v>808</v>
      </c>
      <c r="B3091" s="80" t="s">
        <v>822</v>
      </c>
      <c r="C3091" s="81">
        <v>0</v>
      </c>
      <c r="D3091" s="82">
        <v>0</v>
      </c>
    </row>
    <row r="3092" spans="1:4" x14ac:dyDescent="0.2">
      <c r="A3092" s="80" t="s">
        <v>808</v>
      </c>
      <c r="B3092" s="80" t="s">
        <v>823</v>
      </c>
      <c r="C3092" s="83">
        <v>0</v>
      </c>
      <c r="D3092" s="84">
        <v>0</v>
      </c>
    </row>
    <row r="3093" spans="1:4" x14ac:dyDescent="0.2">
      <c r="A3093" s="80" t="s">
        <v>808</v>
      </c>
      <c r="B3093" s="80" t="s">
        <v>824</v>
      </c>
      <c r="C3093" s="81">
        <v>0</v>
      </c>
      <c r="D3093" s="82">
        <v>0</v>
      </c>
    </row>
    <row r="3094" spans="1:4" x14ac:dyDescent="0.2">
      <c r="A3094" s="80" t="s">
        <v>808</v>
      </c>
      <c r="B3094" s="80" t="s">
        <v>825</v>
      </c>
      <c r="C3094" s="83">
        <v>0</v>
      </c>
      <c r="D3094" s="84">
        <v>0</v>
      </c>
    </row>
    <row r="3095" spans="1:4" x14ac:dyDescent="0.2">
      <c r="A3095" s="80" t="s">
        <v>808</v>
      </c>
      <c r="B3095" s="80" t="s">
        <v>826</v>
      </c>
      <c r="C3095" s="81">
        <v>0</v>
      </c>
      <c r="D3095" s="82">
        <v>0</v>
      </c>
    </row>
    <row r="3096" spans="1:4" x14ac:dyDescent="0.2">
      <c r="A3096" s="80" t="s">
        <v>808</v>
      </c>
      <c r="B3096" s="80" t="s">
        <v>827</v>
      </c>
      <c r="C3096" s="83">
        <v>0</v>
      </c>
      <c r="D3096" s="84">
        <v>0</v>
      </c>
    </row>
    <row r="3097" spans="1:4" x14ac:dyDescent="0.2">
      <c r="A3097" s="80" t="s">
        <v>808</v>
      </c>
      <c r="B3097" s="80" t="s">
        <v>828</v>
      </c>
      <c r="C3097" s="81">
        <v>0</v>
      </c>
      <c r="D3097" s="82">
        <v>0</v>
      </c>
    </row>
    <row r="3098" spans="1:4" x14ac:dyDescent="0.2">
      <c r="A3098" s="80" t="s">
        <v>808</v>
      </c>
      <c r="B3098" s="80" t="s">
        <v>756</v>
      </c>
      <c r="C3098" s="83">
        <v>0</v>
      </c>
      <c r="D3098" s="84">
        <v>0</v>
      </c>
    </row>
    <row r="3099" spans="1:4" x14ac:dyDescent="0.2">
      <c r="A3099" s="80" t="s">
        <v>808</v>
      </c>
      <c r="B3099" s="80" t="s">
        <v>757</v>
      </c>
      <c r="C3099" s="81">
        <v>0</v>
      </c>
      <c r="D3099" s="82">
        <v>0</v>
      </c>
    </row>
    <row r="3100" spans="1:4" x14ac:dyDescent="0.2">
      <c r="A3100" s="80" t="s">
        <v>808</v>
      </c>
      <c r="B3100" s="80" t="s">
        <v>758</v>
      </c>
      <c r="C3100" s="83">
        <v>0</v>
      </c>
      <c r="D3100" s="84">
        <v>0</v>
      </c>
    </row>
    <row r="3101" spans="1:4" x14ac:dyDescent="0.2">
      <c r="A3101" s="80" t="s">
        <v>808</v>
      </c>
      <c r="B3101" s="80" t="s">
        <v>759</v>
      </c>
      <c r="C3101" s="81">
        <v>0</v>
      </c>
      <c r="D3101" s="82">
        <v>0</v>
      </c>
    </row>
    <row r="3102" spans="1:4" x14ac:dyDescent="0.2">
      <c r="A3102" s="80" t="s">
        <v>808</v>
      </c>
      <c r="B3102" s="80" t="s">
        <v>760</v>
      </c>
      <c r="C3102" s="83">
        <v>0</v>
      </c>
      <c r="D3102" s="84">
        <v>0</v>
      </c>
    </row>
    <row r="3103" spans="1:4" x14ac:dyDescent="0.2">
      <c r="A3103" s="80" t="s">
        <v>808</v>
      </c>
      <c r="B3103" s="80" t="s">
        <v>761</v>
      </c>
      <c r="C3103" s="81">
        <v>0</v>
      </c>
      <c r="D3103" s="82">
        <v>0</v>
      </c>
    </row>
    <row r="3104" spans="1:4" x14ac:dyDescent="0.2">
      <c r="A3104" s="80" t="s">
        <v>808</v>
      </c>
      <c r="B3104" s="80" t="s">
        <v>762</v>
      </c>
      <c r="C3104" s="83">
        <v>0</v>
      </c>
      <c r="D3104" s="84">
        <v>0</v>
      </c>
    </row>
    <row r="3105" spans="1:4" x14ac:dyDescent="0.2">
      <c r="A3105" s="80" t="s">
        <v>808</v>
      </c>
      <c r="B3105" s="80" t="s">
        <v>763</v>
      </c>
      <c r="C3105" s="81">
        <v>0</v>
      </c>
      <c r="D3105" s="82">
        <v>0</v>
      </c>
    </row>
    <row r="3106" spans="1:4" x14ac:dyDescent="0.2">
      <c r="A3106" s="80" t="s">
        <v>808</v>
      </c>
      <c r="B3106" s="80" t="s">
        <v>764</v>
      </c>
      <c r="C3106" s="83">
        <v>0</v>
      </c>
      <c r="D3106" s="84">
        <v>0</v>
      </c>
    </row>
    <row r="3107" spans="1:4" x14ac:dyDescent="0.2">
      <c r="A3107" s="80" t="s">
        <v>808</v>
      </c>
      <c r="B3107" s="80" t="s">
        <v>765</v>
      </c>
      <c r="C3107" s="81">
        <v>0</v>
      </c>
      <c r="D3107" s="82">
        <v>0</v>
      </c>
    </row>
    <row r="3108" spans="1:4" x14ac:dyDescent="0.2">
      <c r="A3108" s="80" t="s">
        <v>808</v>
      </c>
      <c r="B3108" s="80" t="s">
        <v>766</v>
      </c>
      <c r="C3108" s="83">
        <v>0</v>
      </c>
      <c r="D3108" s="84">
        <v>0</v>
      </c>
    </row>
    <row r="3109" spans="1:4" x14ac:dyDescent="0.2">
      <c r="A3109" s="80" t="s">
        <v>808</v>
      </c>
      <c r="B3109" s="80" t="s">
        <v>767</v>
      </c>
      <c r="C3109" s="81">
        <v>0</v>
      </c>
      <c r="D3109" s="82">
        <v>0</v>
      </c>
    </row>
    <row r="3110" spans="1:4" x14ac:dyDescent="0.2">
      <c r="A3110" s="80" t="s">
        <v>809</v>
      </c>
      <c r="B3110" s="80" t="s">
        <v>769</v>
      </c>
      <c r="C3110" s="83">
        <v>0</v>
      </c>
      <c r="D3110" s="84">
        <v>0</v>
      </c>
    </row>
    <row r="3111" spans="1:4" x14ac:dyDescent="0.2">
      <c r="A3111" s="80" t="s">
        <v>809</v>
      </c>
      <c r="B3111" s="80" t="s">
        <v>770</v>
      </c>
      <c r="C3111" s="81">
        <v>0</v>
      </c>
      <c r="D3111" s="82">
        <v>0</v>
      </c>
    </row>
    <row r="3112" spans="1:4" x14ac:dyDescent="0.2">
      <c r="A3112" s="80" t="s">
        <v>809</v>
      </c>
      <c r="B3112" s="80" t="s">
        <v>771</v>
      </c>
      <c r="C3112" s="83">
        <v>0</v>
      </c>
      <c r="D3112" s="84">
        <v>0</v>
      </c>
    </row>
    <row r="3113" spans="1:4" x14ac:dyDescent="0.2">
      <c r="A3113" s="80" t="s">
        <v>809</v>
      </c>
      <c r="B3113" s="80" t="s">
        <v>772</v>
      </c>
      <c r="C3113" s="81">
        <v>0</v>
      </c>
      <c r="D3113" s="82">
        <v>0</v>
      </c>
    </row>
    <row r="3114" spans="1:4" x14ac:dyDescent="0.2">
      <c r="A3114" s="80" t="s">
        <v>809</v>
      </c>
      <c r="B3114" s="80" t="s">
        <v>773</v>
      </c>
      <c r="C3114" s="83">
        <v>0</v>
      </c>
      <c r="D3114" s="84">
        <v>0</v>
      </c>
    </row>
    <row r="3115" spans="1:4" x14ac:dyDescent="0.2">
      <c r="A3115" s="80" t="s">
        <v>809</v>
      </c>
      <c r="B3115" s="80" t="s">
        <v>774</v>
      </c>
      <c r="C3115" s="81">
        <v>0</v>
      </c>
      <c r="D3115" s="82">
        <v>0</v>
      </c>
    </row>
    <row r="3116" spans="1:4" x14ac:dyDescent="0.2">
      <c r="A3116" s="80" t="s">
        <v>809</v>
      </c>
      <c r="B3116" s="80" t="s">
        <v>775</v>
      </c>
      <c r="C3116" s="83">
        <v>0</v>
      </c>
      <c r="D3116" s="84">
        <v>0</v>
      </c>
    </row>
    <row r="3117" spans="1:4" x14ac:dyDescent="0.2">
      <c r="A3117" s="80" t="s">
        <v>809</v>
      </c>
      <c r="B3117" s="80" t="s">
        <v>776</v>
      </c>
      <c r="C3117" s="81">
        <v>0</v>
      </c>
      <c r="D3117" s="82">
        <v>0</v>
      </c>
    </row>
    <row r="3118" spans="1:4" x14ac:dyDescent="0.2">
      <c r="A3118" s="80" t="s">
        <v>809</v>
      </c>
      <c r="B3118" s="80" t="s">
        <v>777</v>
      </c>
      <c r="C3118" s="83">
        <v>0</v>
      </c>
      <c r="D3118" s="84">
        <v>0</v>
      </c>
    </row>
    <row r="3119" spans="1:4" x14ac:dyDescent="0.2">
      <c r="A3119" s="80" t="s">
        <v>809</v>
      </c>
      <c r="B3119" s="80" t="s">
        <v>778</v>
      </c>
      <c r="C3119" s="81">
        <v>0</v>
      </c>
      <c r="D3119" s="82">
        <v>0</v>
      </c>
    </row>
    <row r="3120" spans="1:4" x14ac:dyDescent="0.2">
      <c r="A3120" s="80" t="s">
        <v>809</v>
      </c>
      <c r="B3120" s="80" t="s">
        <v>779</v>
      </c>
      <c r="C3120" s="83">
        <v>0</v>
      </c>
      <c r="D3120" s="84">
        <v>0</v>
      </c>
    </row>
    <row r="3121" spans="1:4" x14ac:dyDescent="0.2">
      <c r="A3121" s="80" t="s">
        <v>809</v>
      </c>
      <c r="B3121" s="80" t="s">
        <v>780</v>
      </c>
      <c r="C3121" s="81">
        <v>0</v>
      </c>
      <c r="D3121" s="82">
        <v>0</v>
      </c>
    </row>
    <row r="3122" spans="1:4" x14ac:dyDescent="0.2">
      <c r="A3122" s="80" t="s">
        <v>809</v>
      </c>
      <c r="B3122" s="80" t="s">
        <v>781</v>
      </c>
      <c r="C3122" s="83">
        <v>0</v>
      </c>
      <c r="D3122" s="84">
        <v>0</v>
      </c>
    </row>
    <row r="3123" spans="1:4" x14ac:dyDescent="0.2">
      <c r="A3123" s="80" t="s">
        <v>809</v>
      </c>
      <c r="B3123" s="80" t="s">
        <v>782</v>
      </c>
      <c r="C3123" s="81">
        <v>0</v>
      </c>
      <c r="D3123" s="82">
        <v>0</v>
      </c>
    </row>
    <row r="3124" spans="1:4" x14ac:dyDescent="0.2">
      <c r="A3124" s="80" t="s">
        <v>809</v>
      </c>
      <c r="B3124" s="80" t="s">
        <v>783</v>
      </c>
      <c r="C3124" s="83">
        <v>0</v>
      </c>
      <c r="D3124" s="84">
        <v>0</v>
      </c>
    </row>
    <row r="3125" spans="1:4" x14ac:dyDescent="0.2">
      <c r="A3125" s="80" t="s">
        <v>809</v>
      </c>
      <c r="B3125" s="80" t="s">
        <v>784</v>
      </c>
      <c r="C3125" s="81">
        <v>0</v>
      </c>
      <c r="D3125" s="82">
        <v>0</v>
      </c>
    </row>
    <row r="3126" spans="1:4" x14ac:dyDescent="0.2">
      <c r="A3126" s="80" t="s">
        <v>809</v>
      </c>
      <c r="B3126" s="80" t="s">
        <v>785</v>
      </c>
      <c r="C3126" s="83">
        <v>0</v>
      </c>
      <c r="D3126" s="84">
        <v>0</v>
      </c>
    </row>
    <row r="3127" spans="1:4" x14ac:dyDescent="0.2">
      <c r="A3127" s="80" t="s">
        <v>809</v>
      </c>
      <c r="B3127" s="80" t="s">
        <v>786</v>
      </c>
      <c r="C3127" s="81">
        <v>0</v>
      </c>
      <c r="D3127" s="82">
        <v>0</v>
      </c>
    </row>
    <row r="3128" spans="1:4" x14ac:dyDescent="0.2">
      <c r="A3128" s="80" t="s">
        <v>809</v>
      </c>
      <c r="B3128" s="80" t="s">
        <v>787</v>
      </c>
      <c r="C3128" s="83">
        <v>0</v>
      </c>
      <c r="D3128" s="84">
        <v>0</v>
      </c>
    </row>
    <row r="3129" spans="1:4" x14ac:dyDescent="0.2">
      <c r="A3129" s="80" t="s">
        <v>809</v>
      </c>
      <c r="B3129" s="80" t="s">
        <v>788</v>
      </c>
      <c r="C3129" s="81">
        <v>0</v>
      </c>
      <c r="D3129" s="82">
        <v>0</v>
      </c>
    </row>
    <row r="3130" spans="1:4" x14ac:dyDescent="0.2">
      <c r="A3130" s="80" t="s">
        <v>809</v>
      </c>
      <c r="B3130" s="80" t="s">
        <v>789</v>
      </c>
      <c r="C3130" s="83">
        <v>0</v>
      </c>
      <c r="D3130" s="84">
        <v>0</v>
      </c>
    </row>
    <row r="3131" spans="1:4" x14ac:dyDescent="0.2">
      <c r="A3131" s="80" t="s">
        <v>809</v>
      </c>
      <c r="B3131" s="80" t="s">
        <v>790</v>
      </c>
      <c r="C3131" s="81">
        <v>0</v>
      </c>
      <c r="D3131" s="82">
        <v>0</v>
      </c>
    </row>
    <row r="3132" spans="1:4" x14ac:dyDescent="0.2">
      <c r="A3132" s="80" t="s">
        <v>809</v>
      </c>
      <c r="B3132" s="80" t="s">
        <v>791</v>
      </c>
      <c r="C3132" s="83">
        <v>0</v>
      </c>
      <c r="D3132" s="84">
        <v>0</v>
      </c>
    </row>
    <row r="3133" spans="1:4" x14ac:dyDescent="0.2">
      <c r="A3133" s="80" t="s">
        <v>809</v>
      </c>
      <c r="B3133" s="80" t="s">
        <v>755</v>
      </c>
      <c r="C3133" s="81">
        <v>0</v>
      </c>
      <c r="D3133" s="82">
        <v>0</v>
      </c>
    </row>
    <row r="3134" spans="1:4" x14ac:dyDescent="0.2">
      <c r="A3134" s="80" t="s">
        <v>809</v>
      </c>
      <c r="B3134" s="80" t="s">
        <v>768</v>
      </c>
      <c r="C3134" s="83">
        <v>0</v>
      </c>
      <c r="D3134" s="84">
        <v>0</v>
      </c>
    </row>
    <row r="3135" spans="1:4" x14ac:dyDescent="0.2">
      <c r="A3135" s="80" t="s">
        <v>809</v>
      </c>
      <c r="B3135" s="80" t="s">
        <v>792</v>
      </c>
      <c r="C3135" s="81">
        <v>0</v>
      </c>
      <c r="D3135" s="82">
        <v>0</v>
      </c>
    </row>
    <row r="3136" spans="1:4" x14ac:dyDescent="0.2">
      <c r="A3136" s="80" t="s">
        <v>809</v>
      </c>
      <c r="B3136" s="80" t="s">
        <v>793</v>
      </c>
      <c r="C3136" s="83">
        <v>0</v>
      </c>
      <c r="D3136" s="84">
        <v>0</v>
      </c>
    </row>
    <row r="3137" spans="1:4" x14ac:dyDescent="0.2">
      <c r="A3137" s="80" t="s">
        <v>809</v>
      </c>
      <c r="B3137" s="80" t="s">
        <v>794</v>
      </c>
      <c r="C3137" s="81">
        <v>0</v>
      </c>
      <c r="D3137" s="82">
        <v>0</v>
      </c>
    </row>
    <row r="3138" spans="1:4" x14ac:dyDescent="0.2">
      <c r="A3138" s="80" t="s">
        <v>809</v>
      </c>
      <c r="B3138" s="80" t="s">
        <v>795</v>
      </c>
      <c r="C3138" s="83">
        <v>0</v>
      </c>
      <c r="D3138" s="84">
        <v>0</v>
      </c>
    </row>
    <row r="3139" spans="1:4" x14ac:dyDescent="0.2">
      <c r="A3139" s="80" t="s">
        <v>809</v>
      </c>
      <c r="B3139" s="80" t="s">
        <v>796</v>
      </c>
      <c r="C3139" s="81">
        <v>0</v>
      </c>
      <c r="D3139" s="82">
        <v>0</v>
      </c>
    </row>
    <row r="3140" spans="1:4" x14ac:dyDescent="0.2">
      <c r="A3140" s="80" t="s">
        <v>809</v>
      </c>
      <c r="B3140" s="80" t="s">
        <v>797</v>
      </c>
      <c r="C3140" s="83">
        <v>0</v>
      </c>
      <c r="D3140" s="84">
        <v>0</v>
      </c>
    </row>
    <row r="3141" spans="1:4" x14ac:dyDescent="0.2">
      <c r="A3141" s="80" t="s">
        <v>809</v>
      </c>
      <c r="B3141" s="80" t="s">
        <v>798</v>
      </c>
      <c r="C3141" s="81">
        <v>0</v>
      </c>
      <c r="D3141" s="82">
        <v>0</v>
      </c>
    </row>
    <row r="3142" spans="1:4" x14ac:dyDescent="0.2">
      <c r="A3142" s="80" t="s">
        <v>809</v>
      </c>
      <c r="B3142" s="80" t="s">
        <v>799</v>
      </c>
      <c r="C3142" s="83">
        <v>0</v>
      </c>
      <c r="D3142" s="84">
        <v>0</v>
      </c>
    </row>
    <row r="3143" spans="1:4" x14ac:dyDescent="0.2">
      <c r="A3143" s="80" t="s">
        <v>809</v>
      </c>
      <c r="B3143" s="80" t="s">
        <v>800</v>
      </c>
      <c r="C3143" s="81">
        <v>0</v>
      </c>
      <c r="D3143" s="82">
        <v>0</v>
      </c>
    </row>
    <row r="3144" spans="1:4" x14ac:dyDescent="0.2">
      <c r="A3144" s="80" t="s">
        <v>809</v>
      </c>
      <c r="B3144" s="80" t="s">
        <v>801</v>
      </c>
      <c r="C3144" s="83">
        <v>0</v>
      </c>
      <c r="D3144" s="84">
        <v>0</v>
      </c>
    </row>
    <row r="3145" spans="1:4" x14ac:dyDescent="0.2">
      <c r="A3145" s="80" t="s">
        <v>809</v>
      </c>
      <c r="B3145" s="80" t="s">
        <v>802</v>
      </c>
      <c r="C3145" s="81">
        <v>0</v>
      </c>
      <c r="D3145" s="82">
        <v>0</v>
      </c>
    </row>
    <row r="3146" spans="1:4" x14ac:dyDescent="0.2">
      <c r="A3146" s="80" t="s">
        <v>809</v>
      </c>
      <c r="B3146" s="80" t="s">
        <v>803</v>
      </c>
      <c r="C3146" s="83">
        <v>0</v>
      </c>
      <c r="D3146" s="84">
        <v>0</v>
      </c>
    </row>
    <row r="3147" spans="1:4" x14ac:dyDescent="0.2">
      <c r="A3147" s="80" t="s">
        <v>809</v>
      </c>
      <c r="B3147" s="80" t="s">
        <v>804</v>
      </c>
      <c r="C3147" s="81">
        <v>0</v>
      </c>
      <c r="D3147" s="82">
        <v>0</v>
      </c>
    </row>
    <row r="3148" spans="1:4" x14ac:dyDescent="0.2">
      <c r="A3148" s="80" t="s">
        <v>809</v>
      </c>
      <c r="B3148" s="80" t="s">
        <v>805</v>
      </c>
      <c r="C3148" s="83">
        <v>0</v>
      </c>
      <c r="D3148" s="84">
        <v>0</v>
      </c>
    </row>
    <row r="3149" spans="1:4" x14ac:dyDescent="0.2">
      <c r="A3149" s="80" t="s">
        <v>809</v>
      </c>
      <c r="B3149" s="80" t="s">
        <v>806</v>
      </c>
      <c r="C3149" s="81">
        <v>0</v>
      </c>
      <c r="D3149" s="82">
        <v>0</v>
      </c>
    </row>
    <row r="3150" spans="1:4" x14ac:dyDescent="0.2">
      <c r="A3150" s="80" t="s">
        <v>809</v>
      </c>
      <c r="B3150" s="80" t="s">
        <v>807</v>
      </c>
      <c r="C3150" s="83">
        <v>0</v>
      </c>
      <c r="D3150" s="84">
        <v>0</v>
      </c>
    </row>
    <row r="3151" spans="1:4" x14ac:dyDescent="0.2">
      <c r="A3151" s="80" t="s">
        <v>809</v>
      </c>
      <c r="B3151" s="80" t="s">
        <v>808</v>
      </c>
      <c r="C3151" s="81">
        <v>0</v>
      </c>
      <c r="D3151" s="82">
        <v>0</v>
      </c>
    </row>
    <row r="3152" spans="1:4" x14ac:dyDescent="0.2">
      <c r="A3152" s="80" t="s">
        <v>809</v>
      </c>
      <c r="B3152" s="80" t="s">
        <v>809</v>
      </c>
      <c r="C3152" s="83">
        <v>0</v>
      </c>
      <c r="D3152" s="84">
        <v>0</v>
      </c>
    </row>
    <row r="3153" spans="1:4" x14ac:dyDescent="0.2">
      <c r="A3153" s="80" t="s">
        <v>809</v>
      </c>
      <c r="B3153" s="80" t="s">
        <v>810</v>
      </c>
      <c r="C3153" s="81">
        <v>0</v>
      </c>
      <c r="D3153" s="82">
        <v>0</v>
      </c>
    </row>
    <row r="3154" spans="1:4" x14ac:dyDescent="0.2">
      <c r="A3154" s="80" t="s">
        <v>809</v>
      </c>
      <c r="B3154" s="80" t="s">
        <v>811</v>
      </c>
      <c r="C3154" s="83">
        <v>0</v>
      </c>
      <c r="D3154" s="84">
        <v>0</v>
      </c>
    </row>
    <row r="3155" spans="1:4" x14ac:dyDescent="0.2">
      <c r="A3155" s="80" t="s">
        <v>809</v>
      </c>
      <c r="B3155" s="80" t="s">
        <v>812</v>
      </c>
      <c r="C3155" s="81">
        <v>0</v>
      </c>
      <c r="D3155" s="82">
        <v>0</v>
      </c>
    </row>
    <row r="3156" spans="1:4" x14ac:dyDescent="0.2">
      <c r="A3156" s="80" t="s">
        <v>809</v>
      </c>
      <c r="B3156" s="80" t="s">
        <v>813</v>
      </c>
      <c r="C3156" s="83">
        <v>0</v>
      </c>
      <c r="D3156" s="84">
        <v>0</v>
      </c>
    </row>
    <row r="3157" spans="1:4" x14ac:dyDescent="0.2">
      <c r="A3157" s="80" t="s">
        <v>809</v>
      </c>
      <c r="B3157" s="80" t="s">
        <v>814</v>
      </c>
      <c r="C3157" s="81">
        <v>0</v>
      </c>
      <c r="D3157" s="82">
        <v>0</v>
      </c>
    </row>
    <row r="3158" spans="1:4" x14ac:dyDescent="0.2">
      <c r="A3158" s="80" t="s">
        <v>809</v>
      </c>
      <c r="B3158" s="80" t="s">
        <v>815</v>
      </c>
      <c r="C3158" s="83">
        <v>0</v>
      </c>
      <c r="D3158" s="84">
        <v>0</v>
      </c>
    </row>
    <row r="3159" spans="1:4" x14ac:dyDescent="0.2">
      <c r="A3159" s="80" t="s">
        <v>809</v>
      </c>
      <c r="B3159" s="80" t="s">
        <v>816</v>
      </c>
      <c r="C3159" s="81">
        <v>0</v>
      </c>
      <c r="D3159" s="82">
        <v>0</v>
      </c>
    </row>
    <row r="3160" spans="1:4" x14ac:dyDescent="0.2">
      <c r="A3160" s="80" t="s">
        <v>809</v>
      </c>
      <c r="B3160" s="80" t="s">
        <v>817</v>
      </c>
      <c r="C3160" s="83">
        <v>0</v>
      </c>
      <c r="D3160" s="84">
        <v>0</v>
      </c>
    </row>
    <row r="3161" spans="1:4" x14ac:dyDescent="0.2">
      <c r="A3161" s="80" t="s">
        <v>809</v>
      </c>
      <c r="B3161" s="80" t="s">
        <v>818</v>
      </c>
      <c r="C3161" s="81">
        <v>0</v>
      </c>
      <c r="D3161" s="82">
        <v>0</v>
      </c>
    </row>
    <row r="3162" spans="1:4" x14ac:dyDescent="0.2">
      <c r="A3162" s="80" t="s">
        <v>809</v>
      </c>
      <c r="B3162" s="80" t="s">
        <v>819</v>
      </c>
      <c r="C3162" s="83">
        <v>0</v>
      </c>
      <c r="D3162" s="84">
        <v>0</v>
      </c>
    </row>
    <row r="3163" spans="1:4" x14ac:dyDescent="0.2">
      <c r="A3163" s="80" t="s">
        <v>809</v>
      </c>
      <c r="B3163" s="80" t="s">
        <v>820</v>
      </c>
      <c r="C3163" s="81">
        <v>0</v>
      </c>
      <c r="D3163" s="82">
        <v>0</v>
      </c>
    </row>
    <row r="3164" spans="1:4" x14ac:dyDescent="0.2">
      <c r="A3164" s="80" t="s">
        <v>809</v>
      </c>
      <c r="B3164" s="80" t="s">
        <v>821</v>
      </c>
      <c r="C3164" s="83">
        <v>0</v>
      </c>
      <c r="D3164" s="84">
        <v>0</v>
      </c>
    </row>
    <row r="3165" spans="1:4" x14ac:dyDescent="0.2">
      <c r="A3165" s="80" t="s">
        <v>809</v>
      </c>
      <c r="B3165" s="80" t="s">
        <v>822</v>
      </c>
      <c r="C3165" s="81">
        <v>0</v>
      </c>
      <c r="D3165" s="82">
        <v>0</v>
      </c>
    </row>
    <row r="3166" spans="1:4" x14ac:dyDescent="0.2">
      <c r="A3166" s="80" t="s">
        <v>809</v>
      </c>
      <c r="B3166" s="80" t="s">
        <v>823</v>
      </c>
      <c r="C3166" s="83">
        <v>0</v>
      </c>
      <c r="D3166" s="84">
        <v>0</v>
      </c>
    </row>
    <row r="3167" spans="1:4" x14ac:dyDescent="0.2">
      <c r="A3167" s="80" t="s">
        <v>809</v>
      </c>
      <c r="B3167" s="80" t="s">
        <v>824</v>
      </c>
      <c r="C3167" s="81">
        <v>0</v>
      </c>
      <c r="D3167" s="82">
        <v>0</v>
      </c>
    </row>
    <row r="3168" spans="1:4" x14ac:dyDescent="0.2">
      <c r="A3168" s="80" t="s">
        <v>809</v>
      </c>
      <c r="B3168" s="80" t="s">
        <v>825</v>
      </c>
      <c r="C3168" s="83">
        <v>0</v>
      </c>
      <c r="D3168" s="84">
        <v>0</v>
      </c>
    </row>
    <row r="3169" spans="1:4" x14ac:dyDescent="0.2">
      <c r="A3169" s="80" t="s">
        <v>809</v>
      </c>
      <c r="B3169" s="80" t="s">
        <v>826</v>
      </c>
      <c r="C3169" s="81">
        <v>0</v>
      </c>
      <c r="D3169" s="82">
        <v>0</v>
      </c>
    </row>
    <row r="3170" spans="1:4" x14ac:dyDescent="0.2">
      <c r="A3170" s="80" t="s">
        <v>809</v>
      </c>
      <c r="B3170" s="80" t="s">
        <v>827</v>
      </c>
      <c r="C3170" s="83">
        <v>0</v>
      </c>
      <c r="D3170" s="84">
        <v>0</v>
      </c>
    </row>
    <row r="3171" spans="1:4" x14ac:dyDescent="0.2">
      <c r="A3171" s="80" t="s">
        <v>809</v>
      </c>
      <c r="B3171" s="80" t="s">
        <v>828</v>
      </c>
      <c r="C3171" s="81">
        <v>0</v>
      </c>
      <c r="D3171" s="82">
        <v>0</v>
      </c>
    </row>
    <row r="3172" spans="1:4" x14ac:dyDescent="0.2">
      <c r="A3172" s="80" t="s">
        <v>809</v>
      </c>
      <c r="B3172" s="80" t="s">
        <v>756</v>
      </c>
      <c r="C3172" s="83">
        <v>0</v>
      </c>
      <c r="D3172" s="84">
        <v>0</v>
      </c>
    </row>
    <row r="3173" spans="1:4" x14ac:dyDescent="0.2">
      <c r="A3173" s="80" t="s">
        <v>809</v>
      </c>
      <c r="B3173" s="80" t="s">
        <v>757</v>
      </c>
      <c r="C3173" s="81">
        <v>0</v>
      </c>
      <c r="D3173" s="82">
        <v>0</v>
      </c>
    </row>
    <row r="3174" spans="1:4" x14ac:dyDescent="0.2">
      <c r="A3174" s="80" t="s">
        <v>809</v>
      </c>
      <c r="B3174" s="80" t="s">
        <v>758</v>
      </c>
      <c r="C3174" s="83">
        <v>0</v>
      </c>
      <c r="D3174" s="84">
        <v>0</v>
      </c>
    </row>
    <row r="3175" spans="1:4" x14ac:dyDescent="0.2">
      <c r="A3175" s="80" t="s">
        <v>809</v>
      </c>
      <c r="B3175" s="80" t="s">
        <v>759</v>
      </c>
      <c r="C3175" s="81">
        <v>0</v>
      </c>
      <c r="D3175" s="82">
        <v>0</v>
      </c>
    </row>
    <row r="3176" spans="1:4" x14ac:dyDescent="0.2">
      <c r="A3176" s="80" t="s">
        <v>809</v>
      </c>
      <c r="B3176" s="80" t="s">
        <v>760</v>
      </c>
      <c r="C3176" s="83">
        <v>0</v>
      </c>
      <c r="D3176" s="84">
        <v>0</v>
      </c>
    </row>
    <row r="3177" spans="1:4" x14ac:dyDescent="0.2">
      <c r="A3177" s="80" t="s">
        <v>809</v>
      </c>
      <c r="B3177" s="80" t="s">
        <v>761</v>
      </c>
      <c r="C3177" s="81">
        <v>0</v>
      </c>
      <c r="D3177" s="82">
        <v>0</v>
      </c>
    </row>
    <row r="3178" spans="1:4" x14ac:dyDescent="0.2">
      <c r="A3178" s="80" t="s">
        <v>809</v>
      </c>
      <c r="B3178" s="80" t="s">
        <v>762</v>
      </c>
      <c r="C3178" s="83">
        <v>0</v>
      </c>
      <c r="D3178" s="84">
        <v>0</v>
      </c>
    </row>
    <row r="3179" spans="1:4" x14ac:dyDescent="0.2">
      <c r="A3179" s="80" t="s">
        <v>809</v>
      </c>
      <c r="B3179" s="80" t="s">
        <v>763</v>
      </c>
      <c r="C3179" s="81">
        <v>0</v>
      </c>
      <c r="D3179" s="82">
        <v>0</v>
      </c>
    </row>
    <row r="3180" spans="1:4" x14ac:dyDescent="0.2">
      <c r="A3180" s="80" t="s">
        <v>809</v>
      </c>
      <c r="B3180" s="80" t="s">
        <v>764</v>
      </c>
      <c r="C3180" s="83">
        <v>0</v>
      </c>
      <c r="D3180" s="84">
        <v>0</v>
      </c>
    </row>
    <row r="3181" spans="1:4" x14ac:dyDescent="0.2">
      <c r="A3181" s="80" t="s">
        <v>809</v>
      </c>
      <c r="B3181" s="80" t="s">
        <v>765</v>
      </c>
      <c r="C3181" s="81">
        <v>0</v>
      </c>
      <c r="D3181" s="82">
        <v>0</v>
      </c>
    </row>
    <row r="3182" spans="1:4" x14ac:dyDescent="0.2">
      <c r="A3182" s="80" t="s">
        <v>809</v>
      </c>
      <c r="B3182" s="80" t="s">
        <v>766</v>
      </c>
      <c r="C3182" s="83">
        <v>0</v>
      </c>
      <c r="D3182" s="84">
        <v>0</v>
      </c>
    </row>
    <row r="3183" spans="1:4" x14ac:dyDescent="0.2">
      <c r="A3183" s="80" t="s">
        <v>809</v>
      </c>
      <c r="B3183" s="80" t="s">
        <v>767</v>
      </c>
      <c r="C3183" s="81">
        <v>0</v>
      </c>
      <c r="D3183" s="82">
        <v>0</v>
      </c>
    </row>
    <row r="3184" spans="1:4" x14ac:dyDescent="0.2">
      <c r="A3184" s="80" t="s">
        <v>810</v>
      </c>
      <c r="B3184" s="80" t="s">
        <v>769</v>
      </c>
      <c r="C3184" s="83">
        <v>0</v>
      </c>
      <c r="D3184" s="84">
        <v>0</v>
      </c>
    </row>
    <row r="3185" spans="1:4" x14ac:dyDescent="0.2">
      <c r="A3185" s="80" t="s">
        <v>810</v>
      </c>
      <c r="B3185" s="80" t="s">
        <v>770</v>
      </c>
      <c r="C3185" s="81">
        <v>0</v>
      </c>
      <c r="D3185" s="82">
        <v>0</v>
      </c>
    </row>
    <row r="3186" spans="1:4" x14ac:dyDescent="0.2">
      <c r="A3186" s="80" t="s">
        <v>810</v>
      </c>
      <c r="B3186" s="80" t="s">
        <v>771</v>
      </c>
      <c r="C3186" s="83">
        <v>0</v>
      </c>
      <c r="D3186" s="84">
        <v>0</v>
      </c>
    </row>
    <row r="3187" spans="1:4" x14ac:dyDescent="0.2">
      <c r="A3187" s="80" t="s">
        <v>810</v>
      </c>
      <c r="B3187" s="80" t="s">
        <v>772</v>
      </c>
      <c r="C3187" s="81">
        <v>0</v>
      </c>
      <c r="D3187" s="82">
        <v>0</v>
      </c>
    </row>
    <row r="3188" spans="1:4" x14ac:dyDescent="0.2">
      <c r="A3188" s="80" t="s">
        <v>810</v>
      </c>
      <c r="B3188" s="80" t="s">
        <v>773</v>
      </c>
      <c r="C3188" s="83">
        <v>0</v>
      </c>
      <c r="D3188" s="84">
        <v>0</v>
      </c>
    </row>
    <row r="3189" spans="1:4" x14ac:dyDescent="0.2">
      <c r="A3189" s="80" t="s">
        <v>810</v>
      </c>
      <c r="B3189" s="80" t="s">
        <v>774</v>
      </c>
      <c r="C3189" s="81">
        <v>0</v>
      </c>
      <c r="D3189" s="82">
        <v>0</v>
      </c>
    </row>
    <row r="3190" spans="1:4" x14ac:dyDescent="0.2">
      <c r="A3190" s="80" t="s">
        <v>810</v>
      </c>
      <c r="B3190" s="80" t="s">
        <v>775</v>
      </c>
      <c r="C3190" s="83">
        <v>0</v>
      </c>
      <c r="D3190" s="84">
        <v>0</v>
      </c>
    </row>
    <row r="3191" spans="1:4" x14ac:dyDescent="0.2">
      <c r="A3191" s="80" t="s">
        <v>810</v>
      </c>
      <c r="B3191" s="80" t="s">
        <v>776</v>
      </c>
      <c r="C3191" s="81">
        <v>0</v>
      </c>
      <c r="D3191" s="82">
        <v>0</v>
      </c>
    </row>
    <row r="3192" spans="1:4" x14ac:dyDescent="0.2">
      <c r="A3192" s="80" t="s">
        <v>810</v>
      </c>
      <c r="B3192" s="80" t="s">
        <v>777</v>
      </c>
      <c r="C3192" s="83">
        <v>0</v>
      </c>
      <c r="D3192" s="84">
        <v>0</v>
      </c>
    </row>
    <row r="3193" spans="1:4" x14ac:dyDescent="0.2">
      <c r="A3193" s="80" t="s">
        <v>810</v>
      </c>
      <c r="B3193" s="80" t="s">
        <v>778</v>
      </c>
      <c r="C3193" s="81">
        <v>0</v>
      </c>
      <c r="D3193" s="82">
        <v>0</v>
      </c>
    </row>
    <row r="3194" spans="1:4" x14ac:dyDescent="0.2">
      <c r="A3194" s="80" t="s">
        <v>810</v>
      </c>
      <c r="B3194" s="80" t="s">
        <v>779</v>
      </c>
      <c r="C3194" s="83">
        <v>0</v>
      </c>
      <c r="D3194" s="84">
        <v>0</v>
      </c>
    </row>
    <row r="3195" spans="1:4" x14ac:dyDescent="0.2">
      <c r="A3195" s="80" t="s">
        <v>810</v>
      </c>
      <c r="B3195" s="80" t="s">
        <v>780</v>
      </c>
      <c r="C3195" s="81">
        <v>0</v>
      </c>
      <c r="D3195" s="82">
        <v>0</v>
      </c>
    </row>
    <row r="3196" spans="1:4" x14ac:dyDescent="0.2">
      <c r="A3196" s="80" t="s">
        <v>810</v>
      </c>
      <c r="B3196" s="80" t="s">
        <v>781</v>
      </c>
      <c r="C3196" s="83">
        <v>0</v>
      </c>
      <c r="D3196" s="84">
        <v>0</v>
      </c>
    </row>
    <row r="3197" spans="1:4" x14ac:dyDescent="0.2">
      <c r="A3197" s="80" t="s">
        <v>810</v>
      </c>
      <c r="B3197" s="80" t="s">
        <v>782</v>
      </c>
      <c r="C3197" s="81">
        <v>0</v>
      </c>
      <c r="D3197" s="82">
        <v>0</v>
      </c>
    </row>
    <row r="3198" spans="1:4" x14ac:dyDescent="0.2">
      <c r="A3198" s="80" t="s">
        <v>810</v>
      </c>
      <c r="B3198" s="80" t="s">
        <v>783</v>
      </c>
      <c r="C3198" s="83">
        <v>0</v>
      </c>
      <c r="D3198" s="84">
        <v>0</v>
      </c>
    </row>
    <row r="3199" spans="1:4" x14ac:dyDescent="0.2">
      <c r="A3199" s="80" t="s">
        <v>810</v>
      </c>
      <c r="B3199" s="80" t="s">
        <v>784</v>
      </c>
      <c r="C3199" s="81">
        <v>0</v>
      </c>
      <c r="D3199" s="82">
        <v>0</v>
      </c>
    </row>
    <row r="3200" spans="1:4" x14ac:dyDescent="0.2">
      <c r="A3200" s="80" t="s">
        <v>810</v>
      </c>
      <c r="B3200" s="80" t="s">
        <v>785</v>
      </c>
      <c r="C3200" s="83">
        <v>0</v>
      </c>
      <c r="D3200" s="84">
        <v>0</v>
      </c>
    </row>
    <row r="3201" spans="1:4" x14ac:dyDescent="0.2">
      <c r="A3201" s="80" t="s">
        <v>810</v>
      </c>
      <c r="B3201" s="80" t="s">
        <v>786</v>
      </c>
      <c r="C3201" s="81">
        <v>0</v>
      </c>
      <c r="D3201" s="82">
        <v>0</v>
      </c>
    </row>
    <row r="3202" spans="1:4" x14ac:dyDescent="0.2">
      <c r="A3202" s="80" t="s">
        <v>810</v>
      </c>
      <c r="B3202" s="80" t="s">
        <v>787</v>
      </c>
      <c r="C3202" s="83">
        <v>0</v>
      </c>
      <c r="D3202" s="84">
        <v>0</v>
      </c>
    </row>
    <row r="3203" spans="1:4" x14ac:dyDescent="0.2">
      <c r="A3203" s="80" t="s">
        <v>810</v>
      </c>
      <c r="B3203" s="80" t="s">
        <v>788</v>
      </c>
      <c r="C3203" s="81">
        <v>0</v>
      </c>
      <c r="D3203" s="82">
        <v>0</v>
      </c>
    </row>
    <row r="3204" spans="1:4" x14ac:dyDescent="0.2">
      <c r="A3204" s="80" t="s">
        <v>810</v>
      </c>
      <c r="B3204" s="80" t="s">
        <v>789</v>
      </c>
      <c r="C3204" s="83">
        <v>0</v>
      </c>
      <c r="D3204" s="84">
        <v>0</v>
      </c>
    </row>
    <row r="3205" spans="1:4" x14ac:dyDescent="0.2">
      <c r="A3205" s="80" t="s">
        <v>810</v>
      </c>
      <c r="B3205" s="80" t="s">
        <v>790</v>
      </c>
      <c r="C3205" s="81">
        <v>0</v>
      </c>
      <c r="D3205" s="82">
        <v>0</v>
      </c>
    </row>
    <row r="3206" spans="1:4" x14ac:dyDescent="0.2">
      <c r="A3206" s="80" t="s">
        <v>810</v>
      </c>
      <c r="B3206" s="80" t="s">
        <v>791</v>
      </c>
      <c r="C3206" s="83">
        <v>0</v>
      </c>
      <c r="D3206" s="84">
        <v>0</v>
      </c>
    </row>
    <row r="3207" spans="1:4" x14ac:dyDescent="0.2">
      <c r="A3207" s="80" t="s">
        <v>810</v>
      </c>
      <c r="B3207" s="80" t="s">
        <v>755</v>
      </c>
      <c r="C3207" s="81">
        <v>0</v>
      </c>
      <c r="D3207" s="82">
        <v>0</v>
      </c>
    </row>
    <row r="3208" spans="1:4" x14ac:dyDescent="0.2">
      <c r="A3208" s="80" t="s">
        <v>810</v>
      </c>
      <c r="B3208" s="80" t="s">
        <v>768</v>
      </c>
      <c r="C3208" s="83">
        <v>0</v>
      </c>
      <c r="D3208" s="84">
        <v>0</v>
      </c>
    </row>
    <row r="3209" spans="1:4" x14ac:dyDescent="0.2">
      <c r="A3209" s="80" t="s">
        <v>810</v>
      </c>
      <c r="B3209" s="80" t="s">
        <v>792</v>
      </c>
      <c r="C3209" s="81">
        <v>0</v>
      </c>
      <c r="D3209" s="82">
        <v>0</v>
      </c>
    </row>
    <row r="3210" spans="1:4" x14ac:dyDescent="0.2">
      <c r="A3210" s="80" t="s">
        <v>810</v>
      </c>
      <c r="B3210" s="80" t="s">
        <v>793</v>
      </c>
      <c r="C3210" s="83">
        <v>0</v>
      </c>
      <c r="D3210" s="84">
        <v>0</v>
      </c>
    </row>
    <row r="3211" spans="1:4" x14ac:dyDescent="0.2">
      <c r="A3211" s="80" t="s">
        <v>810</v>
      </c>
      <c r="B3211" s="80" t="s">
        <v>794</v>
      </c>
      <c r="C3211" s="81">
        <v>0</v>
      </c>
      <c r="D3211" s="82">
        <v>0</v>
      </c>
    </row>
    <row r="3212" spans="1:4" x14ac:dyDescent="0.2">
      <c r="A3212" s="80" t="s">
        <v>810</v>
      </c>
      <c r="B3212" s="80" t="s">
        <v>795</v>
      </c>
      <c r="C3212" s="83">
        <v>0</v>
      </c>
      <c r="D3212" s="84">
        <v>0</v>
      </c>
    </row>
    <row r="3213" spans="1:4" x14ac:dyDescent="0.2">
      <c r="A3213" s="80" t="s">
        <v>810</v>
      </c>
      <c r="B3213" s="80" t="s">
        <v>796</v>
      </c>
      <c r="C3213" s="81">
        <v>0</v>
      </c>
      <c r="D3213" s="82">
        <v>0</v>
      </c>
    </row>
    <row r="3214" spans="1:4" x14ac:dyDescent="0.2">
      <c r="A3214" s="80" t="s">
        <v>810</v>
      </c>
      <c r="B3214" s="80" t="s">
        <v>797</v>
      </c>
      <c r="C3214" s="83">
        <v>0</v>
      </c>
      <c r="D3214" s="84">
        <v>0</v>
      </c>
    </row>
    <row r="3215" spans="1:4" x14ac:dyDescent="0.2">
      <c r="A3215" s="80" t="s">
        <v>810</v>
      </c>
      <c r="B3215" s="80" t="s">
        <v>798</v>
      </c>
      <c r="C3215" s="81">
        <v>0</v>
      </c>
      <c r="D3215" s="82">
        <v>0</v>
      </c>
    </row>
    <row r="3216" spans="1:4" x14ac:dyDescent="0.2">
      <c r="A3216" s="80" t="s">
        <v>810</v>
      </c>
      <c r="B3216" s="80" t="s">
        <v>799</v>
      </c>
      <c r="C3216" s="83">
        <v>0</v>
      </c>
      <c r="D3216" s="84">
        <v>0</v>
      </c>
    </row>
    <row r="3217" spans="1:4" x14ac:dyDescent="0.2">
      <c r="A3217" s="80" t="s">
        <v>810</v>
      </c>
      <c r="B3217" s="80" t="s">
        <v>800</v>
      </c>
      <c r="C3217" s="81">
        <v>0</v>
      </c>
      <c r="D3217" s="82">
        <v>0</v>
      </c>
    </row>
    <row r="3218" spans="1:4" x14ac:dyDescent="0.2">
      <c r="A3218" s="80" t="s">
        <v>810</v>
      </c>
      <c r="B3218" s="80" t="s">
        <v>801</v>
      </c>
      <c r="C3218" s="83">
        <v>0</v>
      </c>
      <c r="D3218" s="84">
        <v>0</v>
      </c>
    </row>
    <row r="3219" spans="1:4" x14ac:dyDescent="0.2">
      <c r="A3219" s="80" t="s">
        <v>810</v>
      </c>
      <c r="B3219" s="80" t="s">
        <v>802</v>
      </c>
      <c r="C3219" s="81">
        <v>0</v>
      </c>
      <c r="D3219" s="82">
        <v>0</v>
      </c>
    </row>
    <row r="3220" spans="1:4" x14ac:dyDescent="0.2">
      <c r="A3220" s="80" t="s">
        <v>810</v>
      </c>
      <c r="B3220" s="80" t="s">
        <v>803</v>
      </c>
      <c r="C3220" s="83">
        <v>0</v>
      </c>
      <c r="D3220" s="84">
        <v>0</v>
      </c>
    </row>
    <row r="3221" spans="1:4" x14ac:dyDescent="0.2">
      <c r="A3221" s="80" t="s">
        <v>810</v>
      </c>
      <c r="B3221" s="80" t="s">
        <v>804</v>
      </c>
      <c r="C3221" s="81">
        <v>0</v>
      </c>
      <c r="D3221" s="82">
        <v>0</v>
      </c>
    </row>
    <row r="3222" spans="1:4" x14ac:dyDescent="0.2">
      <c r="A3222" s="80" t="s">
        <v>810</v>
      </c>
      <c r="B3222" s="80" t="s">
        <v>805</v>
      </c>
      <c r="C3222" s="83">
        <v>0</v>
      </c>
      <c r="D3222" s="84">
        <v>0</v>
      </c>
    </row>
    <row r="3223" spans="1:4" x14ac:dyDescent="0.2">
      <c r="A3223" s="80" t="s">
        <v>810</v>
      </c>
      <c r="B3223" s="80" t="s">
        <v>806</v>
      </c>
      <c r="C3223" s="81">
        <v>0</v>
      </c>
      <c r="D3223" s="82">
        <v>0</v>
      </c>
    </row>
    <row r="3224" spans="1:4" x14ac:dyDescent="0.2">
      <c r="A3224" s="80" t="s">
        <v>810</v>
      </c>
      <c r="B3224" s="80" t="s">
        <v>807</v>
      </c>
      <c r="C3224" s="83">
        <v>0</v>
      </c>
      <c r="D3224" s="84">
        <v>0</v>
      </c>
    </row>
    <row r="3225" spans="1:4" x14ac:dyDescent="0.2">
      <c r="A3225" s="80" t="s">
        <v>810</v>
      </c>
      <c r="B3225" s="80" t="s">
        <v>808</v>
      </c>
      <c r="C3225" s="81">
        <v>0</v>
      </c>
      <c r="D3225" s="82">
        <v>0</v>
      </c>
    </row>
    <row r="3226" spans="1:4" x14ac:dyDescent="0.2">
      <c r="A3226" s="80" t="s">
        <v>810</v>
      </c>
      <c r="B3226" s="80" t="s">
        <v>809</v>
      </c>
      <c r="C3226" s="83">
        <v>0</v>
      </c>
      <c r="D3226" s="84">
        <v>0</v>
      </c>
    </row>
    <row r="3227" spans="1:4" x14ac:dyDescent="0.2">
      <c r="A3227" s="80" t="s">
        <v>810</v>
      </c>
      <c r="B3227" s="80" t="s">
        <v>810</v>
      </c>
      <c r="C3227" s="81">
        <v>0</v>
      </c>
      <c r="D3227" s="82">
        <v>0</v>
      </c>
    </row>
    <row r="3228" spans="1:4" x14ac:dyDescent="0.2">
      <c r="A3228" s="80" t="s">
        <v>810</v>
      </c>
      <c r="B3228" s="80" t="s">
        <v>811</v>
      </c>
      <c r="C3228" s="83">
        <v>0</v>
      </c>
      <c r="D3228" s="84">
        <v>0</v>
      </c>
    </row>
    <row r="3229" spans="1:4" x14ac:dyDescent="0.2">
      <c r="A3229" s="80" t="s">
        <v>810</v>
      </c>
      <c r="B3229" s="80" t="s">
        <v>812</v>
      </c>
      <c r="C3229" s="81">
        <v>0</v>
      </c>
      <c r="D3229" s="82">
        <v>0</v>
      </c>
    </row>
    <row r="3230" spans="1:4" x14ac:dyDescent="0.2">
      <c r="A3230" s="80" t="s">
        <v>810</v>
      </c>
      <c r="B3230" s="80" t="s">
        <v>813</v>
      </c>
      <c r="C3230" s="83">
        <v>0</v>
      </c>
      <c r="D3230" s="84">
        <v>0</v>
      </c>
    </row>
    <row r="3231" spans="1:4" x14ac:dyDescent="0.2">
      <c r="A3231" s="80" t="s">
        <v>810</v>
      </c>
      <c r="B3231" s="80" t="s">
        <v>814</v>
      </c>
      <c r="C3231" s="81">
        <v>0</v>
      </c>
      <c r="D3231" s="82">
        <v>0</v>
      </c>
    </row>
    <row r="3232" spans="1:4" x14ac:dyDescent="0.2">
      <c r="A3232" s="80" t="s">
        <v>810</v>
      </c>
      <c r="B3232" s="80" t="s">
        <v>815</v>
      </c>
      <c r="C3232" s="83">
        <v>0</v>
      </c>
      <c r="D3232" s="84">
        <v>0</v>
      </c>
    </row>
    <row r="3233" spans="1:4" x14ac:dyDescent="0.2">
      <c r="A3233" s="80" t="s">
        <v>810</v>
      </c>
      <c r="B3233" s="80" t="s">
        <v>816</v>
      </c>
      <c r="C3233" s="81">
        <v>0</v>
      </c>
      <c r="D3233" s="82">
        <v>0</v>
      </c>
    </row>
    <row r="3234" spans="1:4" x14ac:dyDescent="0.2">
      <c r="A3234" s="80" t="s">
        <v>810</v>
      </c>
      <c r="B3234" s="80" t="s">
        <v>817</v>
      </c>
      <c r="C3234" s="83">
        <v>0</v>
      </c>
      <c r="D3234" s="84">
        <v>0</v>
      </c>
    </row>
    <row r="3235" spans="1:4" x14ac:dyDescent="0.2">
      <c r="A3235" s="80" t="s">
        <v>810</v>
      </c>
      <c r="B3235" s="80" t="s">
        <v>818</v>
      </c>
      <c r="C3235" s="81">
        <v>0</v>
      </c>
      <c r="D3235" s="82">
        <v>0</v>
      </c>
    </row>
    <row r="3236" spans="1:4" x14ac:dyDescent="0.2">
      <c r="A3236" s="80" t="s">
        <v>810</v>
      </c>
      <c r="B3236" s="80" t="s">
        <v>819</v>
      </c>
      <c r="C3236" s="83">
        <v>0</v>
      </c>
      <c r="D3236" s="84">
        <v>0</v>
      </c>
    </row>
    <row r="3237" spans="1:4" x14ac:dyDescent="0.2">
      <c r="A3237" s="80" t="s">
        <v>810</v>
      </c>
      <c r="B3237" s="80" t="s">
        <v>820</v>
      </c>
      <c r="C3237" s="81">
        <v>0</v>
      </c>
      <c r="D3237" s="82">
        <v>0</v>
      </c>
    </row>
    <row r="3238" spans="1:4" x14ac:dyDescent="0.2">
      <c r="A3238" s="80" t="s">
        <v>810</v>
      </c>
      <c r="B3238" s="80" t="s">
        <v>821</v>
      </c>
      <c r="C3238" s="83">
        <v>0</v>
      </c>
      <c r="D3238" s="84">
        <v>0</v>
      </c>
    </row>
    <row r="3239" spans="1:4" x14ac:dyDescent="0.2">
      <c r="A3239" s="80" t="s">
        <v>810</v>
      </c>
      <c r="B3239" s="80" t="s">
        <v>822</v>
      </c>
      <c r="C3239" s="81">
        <v>0</v>
      </c>
      <c r="D3239" s="82">
        <v>0</v>
      </c>
    </row>
    <row r="3240" spans="1:4" x14ac:dyDescent="0.2">
      <c r="A3240" s="80" t="s">
        <v>810</v>
      </c>
      <c r="B3240" s="80" t="s">
        <v>823</v>
      </c>
      <c r="C3240" s="83">
        <v>0</v>
      </c>
      <c r="D3240" s="84">
        <v>0</v>
      </c>
    </row>
    <row r="3241" spans="1:4" x14ac:dyDescent="0.2">
      <c r="A3241" s="80" t="s">
        <v>810</v>
      </c>
      <c r="B3241" s="80" t="s">
        <v>824</v>
      </c>
      <c r="C3241" s="81">
        <v>0</v>
      </c>
      <c r="D3241" s="82">
        <v>0</v>
      </c>
    </row>
    <row r="3242" spans="1:4" x14ac:dyDescent="0.2">
      <c r="A3242" s="80" t="s">
        <v>810</v>
      </c>
      <c r="B3242" s="80" t="s">
        <v>825</v>
      </c>
      <c r="C3242" s="83">
        <v>0</v>
      </c>
      <c r="D3242" s="84">
        <v>0</v>
      </c>
    </row>
    <row r="3243" spans="1:4" x14ac:dyDescent="0.2">
      <c r="A3243" s="80" t="s">
        <v>810</v>
      </c>
      <c r="B3243" s="80" t="s">
        <v>826</v>
      </c>
      <c r="C3243" s="81">
        <v>0</v>
      </c>
      <c r="D3243" s="82">
        <v>0</v>
      </c>
    </row>
    <row r="3244" spans="1:4" x14ac:dyDescent="0.2">
      <c r="A3244" s="80" t="s">
        <v>810</v>
      </c>
      <c r="B3244" s="80" t="s">
        <v>827</v>
      </c>
      <c r="C3244" s="83">
        <v>0</v>
      </c>
      <c r="D3244" s="84">
        <v>0</v>
      </c>
    </row>
    <row r="3245" spans="1:4" x14ac:dyDescent="0.2">
      <c r="A3245" s="80" t="s">
        <v>810</v>
      </c>
      <c r="B3245" s="80" t="s">
        <v>828</v>
      </c>
      <c r="C3245" s="81">
        <v>0</v>
      </c>
      <c r="D3245" s="82">
        <v>0</v>
      </c>
    </row>
    <row r="3246" spans="1:4" x14ac:dyDescent="0.2">
      <c r="A3246" s="80" t="s">
        <v>810</v>
      </c>
      <c r="B3246" s="80" t="s">
        <v>756</v>
      </c>
      <c r="C3246" s="83">
        <v>0</v>
      </c>
      <c r="D3246" s="84">
        <v>0</v>
      </c>
    </row>
    <row r="3247" spans="1:4" x14ac:dyDescent="0.2">
      <c r="A3247" s="80" t="s">
        <v>810</v>
      </c>
      <c r="B3247" s="80" t="s">
        <v>757</v>
      </c>
      <c r="C3247" s="81">
        <v>0</v>
      </c>
      <c r="D3247" s="82">
        <v>0</v>
      </c>
    </row>
    <row r="3248" spans="1:4" x14ac:dyDescent="0.2">
      <c r="A3248" s="80" t="s">
        <v>810</v>
      </c>
      <c r="B3248" s="80" t="s">
        <v>758</v>
      </c>
      <c r="C3248" s="83">
        <v>0</v>
      </c>
      <c r="D3248" s="84">
        <v>0</v>
      </c>
    </row>
    <row r="3249" spans="1:4" x14ac:dyDescent="0.2">
      <c r="A3249" s="80" t="s">
        <v>810</v>
      </c>
      <c r="B3249" s="80" t="s">
        <v>759</v>
      </c>
      <c r="C3249" s="81">
        <v>0</v>
      </c>
      <c r="D3249" s="82">
        <v>0</v>
      </c>
    </row>
    <row r="3250" spans="1:4" x14ac:dyDescent="0.2">
      <c r="A3250" s="80" t="s">
        <v>810</v>
      </c>
      <c r="B3250" s="80" t="s">
        <v>760</v>
      </c>
      <c r="C3250" s="83">
        <v>0</v>
      </c>
      <c r="D3250" s="84">
        <v>0</v>
      </c>
    </row>
    <row r="3251" spans="1:4" x14ac:dyDescent="0.2">
      <c r="A3251" s="80" t="s">
        <v>810</v>
      </c>
      <c r="B3251" s="80" t="s">
        <v>761</v>
      </c>
      <c r="C3251" s="81">
        <v>0</v>
      </c>
      <c r="D3251" s="82">
        <v>0</v>
      </c>
    </row>
    <row r="3252" spans="1:4" x14ac:dyDescent="0.2">
      <c r="A3252" s="80" t="s">
        <v>810</v>
      </c>
      <c r="B3252" s="80" t="s">
        <v>762</v>
      </c>
      <c r="C3252" s="83">
        <v>0</v>
      </c>
      <c r="D3252" s="84">
        <v>0</v>
      </c>
    </row>
    <row r="3253" spans="1:4" x14ac:dyDescent="0.2">
      <c r="A3253" s="80" t="s">
        <v>810</v>
      </c>
      <c r="B3253" s="80" t="s">
        <v>763</v>
      </c>
      <c r="C3253" s="81">
        <v>0</v>
      </c>
      <c r="D3253" s="82">
        <v>0</v>
      </c>
    </row>
    <row r="3254" spans="1:4" x14ac:dyDescent="0.2">
      <c r="A3254" s="80" t="s">
        <v>810</v>
      </c>
      <c r="B3254" s="80" t="s">
        <v>764</v>
      </c>
      <c r="C3254" s="83">
        <v>0</v>
      </c>
      <c r="D3254" s="84">
        <v>0</v>
      </c>
    </row>
    <row r="3255" spans="1:4" x14ac:dyDescent="0.2">
      <c r="A3255" s="80" t="s">
        <v>810</v>
      </c>
      <c r="B3255" s="80" t="s">
        <v>765</v>
      </c>
      <c r="C3255" s="81">
        <v>0</v>
      </c>
      <c r="D3255" s="82">
        <v>0</v>
      </c>
    </row>
    <row r="3256" spans="1:4" x14ac:dyDescent="0.2">
      <c r="A3256" s="80" t="s">
        <v>810</v>
      </c>
      <c r="B3256" s="80" t="s">
        <v>766</v>
      </c>
      <c r="C3256" s="83">
        <v>0</v>
      </c>
      <c r="D3256" s="84">
        <v>0</v>
      </c>
    </row>
    <row r="3257" spans="1:4" x14ac:dyDescent="0.2">
      <c r="A3257" s="80" t="s">
        <v>810</v>
      </c>
      <c r="B3257" s="80" t="s">
        <v>767</v>
      </c>
      <c r="C3257" s="81">
        <v>0</v>
      </c>
      <c r="D3257" s="82">
        <v>0</v>
      </c>
    </row>
    <row r="3258" spans="1:4" x14ac:dyDescent="0.2">
      <c r="A3258" s="80" t="s">
        <v>811</v>
      </c>
      <c r="B3258" s="80" t="s">
        <v>769</v>
      </c>
      <c r="C3258" s="83">
        <v>0</v>
      </c>
      <c r="D3258" s="84">
        <v>0</v>
      </c>
    </row>
    <row r="3259" spans="1:4" x14ac:dyDescent="0.2">
      <c r="A3259" s="80" t="s">
        <v>811</v>
      </c>
      <c r="B3259" s="80" t="s">
        <v>770</v>
      </c>
      <c r="C3259" s="81">
        <v>0</v>
      </c>
      <c r="D3259" s="82">
        <v>0</v>
      </c>
    </row>
    <row r="3260" spans="1:4" x14ac:dyDescent="0.2">
      <c r="A3260" s="80" t="s">
        <v>811</v>
      </c>
      <c r="B3260" s="80" t="s">
        <v>771</v>
      </c>
      <c r="C3260" s="83">
        <v>0</v>
      </c>
      <c r="D3260" s="84">
        <v>0</v>
      </c>
    </row>
    <row r="3261" spans="1:4" x14ac:dyDescent="0.2">
      <c r="A3261" s="80" t="s">
        <v>811</v>
      </c>
      <c r="B3261" s="80" t="s">
        <v>772</v>
      </c>
      <c r="C3261" s="81">
        <v>0</v>
      </c>
      <c r="D3261" s="82">
        <v>0</v>
      </c>
    </row>
    <row r="3262" spans="1:4" x14ac:dyDescent="0.2">
      <c r="A3262" s="80" t="s">
        <v>811</v>
      </c>
      <c r="B3262" s="80" t="s">
        <v>773</v>
      </c>
      <c r="C3262" s="83">
        <v>0</v>
      </c>
      <c r="D3262" s="84">
        <v>0</v>
      </c>
    </row>
    <row r="3263" spans="1:4" x14ac:dyDescent="0.2">
      <c r="A3263" s="80" t="s">
        <v>811</v>
      </c>
      <c r="B3263" s="80" t="s">
        <v>774</v>
      </c>
      <c r="C3263" s="81">
        <v>0</v>
      </c>
      <c r="D3263" s="82">
        <v>0</v>
      </c>
    </row>
    <row r="3264" spans="1:4" x14ac:dyDescent="0.2">
      <c r="A3264" s="80" t="s">
        <v>811</v>
      </c>
      <c r="B3264" s="80" t="s">
        <v>775</v>
      </c>
      <c r="C3264" s="83">
        <v>0</v>
      </c>
      <c r="D3264" s="84">
        <v>0</v>
      </c>
    </row>
    <row r="3265" spans="1:4" x14ac:dyDescent="0.2">
      <c r="A3265" s="80" t="s">
        <v>811</v>
      </c>
      <c r="B3265" s="80" t="s">
        <v>776</v>
      </c>
      <c r="C3265" s="81">
        <v>0</v>
      </c>
      <c r="D3265" s="82">
        <v>0</v>
      </c>
    </row>
    <row r="3266" spans="1:4" x14ac:dyDescent="0.2">
      <c r="A3266" s="80" t="s">
        <v>811</v>
      </c>
      <c r="B3266" s="80" t="s">
        <v>777</v>
      </c>
      <c r="C3266" s="83">
        <v>0</v>
      </c>
      <c r="D3266" s="84">
        <v>0</v>
      </c>
    </row>
    <row r="3267" spans="1:4" x14ac:dyDescent="0.2">
      <c r="A3267" s="80" t="s">
        <v>811</v>
      </c>
      <c r="B3267" s="80" t="s">
        <v>778</v>
      </c>
      <c r="C3267" s="81">
        <v>0</v>
      </c>
      <c r="D3267" s="82">
        <v>0</v>
      </c>
    </row>
    <row r="3268" spans="1:4" x14ac:dyDescent="0.2">
      <c r="A3268" s="80" t="s">
        <v>811</v>
      </c>
      <c r="B3268" s="80" t="s">
        <v>779</v>
      </c>
      <c r="C3268" s="83">
        <v>0</v>
      </c>
      <c r="D3268" s="84">
        <v>0</v>
      </c>
    </row>
    <row r="3269" spans="1:4" x14ac:dyDescent="0.2">
      <c r="A3269" s="80" t="s">
        <v>811</v>
      </c>
      <c r="B3269" s="80" t="s">
        <v>780</v>
      </c>
      <c r="C3269" s="81">
        <v>0</v>
      </c>
      <c r="D3269" s="82">
        <v>0</v>
      </c>
    </row>
    <row r="3270" spans="1:4" x14ac:dyDescent="0.2">
      <c r="A3270" s="80" t="s">
        <v>811</v>
      </c>
      <c r="B3270" s="80" t="s">
        <v>781</v>
      </c>
      <c r="C3270" s="83">
        <v>0</v>
      </c>
      <c r="D3270" s="84">
        <v>0</v>
      </c>
    </row>
    <row r="3271" spans="1:4" x14ac:dyDescent="0.2">
      <c r="A3271" s="80" t="s">
        <v>811</v>
      </c>
      <c r="B3271" s="80" t="s">
        <v>782</v>
      </c>
      <c r="C3271" s="81">
        <v>0</v>
      </c>
      <c r="D3271" s="82">
        <v>0</v>
      </c>
    </row>
    <row r="3272" spans="1:4" x14ac:dyDescent="0.2">
      <c r="A3272" s="80" t="s">
        <v>811</v>
      </c>
      <c r="B3272" s="80" t="s">
        <v>783</v>
      </c>
      <c r="C3272" s="83">
        <v>0</v>
      </c>
      <c r="D3272" s="84">
        <v>0</v>
      </c>
    </row>
    <row r="3273" spans="1:4" x14ac:dyDescent="0.2">
      <c r="A3273" s="80" t="s">
        <v>811</v>
      </c>
      <c r="B3273" s="80" t="s">
        <v>784</v>
      </c>
      <c r="C3273" s="81">
        <v>0</v>
      </c>
      <c r="D3273" s="82">
        <v>0</v>
      </c>
    </row>
    <row r="3274" spans="1:4" x14ac:dyDescent="0.2">
      <c r="A3274" s="80" t="s">
        <v>811</v>
      </c>
      <c r="B3274" s="80" t="s">
        <v>785</v>
      </c>
      <c r="C3274" s="83">
        <v>0</v>
      </c>
      <c r="D3274" s="84">
        <v>0</v>
      </c>
    </row>
    <row r="3275" spans="1:4" x14ac:dyDescent="0.2">
      <c r="A3275" s="80" t="s">
        <v>811</v>
      </c>
      <c r="B3275" s="80" t="s">
        <v>786</v>
      </c>
      <c r="C3275" s="81">
        <v>0</v>
      </c>
      <c r="D3275" s="82">
        <v>0</v>
      </c>
    </row>
    <row r="3276" spans="1:4" x14ac:dyDescent="0.2">
      <c r="A3276" s="80" t="s">
        <v>811</v>
      </c>
      <c r="B3276" s="80" t="s">
        <v>787</v>
      </c>
      <c r="C3276" s="83">
        <v>0</v>
      </c>
      <c r="D3276" s="84">
        <v>0</v>
      </c>
    </row>
    <row r="3277" spans="1:4" x14ac:dyDescent="0.2">
      <c r="A3277" s="80" t="s">
        <v>811</v>
      </c>
      <c r="B3277" s="80" t="s">
        <v>788</v>
      </c>
      <c r="C3277" s="81">
        <v>0</v>
      </c>
      <c r="D3277" s="82">
        <v>0</v>
      </c>
    </row>
    <row r="3278" spans="1:4" x14ac:dyDescent="0.2">
      <c r="A3278" s="80" t="s">
        <v>811</v>
      </c>
      <c r="B3278" s="80" t="s">
        <v>789</v>
      </c>
      <c r="C3278" s="83">
        <v>0</v>
      </c>
      <c r="D3278" s="84">
        <v>0</v>
      </c>
    </row>
    <row r="3279" spans="1:4" x14ac:dyDescent="0.2">
      <c r="A3279" s="80" t="s">
        <v>811</v>
      </c>
      <c r="B3279" s="80" t="s">
        <v>790</v>
      </c>
      <c r="C3279" s="81">
        <v>0</v>
      </c>
      <c r="D3279" s="82">
        <v>0</v>
      </c>
    </row>
    <row r="3280" spans="1:4" x14ac:dyDescent="0.2">
      <c r="A3280" s="80" t="s">
        <v>811</v>
      </c>
      <c r="B3280" s="80" t="s">
        <v>791</v>
      </c>
      <c r="C3280" s="83">
        <v>0</v>
      </c>
      <c r="D3280" s="84">
        <v>0</v>
      </c>
    </row>
    <row r="3281" spans="1:4" x14ac:dyDescent="0.2">
      <c r="A3281" s="80" t="s">
        <v>811</v>
      </c>
      <c r="B3281" s="80" t="s">
        <v>755</v>
      </c>
      <c r="C3281" s="81">
        <v>0</v>
      </c>
      <c r="D3281" s="82">
        <v>0</v>
      </c>
    </row>
    <row r="3282" spans="1:4" x14ac:dyDescent="0.2">
      <c r="A3282" s="80" t="s">
        <v>811</v>
      </c>
      <c r="B3282" s="80" t="s">
        <v>768</v>
      </c>
      <c r="C3282" s="83">
        <v>0</v>
      </c>
      <c r="D3282" s="84">
        <v>0</v>
      </c>
    </row>
    <row r="3283" spans="1:4" x14ac:dyDescent="0.2">
      <c r="A3283" s="80" t="s">
        <v>811</v>
      </c>
      <c r="B3283" s="80" t="s">
        <v>792</v>
      </c>
      <c r="C3283" s="81">
        <v>0</v>
      </c>
      <c r="D3283" s="82">
        <v>0</v>
      </c>
    </row>
    <row r="3284" spans="1:4" x14ac:dyDescent="0.2">
      <c r="A3284" s="80" t="s">
        <v>811</v>
      </c>
      <c r="B3284" s="80" t="s">
        <v>793</v>
      </c>
      <c r="C3284" s="83">
        <v>0</v>
      </c>
      <c r="D3284" s="84">
        <v>0</v>
      </c>
    </row>
    <row r="3285" spans="1:4" x14ac:dyDescent="0.2">
      <c r="A3285" s="80" t="s">
        <v>811</v>
      </c>
      <c r="B3285" s="80" t="s">
        <v>794</v>
      </c>
      <c r="C3285" s="81">
        <v>0</v>
      </c>
      <c r="D3285" s="82">
        <v>0</v>
      </c>
    </row>
    <row r="3286" spans="1:4" x14ac:dyDescent="0.2">
      <c r="A3286" s="80" t="s">
        <v>811</v>
      </c>
      <c r="B3286" s="80" t="s">
        <v>795</v>
      </c>
      <c r="C3286" s="83">
        <v>0</v>
      </c>
      <c r="D3286" s="84">
        <v>0</v>
      </c>
    </row>
    <row r="3287" spans="1:4" x14ac:dyDescent="0.2">
      <c r="A3287" s="80" t="s">
        <v>811</v>
      </c>
      <c r="B3287" s="80" t="s">
        <v>796</v>
      </c>
      <c r="C3287" s="81">
        <v>0</v>
      </c>
      <c r="D3287" s="82">
        <v>0</v>
      </c>
    </row>
    <row r="3288" spans="1:4" x14ac:dyDescent="0.2">
      <c r="A3288" s="80" t="s">
        <v>811</v>
      </c>
      <c r="B3288" s="80" t="s">
        <v>797</v>
      </c>
      <c r="C3288" s="83">
        <v>0</v>
      </c>
      <c r="D3288" s="84">
        <v>0</v>
      </c>
    </row>
    <row r="3289" spans="1:4" x14ac:dyDescent="0.2">
      <c r="A3289" s="80" t="s">
        <v>811</v>
      </c>
      <c r="B3289" s="80" t="s">
        <v>798</v>
      </c>
      <c r="C3289" s="81">
        <v>0</v>
      </c>
      <c r="D3289" s="82">
        <v>0</v>
      </c>
    </row>
    <row r="3290" spans="1:4" x14ac:dyDescent="0.2">
      <c r="A3290" s="80" t="s">
        <v>811</v>
      </c>
      <c r="B3290" s="80" t="s">
        <v>799</v>
      </c>
      <c r="C3290" s="83">
        <v>0</v>
      </c>
      <c r="D3290" s="84">
        <v>0</v>
      </c>
    </row>
    <row r="3291" spans="1:4" x14ac:dyDescent="0.2">
      <c r="A3291" s="80" t="s">
        <v>811</v>
      </c>
      <c r="B3291" s="80" t="s">
        <v>800</v>
      </c>
      <c r="C3291" s="81">
        <v>0</v>
      </c>
      <c r="D3291" s="82">
        <v>0</v>
      </c>
    </row>
    <row r="3292" spans="1:4" x14ac:dyDescent="0.2">
      <c r="A3292" s="80" t="s">
        <v>811</v>
      </c>
      <c r="B3292" s="80" t="s">
        <v>801</v>
      </c>
      <c r="C3292" s="83">
        <v>0</v>
      </c>
      <c r="D3292" s="84">
        <v>0</v>
      </c>
    </row>
    <row r="3293" spans="1:4" x14ac:dyDescent="0.2">
      <c r="A3293" s="80" t="s">
        <v>811</v>
      </c>
      <c r="B3293" s="80" t="s">
        <v>802</v>
      </c>
      <c r="C3293" s="81">
        <v>0</v>
      </c>
      <c r="D3293" s="82">
        <v>0</v>
      </c>
    </row>
    <row r="3294" spans="1:4" x14ac:dyDescent="0.2">
      <c r="A3294" s="80" t="s">
        <v>811</v>
      </c>
      <c r="B3294" s="80" t="s">
        <v>803</v>
      </c>
      <c r="C3294" s="83">
        <v>0</v>
      </c>
      <c r="D3294" s="84">
        <v>0</v>
      </c>
    </row>
    <row r="3295" spans="1:4" x14ac:dyDescent="0.2">
      <c r="A3295" s="80" t="s">
        <v>811</v>
      </c>
      <c r="B3295" s="80" t="s">
        <v>804</v>
      </c>
      <c r="C3295" s="81">
        <v>0</v>
      </c>
      <c r="D3295" s="82">
        <v>0</v>
      </c>
    </row>
    <row r="3296" spans="1:4" x14ac:dyDescent="0.2">
      <c r="A3296" s="80" t="s">
        <v>811</v>
      </c>
      <c r="B3296" s="80" t="s">
        <v>805</v>
      </c>
      <c r="C3296" s="83">
        <v>0</v>
      </c>
      <c r="D3296" s="84">
        <v>0</v>
      </c>
    </row>
    <row r="3297" spans="1:4" x14ac:dyDescent="0.2">
      <c r="A3297" s="80" t="s">
        <v>811</v>
      </c>
      <c r="B3297" s="80" t="s">
        <v>806</v>
      </c>
      <c r="C3297" s="81">
        <v>0</v>
      </c>
      <c r="D3297" s="82">
        <v>0</v>
      </c>
    </row>
    <row r="3298" spans="1:4" x14ac:dyDescent="0.2">
      <c r="A3298" s="80" t="s">
        <v>811</v>
      </c>
      <c r="B3298" s="80" t="s">
        <v>807</v>
      </c>
      <c r="C3298" s="83">
        <v>0</v>
      </c>
      <c r="D3298" s="84">
        <v>0</v>
      </c>
    </row>
    <row r="3299" spans="1:4" x14ac:dyDescent="0.2">
      <c r="A3299" s="80" t="s">
        <v>811</v>
      </c>
      <c r="B3299" s="80" t="s">
        <v>808</v>
      </c>
      <c r="C3299" s="81">
        <v>0</v>
      </c>
      <c r="D3299" s="82">
        <v>0</v>
      </c>
    </row>
    <row r="3300" spans="1:4" x14ac:dyDescent="0.2">
      <c r="A3300" s="80" t="s">
        <v>811</v>
      </c>
      <c r="B3300" s="80" t="s">
        <v>809</v>
      </c>
      <c r="C3300" s="83">
        <v>0</v>
      </c>
      <c r="D3300" s="84">
        <v>0</v>
      </c>
    </row>
    <row r="3301" spans="1:4" x14ac:dyDescent="0.2">
      <c r="A3301" s="80" t="s">
        <v>811</v>
      </c>
      <c r="B3301" s="80" t="s">
        <v>810</v>
      </c>
      <c r="C3301" s="81">
        <v>0</v>
      </c>
      <c r="D3301" s="82">
        <v>0</v>
      </c>
    </row>
    <row r="3302" spans="1:4" x14ac:dyDescent="0.2">
      <c r="A3302" s="80" t="s">
        <v>811</v>
      </c>
      <c r="B3302" s="80" t="s">
        <v>811</v>
      </c>
      <c r="C3302" s="83">
        <v>0</v>
      </c>
      <c r="D3302" s="84">
        <v>0</v>
      </c>
    </row>
    <row r="3303" spans="1:4" x14ac:dyDescent="0.2">
      <c r="A3303" s="80" t="s">
        <v>811</v>
      </c>
      <c r="B3303" s="80" t="s">
        <v>812</v>
      </c>
      <c r="C3303" s="81">
        <v>0</v>
      </c>
      <c r="D3303" s="82">
        <v>0</v>
      </c>
    </row>
    <row r="3304" spans="1:4" x14ac:dyDescent="0.2">
      <c r="A3304" s="80" t="s">
        <v>811</v>
      </c>
      <c r="B3304" s="80" t="s">
        <v>813</v>
      </c>
      <c r="C3304" s="83">
        <v>0</v>
      </c>
      <c r="D3304" s="84">
        <v>0</v>
      </c>
    </row>
    <row r="3305" spans="1:4" x14ac:dyDescent="0.2">
      <c r="A3305" s="80" t="s">
        <v>811</v>
      </c>
      <c r="B3305" s="80" t="s">
        <v>814</v>
      </c>
      <c r="C3305" s="81">
        <v>0</v>
      </c>
      <c r="D3305" s="82">
        <v>0</v>
      </c>
    </row>
    <row r="3306" spans="1:4" x14ac:dyDescent="0.2">
      <c r="A3306" s="80" t="s">
        <v>811</v>
      </c>
      <c r="B3306" s="80" t="s">
        <v>815</v>
      </c>
      <c r="C3306" s="83">
        <v>0</v>
      </c>
      <c r="D3306" s="84">
        <v>0</v>
      </c>
    </row>
    <row r="3307" spans="1:4" x14ac:dyDescent="0.2">
      <c r="A3307" s="80" t="s">
        <v>811</v>
      </c>
      <c r="B3307" s="80" t="s">
        <v>816</v>
      </c>
      <c r="C3307" s="81">
        <v>0</v>
      </c>
      <c r="D3307" s="82">
        <v>0</v>
      </c>
    </row>
    <row r="3308" spans="1:4" x14ac:dyDescent="0.2">
      <c r="A3308" s="80" t="s">
        <v>811</v>
      </c>
      <c r="B3308" s="80" t="s">
        <v>817</v>
      </c>
      <c r="C3308" s="83">
        <v>0</v>
      </c>
      <c r="D3308" s="84">
        <v>0</v>
      </c>
    </row>
    <row r="3309" spans="1:4" x14ac:dyDescent="0.2">
      <c r="A3309" s="80" t="s">
        <v>811</v>
      </c>
      <c r="B3309" s="80" t="s">
        <v>818</v>
      </c>
      <c r="C3309" s="81">
        <v>0</v>
      </c>
      <c r="D3309" s="82">
        <v>0</v>
      </c>
    </row>
    <row r="3310" spans="1:4" x14ac:dyDescent="0.2">
      <c r="A3310" s="80" t="s">
        <v>811</v>
      </c>
      <c r="B3310" s="80" t="s">
        <v>819</v>
      </c>
      <c r="C3310" s="83">
        <v>0</v>
      </c>
      <c r="D3310" s="84">
        <v>0</v>
      </c>
    </row>
    <row r="3311" spans="1:4" x14ac:dyDescent="0.2">
      <c r="A3311" s="80" t="s">
        <v>811</v>
      </c>
      <c r="B3311" s="80" t="s">
        <v>820</v>
      </c>
      <c r="C3311" s="81">
        <v>0</v>
      </c>
      <c r="D3311" s="82">
        <v>0</v>
      </c>
    </row>
    <row r="3312" spans="1:4" x14ac:dyDescent="0.2">
      <c r="A3312" s="80" t="s">
        <v>811</v>
      </c>
      <c r="B3312" s="80" t="s">
        <v>821</v>
      </c>
      <c r="C3312" s="83">
        <v>0</v>
      </c>
      <c r="D3312" s="84">
        <v>0</v>
      </c>
    </row>
    <row r="3313" spans="1:4" x14ac:dyDescent="0.2">
      <c r="A3313" s="80" t="s">
        <v>811</v>
      </c>
      <c r="B3313" s="80" t="s">
        <v>822</v>
      </c>
      <c r="C3313" s="81">
        <v>0</v>
      </c>
      <c r="D3313" s="82">
        <v>0</v>
      </c>
    </row>
    <row r="3314" spans="1:4" x14ac:dyDescent="0.2">
      <c r="A3314" s="80" t="s">
        <v>811</v>
      </c>
      <c r="B3314" s="80" t="s">
        <v>823</v>
      </c>
      <c r="C3314" s="83">
        <v>0</v>
      </c>
      <c r="D3314" s="84">
        <v>0</v>
      </c>
    </row>
    <row r="3315" spans="1:4" x14ac:dyDescent="0.2">
      <c r="A3315" s="80" t="s">
        <v>811</v>
      </c>
      <c r="B3315" s="80" t="s">
        <v>824</v>
      </c>
      <c r="C3315" s="81">
        <v>0</v>
      </c>
      <c r="D3315" s="82">
        <v>0</v>
      </c>
    </row>
    <row r="3316" spans="1:4" x14ac:dyDescent="0.2">
      <c r="A3316" s="80" t="s">
        <v>811</v>
      </c>
      <c r="B3316" s="80" t="s">
        <v>825</v>
      </c>
      <c r="C3316" s="83">
        <v>0</v>
      </c>
      <c r="D3316" s="84">
        <v>0</v>
      </c>
    </row>
    <row r="3317" spans="1:4" x14ac:dyDescent="0.2">
      <c r="A3317" s="80" t="s">
        <v>811</v>
      </c>
      <c r="B3317" s="80" t="s">
        <v>826</v>
      </c>
      <c r="C3317" s="81">
        <v>0</v>
      </c>
      <c r="D3317" s="82">
        <v>0</v>
      </c>
    </row>
    <row r="3318" spans="1:4" x14ac:dyDescent="0.2">
      <c r="A3318" s="80" t="s">
        <v>811</v>
      </c>
      <c r="B3318" s="80" t="s">
        <v>827</v>
      </c>
      <c r="C3318" s="83">
        <v>0</v>
      </c>
      <c r="D3318" s="84">
        <v>0</v>
      </c>
    </row>
    <row r="3319" spans="1:4" x14ac:dyDescent="0.2">
      <c r="A3319" s="80" t="s">
        <v>811</v>
      </c>
      <c r="B3319" s="80" t="s">
        <v>828</v>
      </c>
      <c r="C3319" s="81">
        <v>0</v>
      </c>
      <c r="D3319" s="82">
        <v>0</v>
      </c>
    </row>
    <row r="3320" spans="1:4" x14ac:dyDescent="0.2">
      <c r="A3320" s="80" t="s">
        <v>811</v>
      </c>
      <c r="B3320" s="80" t="s">
        <v>756</v>
      </c>
      <c r="C3320" s="83">
        <v>0</v>
      </c>
      <c r="D3320" s="84">
        <v>0</v>
      </c>
    </row>
    <row r="3321" spans="1:4" x14ac:dyDescent="0.2">
      <c r="A3321" s="80" t="s">
        <v>811</v>
      </c>
      <c r="B3321" s="80" t="s">
        <v>757</v>
      </c>
      <c r="C3321" s="81">
        <v>0</v>
      </c>
      <c r="D3321" s="82">
        <v>0</v>
      </c>
    </row>
    <row r="3322" spans="1:4" x14ac:dyDescent="0.2">
      <c r="A3322" s="80" t="s">
        <v>811</v>
      </c>
      <c r="B3322" s="80" t="s">
        <v>758</v>
      </c>
      <c r="C3322" s="83">
        <v>0</v>
      </c>
      <c r="D3322" s="84">
        <v>0</v>
      </c>
    </row>
    <row r="3323" spans="1:4" x14ac:dyDescent="0.2">
      <c r="A3323" s="80" t="s">
        <v>811</v>
      </c>
      <c r="B3323" s="80" t="s">
        <v>759</v>
      </c>
      <c r="C3323" s="81">
        <v>0</v>
      </c>
      <c r="D3323" s="82">
        <v>0</v>
      </c>
    </row>
    <row r="3324" spans="1:4" x14ac:dyDescent="0.2">
      <c r="A3324" s="80" t="s">
        <v>811</v>
      </c>
      <c r="B3324" s="80" t="s">
        <v>760</v>
      </c>
      <c r="C3324" s="83">
        <v>0</v>
      </c>
      <c r="D3324" s="84">
        <v>0</v>
      </c>
    </row>
    <row r="3325" spans="1:4" x14ac:dyDescent="0.2">
      <c r="A3325" s="80" t="s">
        <v>811</v>
      </c>
      <c r="B3325" s="80" t="s">
        <v>761</v>
      </c>
      <c r="C3325" s="81">
        <v>0</v>
      </c>
      <c r="D3325" s="82">
        <v>0</v>
      </c>
    </row>
    <row r="3326" spans="1:4" x14ac:dyDescent="0.2">
      <c r="A3326" s="80" t="s">
        <v>811</v>
      </c>
      <c r="B3326" s="80" t="s">
        <v>762</v>
      </c>
      <c r="C3326" s="83">
        <v>0</v>
      </c>
      <c r="D3326" s="84">
        <v>0</v>
      </c>
    </row>
    <row r="3327" spans="1:4" x14ac:dyDescent="0.2">
      <c r="A3327" s="80" t="s">
        <v>811</v>
      </c>
      <c r="B3327" s="80" t="s">
        <v>763</v>
      </c>
      <c r="C3327" s="81">
        <v>0</v>
      </c>
      <c r="D3327" s="82">
        <v>0</v>
      </c>
    </row>
    <row r="3328" spans="1:4" x14ac:dyDescent="0.2">
      <c r="A3328" s="80" t="s">
        <v>811</v>
      </c>
      <c r="B3328" s="80" t="s">
        <v>764</v>
      </c>
      <c r="C3328" s="83">
        <v>0</v>
      </c>
      <c r="D3328" s="84">
        <v>0</v>
      </c>
    </row>
    <row r="3329" spans="1:4" x14ac:dyDescent="0.2">
      <c r="A3329" s="80" t="s">
        <v>811</v>
      </c>
      <c r="B3329" s="80" t="s">
        <v>765</v>
      </c>
      <c r="C3329" s="81">
        <v>0</v>
      </c>
      <c r="D3329" s="82">
        <v>0</v>
      </c>
    </row>
    <row r="3330" spans="1:4" x14ac:dyDescent="0.2">
      <c r="A3330" s="80" t="s">
        <v>811</v>
      </c>
      <c r="B3330" s="80" t="s">
        <v>766</v>
      </c>
      <c r="C3330" s="83">
        <v>0</v>
      </c>
      <c r="D3330" s="84">
        <v>0</v>
      </c>
    </row>
    <row r="3331" spans="1:4" x14ac:dyDescent="0.2">
      <c r="A3331" s="80" t="s">
        <v>811</v>
      </c>
      <c r="B3331" s="80" t="s">
        <v>767</v>
      </c>
      <c r="C3331" s="81">
        <v>0</v>
      </c>
      <c r="D3331" s="82">
        <v>0</v>
      </c>
    </row>
    <row r="3332" spans="1:4" x14ac:dyDescent="0.2">
      <c r="A3332" s="80" t="s">
        <v>812</v>
      </c>
      <c r="B3332" s="80" t="s">
        <v>769</v>
      </c>
      <c r="C3332" s="83">
        <v>0</v>
      </c>
      <c r="D3332" s="84">
        <v>0</v>
      </c>
    </row>
    <row r="3333" spans="1:4" x14ac:dyDescent="0.2">
      <c r="A3333" s="80" t="s">
        <v>812</v>
      </c>
      <c r="B3333" s="80" t="s">
        <v>770</v>
      </c>
      <c r="C3333" s="81">
        <v>0</v>
      </c>
      <c r="D3333" s="82">
        <v>0</v>
      </c>
    </row>
    <row r="3334" spans="1:4" x14ac:dyDescent="0.2">
      <c r="A3334" s="80" t="s">
        <v>812</v>
      </c>
      <c r="B3334" s="80" t="s">
        <v>771</v>
      </c>
      <c r="C3334" s="83">
        <v>0</v>
      </c>
      <c r="D3334" s="84">
        <v>0</v>
      </c>
    </row>
    <row r="3335" spans="1:4" x14ac:dyDescent="0.2">
      <c r="A3335" s="80" t="s">
        <v>812</v>
      </c>
      <c r="B3335" s="80" t="s">
        <v>772</v>
      </c>
      <c r="C3335" s="81">
        <v>0</v>
      </c>
      <c r="D3335" s="82">
        <v>0</v>
      </c>
    </row>
    <row r="3336" spans="1:4" x14ac:dyDescent="0.2">
      <c r="A3336" s="80" t="s">
        <v>812</v>
      </c>
      <c r="B3336" s="80" t="s">
        <v>773</v>
      </c>
      <c r="C3336" s="83">
        <v>0</v>
      </c>
      <c r="D3336" s="84">
        <v>0</v>
      </c>
    </row>
    <row r="3337" spans="1:4" x14ac:dyDescent="0.2">
      <c r="A3337" s="80" t="s">
        <v>812</v>
      </c>
      <c r="B3337" s="80" t="s">
        <v>774</v>
      </c>
      <c r="C3337" s="81">
        <v>0</v>
      </c>
      <c r="D3337" s="82">
        <v>0</v>
      </c>
    </row>
    <row r="3338" spans="1:4" x14ac:dyDescent="0.2">
      <c r="A3338" s="80" t="s">
        <v>812</v>
      </c>
      <c r="B3338" s="80" t="s">
        <v>775</v>
      </c>
      <c r="C3338" s="83">
        <v>0</v>
      </c>
      <c r="D3338" s="84">
        <v>0</v>
      </c>
    </row>
    <row r="3339" spans="1:4" x14ac:dyDescent="0.2">
      <c r="A3339" s="80" t="s">
        <v>812</v>
      </c>
      <c r="B3339" s="80" t="s">
        <v>776</v>
      </c>
      <c r="C3339" s="81">
        <v>0</v>
      </c>
      <c r="D3339" s="82">
        <v>0</v>
      </c>
    </row>
    <row r="3340" spans="1:4" x14ac:dyDescent="0.2">
      <c r="A3340" s="80" t="s">
        <v>812</v>
      </c>
      <c r="B3340" s="80" t="s">
        <v>777</v>
      </c>
      <c r="C3340" s="83">
        <v>0</v>
      </c>
      <c r="D3340" s="84">
        <v>0</v>
      </c>
    </row>
    <row r="3341" spans="1:4" x14ac:dyDescent="0.2">
      <c r="A3341" s="80" t="s">
        <v>812</v>
      </c>
      <c r="B3341" s="80" t="s">
        <v>778</v>
      </c>
      <c r="C3341" s="81">
        <v>0</v>
      </c>
      <c r="D3341" s="82">
        <v>0</v>
      </c>
    </row>
    <row r="3342" spans="1:4" x14ac:dyDescent="0.2">
      <c r="A3342" s="80" t="s">
        <v>812</v>
      </c>
      <c r="B3342" s="80" t="s">
        <v>779</v>
      </c>
      <c r="C3342" s="83">
        <v>0</v>
      </c>
      <c r="D3342" s="84">
        <v>0</v>
      </c>
    </row>
    <row r="3343" spans="1:4" x14ac:dyDescent="0.2">
      <c r="A3343" s="80" t="s">
        <v>812</v>
      </c>
      <c r="B3343" s="80" t="s">
        <v>780</v>
      </c>
      <c r="C3343" s="81">
        <v>0</v>
      </c>
      <c r="D3343" s="82">
        <v>0</v>
      </c>
    </row>
    <row r="3344" spans="1:4" x14ac:dyDescent="0.2">
      <c r="A3344" s="80" t="s">
        <v>812</v>
      </c>
      <c r="B3344" s="80" t="s">
        <v>781</v>
      </c>
      <c r="C3344" s="83">
        <v>0</v>
      </c>
      <c r="D3344" s="84">
        <v>0</v>
      </c>
    </row>
    <row r="3345" spans="1:4" x14ac:dyDescent="0.2">
      <c r="A3345" s="80" t="s">
        <v>812</v>
      </c>
      <c r="B3345" s="80" t="s">
        <v>782</v>
      </c>
      <c r="C3345" s="81">
        <v>0</v>
      </c>
      <c r="D3345" s="82">
        <v>0</v>
      </c>
    </row>
    <row r="3346" spans="1:4" x14ac:dyDescent="0.2">
      <c r="A3346" s="80" t="s">
        <v>812</v>
      </c>
      <c r="B3346" s="80" t="s">
        <v>783</v>
      </c>
      <c r="C3346" s="83">
        <v>0</v>
      </c>
      <c r="D3346" s="84">
        <v>0</v>
      </c>
    </row>
    <row r="3347" spans="1:4" x14ac:dyDescent="0.2">
      <c r="A3347" s="80" t="s">
        <v>812</v>
      </c>
      <c r="B3347" s="80" t="s">
        <v>784</v>
      </c>
      <c r="C3347" s="81">
        <v>0</v>
      </c>
      <c r="D3347" s="82">
        <v>0</v>
      </c>
    </row>
    <row r="3348" spans="1:4" x14ac:dyDescent="0.2">
      <c r="A3348" s="80" t="s">
        <v>812</v>
      </c>
      <c r="B3348" s="80" t="s">
        <v>785</v>
      </c>
      <c r="C3348" s="83">
        <v>0</v>
      </c>
      <c r="D3348" s="84">
        <v>0</v>
      </c>
    </row>
    <row r="3349" spans="1:4" x14ac:dyDescent="0.2">
      <c r="A3349" s="80" t="s">
        <v>812</v>
      </c>
      <c r="B3349" s="80" t="s">
        <v>786</v>
      </c>
      <c r="C3349" s="81">
        <v>0</v>
      </c>
      <c r="D3349" s="82">
        <v>0</v>
      </c>
    </row>
    <row r="3350" spans="1:4" x14ac:dyDescent="0.2">
      <c r="A3350" s="80" t="s">
        <v>812</v>
      </c>
      <c r="B3350" s="80" t="s">
        <v>787</v>
      </c>
      <c r="C3350" s="83">
        <v>0</v>
      </c>
      <c r="D3350" s="84">
        <v>0</v>
      </c>
    </row>
    <row r="3351" spans="1:4" x14ac:dyDescent="0.2">
      <c r="A3351" s="80" t="s">
        <v>812</v>
      </c>
      <c r="B3351" s="80" t="s">
        <v>788</v>
      </c>
      <c r="C3351" s="81">
        <v>0</v>
      </c>
      <c r="D3351" s="82">
        <v>0</v>
      </c>
    </row>
    <row r="3352" spans="1:4" x14ac:dyDescent="0.2">
      <c r="A3352" s="80" t="s">
        <v>812</v>
      </c>
      <c r="B3352" s="80" t="s">
        <v>789</v>
      </c>
      <c r="C3352" s="83">
        <v>0</v>
      </c>
      <c r="D3352" s="84">
        <v>0</v>
      </c>
    </row>
    <row r="3353" spans="1:4" x14ac:dyDescent="0.2">
      <c r="A3353" s="80" t="s">
        <v>812</v>
      </c>
      <c r="B3353" s="80" t="s">
        <v>790</v>
      </c>
      <c r="C3353" s="81">
        <v>0</v>
      </c>
      <c r="D3353" s="82">
        <v>0</v>
      </c>
    </row>
    <row r="3354" spans="1:4" x14ac:dyDescent="0.2">
      <c r="A3354" s="80" t="s">
        <v>812</v>
      </c>
      <c r="B3354" s="80" t="s">
        <v>791</v>
      </c>
      <c r="C3354" s="83">
        <v>0</v>
      </c>
      <c r="D3354" s="84">
        <v>0</v>
      </c>
    </row>
    <row r="3355" spans="1:4" x14ac:dyDescent="0.2">
      <c r="A3355" s="80" t="s">
        <v>812</v>
      </c>
      <c r="B3355" s="80" t="s">
        <v>755</v>
      </c>
      <c r="C3355" s="81">
        <v>0</v>
      </c>
      <c r="D3355" s="82">
        <v>0</v>
      </c>
    </row>
    <row r="3356" spans="1:4" x14ac:dyDescent="0.2">
      <c r="A3356" s="80" t="s">
        <v>812</v>
      </c>
      <c r="B3356" s="80" t="s">
        <v>768</v>
      </c>
      <c r="C3356" s="83">
        <v>0</v>
      </c>
      <c r="D3356" s="84">
        <v>0</v>
      </c>
    </row>
    <row r="3357" spans="1:4" x14ac:dyDescent="0.2">
      <c r="A3357" s="80" t="s">
        <v>812</v>
      </c>
      <c r="B3357" s="80" t="s">
        <v>792</v>
      </c>
      <c r="C3357" s="81">
        <v>0</v>
      </c>
      <c r="D3357" s="82">
        <v>0</v>
      </c>
    </row>
    <row r="3358" spans="1:4" x14ac:dyDescent="0.2">
      <c r="A3358" s="80" t="s">
        <v>812</v>
      </c>
      <c r="B3358" s="80" t="s">
        <v>793</v>
      </c>
      <c r="C3358" s="83">
        <v>0</v>
      </c>
      <c r="D3358" s="84">
        <v>0</v>
      </c>
    </row>
    <row r="3359" spans="1:4" x14ac:dyDescent="0.2">
      <c r="A3359" s="80" t="s">
        <v>812</v>
      </c>
      <c r="B3359" s="80" t="s">
        <v>794</v>
      </c>
      <c r="C3359" s="81">
        <v>0</v>
      </c>
      <c r="D3359" s="82">
        <v>0</v>
      </c>
    </row>
    <row r="3360" spans="1:4" x14ac:dyDescent="0.2">
      <c r="A3360" s="80" t="s">
        <v>812</v>
      </c>
      <c r="B3360" s="80" t="s">
        <v>795</v>
      </c>
      <c r="C3360" s="83">
        <v>0</v>
      </c>
      <c r="D3360" s="84">
        <v>0</v>
      </c>
    </row>
    <row r="3361" spans="1:4" x14ac:dyDescent="0.2">
      <c r="A3361" s="80" t="s">
        <v>812</v>
      </c>
      <c r="B3361" s="80" t="s">
        <v>796</v>
      </c>
      <c r="C3361" s="81">
        <v>0</v>
      </c>
      <c r="D3361" s="82">
        <v>0</v>
      </c>
    </row>
    <row r="3362" spans="1:4" x14ac:dyDescent="0.2">
      <c r="A3362" s="80" t="s">
        <v>812</v>
      </c>
      <c r="B3362" s="80" t="s">
        <v>797</v>
      </c>
      <c r="C3362" s="83">
        <v>0</v>
      </c>
      <c r="D3362" s="84">
        <v>0</v>
      </c>
    </row>
    <row r="3363" spans="1:4" x14ac:dyDescent="0.2">
      <c r="A3363" s="80" t="s">
        <v>812</v>
      </c>
      <c r="B3363" s="80" t="s">
        <v>798</v>
      </c>
      <c r="C3363" s="81">
        <v>0</v>
      </c>
      <c r="D3363" s="82">
        <v>0</v>
      </c>
    </row>
    <row r="3364" spans="1:4" x14ac:dyDescent="0.2">
      <c r="A3364" s="80" t="s">
        <v>812</v>
      </c>
      <c r="B3364" s="80" t="s">
        <v>799</v>
      </c>
      <c r="C3364" s="83">
        <v>0</v>
      </c>
      <c r="D3364" s="84">
        <v>0</v>
      </c>
    </row>
    <row r="3365" spans="1:4" x14ac:dyDescent="0.2">
      <c r="A3365" s="80" t="s">
        <v>812</v>
      </c>
      <c r="B3365" s="80" t="s">
        <v>800</v>
      </c>
      <c r="C3365" s="81">
        <v>0</v>
      </c>
      <c r="D3365" s="82">
        <v>0</v>
      </c>
    </row>
    <row r="3366" spans="1:4" x14ac:dyDescent="0.2">
      <c r="A3366" s="80" t="s">
        <v>812</v>
      </c>
      <c r="B3366" s="80" t="s">
        <v>801</v>
      </c>
      <c r="C3366" s="83">
        <v>0</v>
      </c>
      <c r="D3366" s="84">
        <v>0</v>
      </c>
    </row>
    <row r="3367" spans="1:4" x14ac:dyDescent="0.2">
      <c r="A3367" s="80" t="s">
        <v>812</v>
      </c>
      <c r="B3367" s="80" t="s">
        <v>802</v>
      </c>
      <c r="C3367" s="81">
        <v>0</v>
      </c>
      <c r="D3367" s="82">
        <v>0</v>
      </c>
    </row>
    <row r="3368" spans="1:4" x14ac:dyDescent="0.2">
      <c r="A3368" s="80" t="s">
        <v>812</v>
      </c>
      <c r="B3368" s="80" t="s">
        <v>803</v>
      </c>
      <c r="C3368" s="83">
        <v>0</v>
      </c>
      <c r="D3368" s="84">
        <v>0</v>
      </c>
    </row>
    <row r="3369" spans="1:4" x14ac:dyDescent="0.2">
      <c r="A3369" s="80" t="s">
        <v>812</v>
      </c>
      <c r="B3369" s="80" t="s">
        <v>804</v>
      </c>
      <c r="C3369" s="81">
        <v>0</v>
      </c>
      <c r="D3369" s="82">
        <v>0</v>
      </c>
    </row>
    <row r="3370" spans="1:4" x14ac:dyDescent="0.2">
      <c r="A3370" s="80" t="s">
        <v>812</v>
      </c>
      <c r="B3370" s="80" t="s">
        <v>805</v>
      </c>
      <c r="C3370" s="83">
        <v>0</v>
      </c>
      <c r="D3370" s="84">
        <v>0</v>
      </c>
    </row>
    <row r="3371" spans="1:4" x14ac:dyDescent="0.2">
      <c r="A3371" s="80" t="s">
        <v>812</v>
      </c>
      <c r="B3371" s="80" t="s">
        <v>806</v>
      </c>
      <c r="C3371" s="81">
        <v>0</v>
      </c>
      <c r="D3371" s="82">
        <v>0</v>
      </c>
    </row>
    <row r="3372" spans="1:4" x14ac:dyDescent="0.2">
      <c r="A3372" s="80" t="s">
        <v>812</v>
      </c>
      <c r="B3372" s="80" t="s">
        <v>807</v>
      </c>
      <c r="C3372" s="83">
        <v>0</v>
      </c>
      <c r="D3372" s="84">
        <v>0</v>
      </c>
    </row>
    <row r="3373" spans="1:4" x14ac:dyDescent="0.2">
      <c r="A3373" s="80" t="s">
        <v>812</v>
      </c>
      <c r="B3373" s="80" t="s">
        <v>808</v>
      </c>
      <c r="C3373" s="81">
        <v>0</v>
      </c>
      <c r="D3373" s="82">
        <v>0</v>
      </c>
    </row>
    <row r="3374" spans="1:4" x14ac:dyDescent="0.2">
      <c r="A3374" s="80" t="s">
        <v>812</v>
      </c>
      <c r="B3374" s="80" t="s">
        <v>809</v>
      </c>
      <c r="C3374" s="83">
        <v>0</v>
      </c>
      <c r="D3374" s="84">
        <v>0</v>
      </c>
    </row>
    <row r="3375" spans="1:4" x14ac:dyDescent="0.2">
      <c r="A3375" s="80" t="s">
        <v>812</v>
      </c>
      <c r="B3375" s="80" t="s">
        <v>810</v>
      </c>
      <c r="C3375" s="81">
        <v>0</v>
      </c>
      <c r="D3375" s="82">
        <v>0</v>
      </c>
    </row>
    <row r="3376" spans="1:4" x14ac:dyDescent="0.2">
      <c r="A3376" s="80" t="s">
        <v>812</v>
      </c>
      <c r="B3376" s="80" t="s">
        <v>811</v>
      </c>
      <c r="C3376" s="83">
        <v>0</v>
      </c>
      <c r="D3376" s="84">
        <v>0</v>
      </c>
    </row>
    <row r="3377" spans="1:4" x14ac:dyDescent="0.2">
      <c r="A3377" s="80" t="s">
        <v>812</v>
      </c>
      <c r="B3377" s="80" t="s">
        <v>812</v>
      </c>
      <c r="C3377" s="81">
        <v>0</v>
      </c>
      <c r="D3377" s="82">
        <v>0</v>
      </c>
    </row>
    <row r="3378" spans="1:4" x14ac:dyDescent="0.2">
      <c r="A3378" s="80" t="s">
        <v>812</v>
      </c>
      <c r="B3378" s="80" t="s">
        <v>813</v>
      </c>
      <c r="C3378" s="83">
        <v>0</v>
      </c>
      <c r="D3378" s="84">
        <v>0</v>
      </c>
    </row>
    <row r="3379" spans="1:4" x14ac:dyDescent="0.2">
      <c r="A3379" s="80" t="s">
        <v>812</v>
      </c>
      <c r="B3379" s="80" t="s">
        <v>814</v>
      </c>
      <c r="C3379" s="81">
        <v>0</v>
      </c>
      <c r="D3379" s="82">
        <v>0</v>
      </c>
    </row>
    <row r="3380" spans="1:4" x14ac:dyDescent="0.2">
      <c r="A3380" s="80" t="s">
        <v>812</v>
      </c>
      <c r="B3380" s="80" t="s">
        <v>815</v>
      </c>
      <c r="C3380" s="83">
        <v>0</v>
      </c>
      <c r="D3380" s="84">
        <v>0</v>
      </c>
    </row>
    <row r="3381" spans="1:4" x14ac:dyDescent="0.2">
      <c r="A3381" s="80" t="s">
        <v>812</v>
      </c>
      <c r="B3381" s="80" t="s">
        <v>816</v>
      </c>
      <c r="C3381" s="81">
        <v>0</v>
      </c>
      <c r="D3381" s="82">
        <v>0</v>
      </c>
    </row>
    <row r="3382" spans="1:4" x14ac:dyDescent="0.2">
      <c r="A3382" s="80" t="s">
        <v>812</v>
      </c>
      <c r="B3382" s="80" t="s">
        <v>817</v>
      </c>
      <c r="C3382" s="83">
        <v>0</v>
      </c>
      <c r="D3382" s="84">
        <v>0</v>
      </c>
    </row>
    <row r="3383" spans="1:4" x14ac:dyDescent="0.2">
      <c r="A3383" s="80" t="s">
        <v>812</v>
      </c>
      <c r="B3383" s="80" t="s">
        <v>818</v>
      </c>
      <c r="C3383" s="81">
        <v>0</v>
      </c>
      <c r="D3383" s="82">
        <v>0</v>
      </c>
    </row>
    <row r="3384" spans="1:4" x14ac:dyDescent="0.2">
      <c r="A3384" s="80" t="s">
        <v>812</v>
      </c>
      <c r="B3384" s="80" t="s">
        <v>819</v>
      </c>
      <c r="C3384" s="83">
        <v>0</v>
      </c>
      <c r="D3384" s="84">
        <v>0</v>
      </c>
    </row>
    <row r="3385" spans="1:4" x14ac:dyDescent="0.2">
      <c r="A3385" s="80" t="s">
        <v>812</v>
      </c>
      <c r="B3385" s="80" t="s">
        <v>820</v>
      </c>
      <c r="C3385" s="81">
        <v>0</v>
      </c>
      <c r="D3385" s="82">
        <v>0</v>
      </c>
    </row>
    <row r="3386" spans="1:4" x14ac:dyDescent="0.2">
      <c r="A3386" s="80" t="s">
        <v>812</v>
      </c>
      <c r="B3386" s="80" t="s">
        <v>821</v>
      </c>
      <c r="C3386" s="83">
        <v>0</v>
      </c>
      <c r="D3386" s="84">
        <v>0</v>
      </c>
    </row>
    <row r="3387" spans="1:4" x14ac:dyDescent="0.2">
      <c r="A3387" s="80" t="s">
        <v>812</v>
      </c>
      <c r="B3387" s="80" t="s">
        <v>822</v>
      </c>
      <c r="C3387" s="81">
        <v>0</v>
      </c>
      <c r="D3387" s="82">
        <v>0</v>
      </c>
    </row>
    <row r="3388" spans="1:4" x14ac:dyDescent="0.2">
      <c r="A3388" s="80" t="s">
        <v>812</v>
      </c>
      <c r="B3388" s="80" t="s">
        <v>823</v>
      </c>
      <c r="C3388" s="83">
        <v>0</v>
      </c>
      <c r="D3388" s="84">
        <v>0</v>
      </c>
    </row>
    <row r="3389" spans="1:4" x14ac:dyDescent="0.2">
      <c r="A3389" s="80" t="s">
        <v>812</v>
      </c>
      <c r="B3389" s="80" t="s">
        <v>824</v>
      </c>
      <c r="C3389" s="81">
        <v>0</v>
      </c>
      <c r="D3389" s="82">
        <v>0</v>
      </c>
    </row>
    <row r="3390" spans="1:4" x14ac:dyDescent="0.2">
      <c r="A3390" s="80" t="s">
        <v>812</v>
      </c>
      <c r="B3390" s="80" t="s">
        <v>825</v>
      </c>
      <c r="C3390" s="83">
        <v>0</v>
      </c>
      <c r="D3390" s="84">
        <v>0</v>
      </c>
    </row>
    <row r="3391" spans="1:4" x14ac:dyDescent="0.2">
      <c r="A3391" s="80" t="s">
        <v>812</v>
      </c>
      <c r="B3391" s="80" t="s">
        <v>826</v>
      </c>
      <c r="C3391" s="81">
        <v>0</v>
      </c>
      <c r="D3391" s="82">
        <v>0</v>
      </c>
    </row>
    <row r="3392" spans="1:4" x14ac:dyDescent="0.2">
      <c r="A3392" s="80" t="s">
        <v>812</v>
      </c>
      <c r="B3392" s="80" t="s">
        <v>827</v>
      </c>
      <c r="C3392" s="83">
        <v>0</v>
      </c>
      <c r="D3392" s="84">
        <v>0</v>
      </c>
    </row>
    <row r="3393" spans="1:4" x14ac:dyDescent="0.2">
      <c r="A3393" s="80" t="s">
        <v>812</v>
      </c>
      <c r="B3393" s="80" t="s">
        <v>828</v>
      </c>
      <c r="C3393" s="81">
        <v>0</v>
      </c>
      <c r="D3393" s="82">
        <v>0</v>
      </c>
    </row>
    <row r="3394" spans="1:4" x14ac:dyDescent="0.2">
      <c r="A3394" s="80" t="s">
        <v>812</v>
      </c>
      <c r="B3394" s="80" t="s">
        <v>756</v>
      </c>
      <c r="C3394" s="83">
        <v>0</v>
      </c>
      <c r="D3394" s="84">
        <v>0</v>
      </c>
    </row>
    <row r="3395" spans="1:4" x14ac:dyDescent="0.2">
      <c r="A3395" s="80" t="s">
        <v>812</v>
      </c>
      <c r="B3395" s="80" t="s">
        <v>757</v>
      </c>
      <c r="C3395" s="81">
        <v>0</v>
      </c>
      <c r="D3395" s="82">
        <v>0</v>
      </c>
    </row>
    <row r="3396" spans="1:4" x14ac:dyDescent="0.2">
      <c r="A3396" s="80" t="s">
        <v>812</v>
      </c>
      <c r="B3396" s="80" t="s">
        <v>758</v>
      </c>
      <c r="C3396" s="83">
        <v>0</v>
      </c>
      <c r="D3396" s="84">
        <v>0</v>
      </c>
    </row>
    <row r="3397" spans="1:4" x14ac:dyDescent="0.2">
      <c r="A3397" s="80" t="s">
        <v>812</v>
      </c>
      <c r="B3397" s="80" t="s">
        <v>759</v>
      </c>
      <c r="C3397" s="81">
        <v>0</v>
      </c>
      <c r="D3397" s="82">
        <v>0</v>
      </c>
    </row>
    <row r="3398" spans="1:4" x14ac:dyDescent="0.2">
      <c r="A3398" s="80" t="s">
        <v>812</v>
      </c>
      <c r="B3398" s="80" t="s">
        <v>760</v>
      </c>
      <c r="C3398" s="83">
        <v>0</v>
      </c>
      <c r="D3398" s="84">
        <v>0</v>
      </c>
    </row>
    <row r="3399" spans="1:4" x14ac:dyDescent="0.2">
      <c r="A3399" s="80" t="s">
        <v>812</v>
      </c>
      <c r="B3399" s="80" t="s">
        <v>761</v>
      </c>
      <c r="C3399" s="81">
        <v>0</v>
      </c>
      <c r="D3399" s="82">
        <v>0</v>
      </c>
    </row>
    <row r="3400" spans="1:4" x14ac:dyDescent="0.2">
      <c r="A3400" s="80" t="s">
        <v>812</v>
      </c>
      <c r="B3400" s="80" t="s">
        <v>762</v>
      </c>
      <c r="C3400" s="83">
        <v>0</v>
      </c>
      <c r="D3400" s="84">
        <v>0</v>
      </c>
    </row>
    <row r="3401" spans="1:4" x14ac:dyDescent="0.2">
      <c r="A3401" s="80" t="s">
        <v>812</v>
      </c>
      <c r="B3401" s="80" t="s">
        <v>763</v>
      </c>
      <c r="C3401" s="81">
        <v>0</v>
      </c>
      <c r="D3401" s="82">
        <v>0</v>
      </c>
    </row>
    <row r="3402" spans="1:4" x14ac:dyDescent="0.2">
      <c r="A3402" s="80" t="s">
        <v>812</v>
      </c>
      <c r="B3402" s="80" t="s">
        <v>764</v>
      </c>
      <c r="C3402" s="83">
        <v>0</v>
      </c>
      <c r="D3402" s="84">
        <v>0</v>
      </c>
    </row>
    <row r="3403" spans="1:4" x14ac:dyDescent="0.2">
      <c r="A3403" s="80" t="s">
        <v>812</v>
      </c>
      <c r="B3403" s="80" t="s">
        <v>765</v>
      </c>
      <c r="C3403" s="81">
        <v>0</v>
      </c>
      <c r="D3403" s="82">
        <v>0</v>
      </c>
    </row>
    <row r="3404" spans="1:4" x14ac:dyDescent="0.2">
      <c r="A3404" s="80" t="s">
        <v>812</v>
      </c>
      <c r="B3404" s="80" t="s">
        <v>766</v>
      </c>
      <c r="C3404" s="83">
        <v>0</v>
      </c>
      <c r="D3404" s="84">
        <v>0</v>
      </c>
    </row>
    <row r="3405" spans="1:4" x14ac:dyDescent="0.2">
      <c r="A3405" s="80" t="s">
        <v>812</v>
      </c>
      <c r="B3405" s="80" t="s">
        <v>767</v>
      </c>
      <c r="C3405" s="81">
        <v>0</v>
      </c>
      <c r="D3405" s="82">
        <v>0</v>
      </c>
    </row>
    <row r="3406" spans="1:4" x14ac:dyDescent="0.2">
      <c r="A3406" s="80" t="s">
        <v>813</v>
      </c>
      <c r="B3406" s="80" t="s">
        <v>769</v>
      </c>
      <c r="C3406" s="83">
        <v>0</v>
      </c>
      <c r="D3406" s="84">
        <v>0</v>
      </c>
    </row>
    <row r="3407" spans="1:4" x14ac:dyDescent="0.2">
      <c r="A3407" s="80" t="s">
        <v>813</v>
      </c>
      <c r="B3407" s="80" t="s">
        <v>770</v>
      </c>
      <c r="C3407" s="81">
        <v>0</v>
      </c>
      <c r="D3407" s="82">
        <v>0</v>
      </c>
    </row>
    <row r="3408" spans="1:4" x14ac:dyDescent="0.2">
      <c r="A3408" s="80" t="s">
        <v>813</v>
      </c>
      <c r="B3408" s="80" t="s">
        <v>771</v>
      </c>
      <c r="C3408" s="83">
        <v>0</v>
      </c>
      <c r="D3408" s="84">
        <v>0</v>
      </c>
    </row>
    <row r="3409" spans="1:4" x14ac:dyDescent="0.2">
      <c r="A3409" s="80" t="s">
        <v>813</v>
      </c>
      <c r="B3409" s="80" t="s">
        <v>772</v>
      </c>
      <c r="C3409" s="81">
        <v>0</v>
      </c>
      <c r="D3409" s="82">
        <v>0</v>
      </c>
    </row>
    <row r="3410" spans="1:4" x14ac:dyDescent="0.2">
      <c r="A3410" s="80" t="s">
        <v>813</v>
      </c>
      <c r="B3410" s="80" t="s">
        <v>773</v>
      </c>
      <c r="C3410" s="83">
        <v>0</v>
      </c>
      <c r="D3410" s="84">
        <v>0</v>
      </c>
    </row>
    <row r="3411" spans="1:4" x14ac:dyDescent="0.2">
      <c r="A3411" s="80" t="s">
        <v>813</v>
      </c>
      <c r="B3411" s="80" t="s">
        <v>774</v>
      </c>
      <c r="C3411" s="81">
        <v>0</v>
      </c>
      <c r="D3411" s="82">
        <v>0</v>
      </c>
    </row>
    <row r="3412" spans="1:4" x14ac:dyDescent="0.2">
      <c r="A3412" s="80" t="s">
        <v>813</v>
      </c>
      <c r="B3412" s="80" t="s">
        <v>775</v>
      </c>
      <c r="C3412" s="83">
        <v>0</v>
      </c>
      <c r="D3412" s="84">
        <v>0</v>
      </c>
    </row>
    <row r="3413" spans="1:4" x14ac:dyDescent="0.2">
      <c r="A3413" s="80" t="s">
        <v>813</v>
      </c>
      <c r="B3413" s="80" t="s">
        <v>776</v>
      </c>
      <c r="C3413" s="81">
        <v>0</v>
      </c>
      <c r="D3413" s="82">
        <v>0</v>
      </c>
    </row>
    <row r="3414" spans="1:4" x14ac:dyDescent="0.2">
      <c r="A3414" s="80" t="s">
        <v>813</v>
      </c>
      <c r="B3414" s="80" t="s">
        <v>777</v>
      </c>
      <c r="C3414" s="83">
        <v>0</v>
      </c>
      <c r="D3414" s="84">
        <v>0</v>
      </c>
    </row>
    <row r="3415" spans="1:4" x14ac:dyDescent="0.2">
      <c r="A3415" s="80" t="s">
        <v>813</v>
      </c>
      <c r="B3415" s="80" t="s">
        <v>778</v>
      </c>
      <c r="C3415" s="81">
        <v>0</v>
      </c>
      <c r="D3415" s="82">
        <v>0</v>
      </c>
    </row>
    <row r="3416" spans="1:4" x14ac:dyDescent="0.2">
      <c r="A3416" s="80" t="s">
        <v>813</v>
      </c>
      <c r="B3416" s="80" t="s">
        <v>779</v>
      </c>
      <c r="C3416" s="83">
        <v>0</v>
      </c>
      <c r="D3416" s="84">
        <v>0</v>
      </c>
    </row>
    <row r="3417" spans="1:4" x14ac:dyDescent="0.2">
      <c r="A3417" s="80" t="s">
        <v>813</v>
      </c>
      <c r="B3417" s="80" t="s">
        <v>780</v>
      </c>
      <c r="C3417" s="81">
        <v>0</v>
      </c>
      <c r="D3417" s="82">
        <v>0</v>
      </c>
    </row>
    <row r="3418" spans="1:4" x14ac:dyDescent="0.2">
      <c r="A3418" s="80" t="s">
        <v>813</v>
      </c>
      <c r="B3418" s="80" t="s">
        <v>781</v>
      </c>
      <c r="C3418" s="83">
        <v>0</v>
      </c>
      <c r="D3418" s="84">
        <v>0</v>
      </c>
    </row>
    <row r="3419" spans="1:4" x14ac:dyDescent="0.2">
      <c r="A3419" s="80" t="s">
        <v>813</v>
      </c>
      <c r="B3419" s="80" t="s">
        <v>782</v>
      </c>
      <c r="C3419" s="81">
        <v>0</v>
      </c>
      <c r="D3419" s="82">
        <v>0</v>
      </c>
    </row>
    <row r="3420" spans="1:4" x14ac:dyDescent="0.2">
      <c r="A3420" s="80" t="s">
        <v>813</v>
      </c>
      <c r="B3420" s="80" t="s">
        <v>783</v>
      </c>
      <c r="C3420" s="83">
        <v>0</v>
      </c>
      <c r="D3420" s="84">
        <v>0</v>
      </c>
    </row>
    <row r="3421" spans="1:4" x14ac:dyDescent="0.2">
      <c r="A3421" s="80" t="s">
        <v>813</v>
      </c>
      <c r="B3421" s="80" t="s">
        <v>784</v>
      </c>
      <c r="C3421" s="81">
        <v>0</v>
      </c>
      <c r="D3421" s="82">
        <v>0</v>
      </c>
    </row>
    <row r="3422" spans="1:4" x14ac:dyDescent="0.2">
      <c r="A3422" s="80" t="s">
        <v>813</v>
      </c>
      <c r="B3422" s="80" t="s">
        <v>785</v>
      </c>
      <c r="C3422" s="83">
        <v>0</v>
      </c>
      <c r="D3422" s="84">
        <v>0</v>
      </c>
    </row>
    <row r="3423" spans="1:4" x14ac:dyDescent="0.2">
      <c r="A3423" s="80" t="s">
        <v>813</v>
      </c>
      <c r="B3423" s="80" t="s">
        <v>786</v>
      </c>
      <c r="C3423" s="81">
        <v>0</v>
      </c>
      <c r="D3423" s="82">
        <v>0</v>
      </c>
    </row>
    <row r="3424" spans="1:4" x14ac:dyDescent="0.2">
      <c r="A3424" s="80" t="s">
        <v>813</v>
      </c>
      <c r="B3424" s="80" t="s">
        <v>787</v>
      </c>
      <c r="C3424" s="83">
        <v>0</v>
      </c>
      <c r="D3424" s="84">
        <v>0</v>
      </c>
    </row>
    <row r="3425" spans="1:4" x14ac:dyDescent="0.2">
      <c r="A3425" s="80" t="s">
        <v>813</v>
      </c>
      <c r="B3425" s="80" t="s">
        <v>788</v>
      </c>
      <c r="C3425" s="81">
        <v>0</v>
      </c>
      <c r="D3425" s="82">
        <v>0</v>
      </c>
    </row>
    <row r="3426" spans="1:4" x14ac:dyDescent="0.2">
      <c r="A3426" s="80" t="s">
        <v>813</v>
      </c>
      <c r="B3426" s="80" t="s">
        <v>789</v>
      </c>
      <c r="C3426" s="83">
        <v>0</v>
      </c>
      <c r="D3426" s="84">
        <v>0</v>
      </c>
    </row>
    <row r="3427" spans="1:4" x14ac:dyDescent="0.2">
      <c r="A3427" s="80" t="s">
        <v>813</v>
      </c>
      <c r="B3427" s="80" t="s">
        <v>790</v>
      </c>
      <c r="C3427" s="81">
        <v>0</v>
      </c>
      <c r="D3427" s="82">
        <v>0</v>
      </c>
    </row>
    <row r="3428" spans="1:4" x14ac:dyDescent="0.2">
      <c r="A3428" s="80" t="s">
        <v>813</v>
      </c>
      <c r="B3428" s="80" t="s">
        <v>791</v>
      </c>
      <c r="C3428" s="83">
        <v>0</v>
      </c>
      <c r="D3428" s="84">
        <v>0</v>
      </c>
    </row>
    <row r="3429" spans="1:4" x14ac:dyDescent="0.2">
      <c r="A3429" s="80" t="s">
        <v>813</v>
      </c>
      <c r="B3429" s="80" t="s">
        <v>755</v>
      </c>
      <c r="C3429" s="81">
        <v>0</v>
      </c>
      <c r="D3429" s="82">
        <v>0</v>
      </c>
    </row>
    <row r="3430" spans="1:4" x14ac:dyDescent="0.2">
      <c r="A3430" s="80" t="s">
        <v>813</v>
      </c>
      <c r="B3430" s="80" t="s">
        <v>768</v>
      </c>
      <c r="C3430" s="83">
        <v>0</v>
      </c>
      <c r="D3430" s="84">
        <v>0</v>
      </c>
    </row>
    <row r="3431" spans="1:4" x14ac:dyDescent="0.2">
      <c r="A3431" s="80" t="s">
        <v>813</v>
      </c>
      <c r="B3431" s="80" t="s">
        <v>792</v>
      </c>
      <c r="C3431" s="81">
        <v>0</v>
      </c>
      <c r="D3431" s="82">
        <v>0</v>
      </c>
    </row>
    <row r="3432" spans="1:4" x14ac:dyDescent="0.2">
      <c r="A3432" s="80" t="s">
        <v>813</v>
      </c>
      <c r="B3432" s="80" t="s">
        <v>793</v>
      </c>
      <c r="C3432" s="83">
        <v>0</v>
      </c>
      <c r="D3432" s="84">
        <v>0</v>
      </c>
    </row>
    <row r="3433" spans="1:4" x14ac:dyDescent="0.2">
      <c r="A3433" s="80" t="s">
        <v>813</v>
      </c>
      <c r="B3433" s="80" t="s">
        <v>794</v>
      </c>
      <c r="C3433" s="81">
        <v>0</v>
      </c>
      <c r="D3433" s="82">
        <v>0</v>
      </c>
    </row>
    <row r="3434" spans="1:4" x14ac:dyDescent="0.2">
      <c r="A3434" s="80" t="s">
        <v>813</v>
      </c>
      <c r="B3434" s="80" t="s">
        <v>795</v>
      </c>
      <c r="C3434" s="83">
        <v>0</v>
      </c>
      <c r="D3434" s="84">
        <v>0</v>
      </c>
    </row>
    <row r="3435" spans="1:4" x14ac:dyDescent="0.2">
      <c r="A3435" s="80" t="s">
        <v>813</v>
      </c>
      <c r="B3435" s="80" t="s">
        <v>796</v>
      </c>
      <c r="C3435" s="81">
        <v>0</v>
      </c>
      <c r="D3435" s="82">
        <v>0</v>
      </c>
    </row>
    <row r="3436" spans="1:4" x14ac:dyDescent="0.2">
      <c r="A3436" s="80" t="s">
        <v>813</v>
      </c>
      <c r="B3436" s="80" t="s">
        <v>797</v>
      </c>
      <c r="C3436" s="83">
        <v>0</v>
      </c>
      <c r="D3436" s="84">
        <v>0</v>
      </c>
    </row>
    <row r="3437" spans="1:4" x14ac:dyDescent="0.2">
      <c r="A3437" s="80" t="s">
        <v>813</v>
      </c>
      <c r="B3437" s="80" t="s">
        <v>798</v>
      </c>
      <c r="C3437" s="81">
        <v>0</v>
      </c>
      <c r="D3437" s="82">
        <v>0</v>
      </c>
    </row>
    <row r="3438" spans="1:4" x14ac:dyDescent="0.2">
      <c r="A3438" s="80" t="s">
        <v>813</v>
      </c>
      <c r="B3438" s="80" t="s">
        <v>799</v>
      </c>
      <c r="C3438" s="83">
        <v>0</v>
      </c>
      <c r="D3438" s="84">
        <v>0</v>
      </c>
    </row>
    <row r="3439" spans="1:4" x14ac:dyDescent="0.2">
      <c r="A3439" s="80" t="s">
        <v>813</v>
      </c>
      <c r="B3439" s="80" t="s">
        <v>800</v>
      </c>
      <c r="C3439" s="81">
        <v>0</v>
      </c>
      <c r="D3439" s="82">
        <v>0</v>
      </c>
    </row>
    <row r="3440" spans="1:4" x14ac:dyDescent="0.2">
      <c r="A3440" s="80" t="s">
        <v>813</v>
      </c>
      <c r="B3440" s="80" t="s">
        <v>801</v>
      </c>
      <c r="C3440" s="83">
        <v>0</v>
      </c>
      <c r="D3440" s="84">
        <v>0</v>
      </c>
    </row>
    <row r="3441" spans="1:4" x14ac:dyDescent="0.2">
      <c r="A3441" s="80" t="s">
        <v>813</v>
      </c>
      <c r="B3441" s="80" t="s">
        <v>802</v>
      </c>
      <c r="C3441" s="81">
        <v>0</v>
      </c>
      <c r="D3441" s="82">
        <v>0</v>
      </c>
    </row>
    <row r="3442" spans="1:4" x14ac:dyDescent="0.2">
      <c r="A3442" s="80" t="s">
        <v>813</v>
      </c>
      <c r="B3442" s="80" t="s">
        <v>803</v>
      </c>
      <c r="C3442" s="83">
        <v>0</v>
      </c>
      <c r="D3442" s="84">
        <v>0</v>
      </c>
    </row>
    <row r="3443" spans="1:4" x14ac:dyDescent="0.2">
      <c r="A3443" s="80" t="s">
        <v>813</v>
      </c>
      <c r="B3443" s="80" t="s">
        <v>804</v>
      </c>
      <c r="C3443" s="81">
        <v>0</v>
      </c>
      <c r="D3443" s="82">
        <v>0</v>
      </c>
    </row>
    <row r="3444" spans="1:4" x14ac:dyDescent="0.2">
      <c r="A3444" s="80" t="s">
        <v>813</v>
      </c>
      <c r="B3444" s="80" t="s">
        <v>805</v>
      </c>
      <c r="C3444" s="83">
        <v>0</v>
      </c>
      <c r="D3444" s="84">
        <v>0</v>
      </c>
    </row>
    <row r="3445" spans="1:4" x14ac:dyDescent="0.2">
      <c r="A3445" s="80" t="s">
        <v>813</v>
      </c>
      <c r="B3445" s="80" t="s">
        <v>806</v>
      </c>
      <c r="C3445" s="81">
        <v>0</v>
      </c>
      <c r="D3445" s="82">
        <v>0</v>
      </c>
    </row>
    <row r="3446" spans="1:4" x14ac:dyDescent="0.2">
      <c r="A3446" s="80" t="s">
        <v>813</v>
      </c>
      <c r="B3446" s="80" t="s">
        <v>807</v>
      </c>
      <c r="C3446" s="83">
        <v>0</v>
      </c>
      <c r="D3446" s="84">
        <v>0</v>
      </c>
    </row>
    <row r="3447" spans="1:4" x14ac:dyDescent="0.2">
      <c r="A3447" s="80" t="s">
        <v>813</v>
      </c>
      <c r="B3447" s="80" t="s">
        <v>808</v>
      </c>
      <c r="C3447" s="81">
        <v>0</v>
      </c>
      <c r="D3447" s="82">
        <v>0</v>
      </c>
    </row>
    <row r="3448" spans="1:4" x14ac:dyDescent="0.2">
      <c r="A3448" s="80" t="s">
        <v>813</v>
      </c>
      <c r="B3448" s="80" t="s">
        <v>809</v>
      </c>
      <c r="C3448" s="83">
        <v>0</v>
      </c>
      <c r="D3448" s="84">
        <v>0</v>
      </c>
    </row>
    <row r="3449" spans="1:4" x14ac:dyDescent="0.2">
      <c r="A3449" s="80" t="s">
        <v>813</v>
      </c>
      <c r="B3449" s="80" t="s">
        <v>810</v>
      </c>
      <c r="C3449" s="81">
        <v>0</v>
      </c>
      <c r="D3449" s="82">
        <v>0</v>
      </c>
    </row>
    <row r="3450" spans="1:4" x14ac:dyDescent="0.2">
      <c r="A3450" s="80" t="s">
        <v>813</v>
      </c>
      <c r="B3450" s="80" t="s">
        <v>811</v>
      </c>
      <c r="C3450" s="83">
        <v>0</v>
      </c>
      <c r="D3450" s="84">
        <v>0</v>
      </c>
    </row>
    <row r="3451" spans="1:4" x14ac:dyDescent="0.2">
      <c r="A3451" s="80" t="s">
        <v>813</v>
      </c>
      <c r="B3451" s="80" t="s">
        <v>812</v>
      </c>
      <c r="C3451" s="81">
        <v>0</v>
      </c>
      <c r="D3451" s="82">
        <v>0</v>
      </c>
    </row>
    <row r="3452" spans="1:4" x14ac:dyDescent="0.2">
      <c r="A3452" s="80" t="s">
        <v>813</v>
      </c>
      <c r="B3452" s="80" t="s">
        <v>813</v>
      </c>
      <c r="C3452" s="83">
        <v>0</v>
      </c>
      <c r="D3452" s="84">
        <v>0</v>
      </c>
    </row>
    <row r="3453" spans="1:4" x14ac:dyDescent="0.2">
      <c r="A3453" s="80" t="s">
        <v>813</v>
      </c>
      <c r="B3453" s="80" t="s">
        <v>814</v>
      </c>
      <c r="C3453" s="81">
        <v>0</v>
      </c>
      <c r="D3453" s="82">
        <v>0</v>
      </c>
    </row>
    <row r="3454" spans="1:4" x14ac:dyDescent="0.2">
      <c r="A3454" s="80" t="s">
        <v>813</v>
      </c>
      <c r="B3454" s="80" t="s">
        <v>815</v>
      </c>
      <c r="C3454" s="83">
        <v>0</v>
      </c>
      <c r="D3454" s="84">
        <v>0</v>
      </c>
    </row>
    <row r="3455" spans="1:4" x14ac:dyDescent="0.2">
      <c r="A3455" s="80" t="s">
        <v>813</v>
      </c>
      <c r="B3455" s="80" t="s">
        <v>816</v>
      </c>
      <c r="C3455" s="81">
        <v>0</v>
      </c>
      <c r="D3455" s="82">
        <v>0</v>
      </c>
    </row>
    <row r="3456" spans="1:4" x14ac:dyDescent="0.2">
      <c r="A3456" s="80" t="s">
        <v>813</v>
      </c>
      <c r="B3456" s="80" t="s">
        <v>817</v>
      </c>
      <c r="C3456" s="83">
        <v>0</v>
      </c>
      <c r="D3456" s="84">
        <v>0</v>
      </c>
    </row>
    <row r="3457" spans="1:4" x14ac:dyDescent="0.2">
      <c r="A3457" s="80" t="s">
        <v>813</v>
      </c>
      <c r="B3457" s="80" t="s">
        <v>818</v>
      </c>
      <c r="C3457" s="81">
        <v>0</v>
      </c>
      <c r="D3457" s="82">
        <v>0</v>
      </c>
    </row>
    <row r="3458" spans="1:4" x14ac:dyDescent="0.2">
      <c r="A3458" s="80" t="s">
        <v>813</v>
      </c>
      <c r="B3458" s="80" t="s">
        <v>819</v>
      </c>
      <c r="C3458" s="83">
        <v>0</v>
      </c>
      <c r="D3458" s="84">
        <v>0</v>
      </c>
    </row>
    <row r="3459" spans="1:4" x14ac:dyDescent="0.2">
      <c r="A3459" s="80" t="s">
        <v>813</v>
      </c>
      <c r="B3459" s="80" t="s">
        <v>820</v>
      </c>
      <c r="C3459" s="81">
        <v>0</v>
      </c>
      <c r="D3459" s="82">
        <v>0</v>
      </c>
    </row>
    <row r="3460" spans="1:4" x14ac:dyDescent="0.2">
      <c r="A3460" s="80" t="s">
        <v>813</v>
      </c>
      <c r="B3460" s="80" t="s">
        <v>821</v>
      </c>
      <c r="C3460" s="83">
        <v>0</v>
      </c>
      <c r="D3460" s="84">
        <v>0</v>
      </c>
    </row>
    <row r="3461" spans="1:4" x14ac:dyDescent="0.2">
      <c r="A3461" s="80" t="s">
        <v>813</v>
      </c>
      <c r="B3461" s="80" t="s">
        <v>822</v>
      </c>
      <c r="C3461" s="81">
        <v>0</v>
      </c>
      <c r="D3461" s="82">
        <v>0</v>
      </c>
    </row>
    <row r="3462" spans="1:4" x14ac:dyDescent="0.2">
      <c r="A3462" s="80" t="s">
        <v>813</v>
      </c>
      <c r="B3462" s="80" t="s">
        <v>823</v>
      </c>
      <c r="C3462" s="83">
        <v>0</v>
      </c>
      <c r="D3462" s="84">
        <v>0</v>
      </c>
    </row>
    <row r="3463" spans="1:4" x14ac:dyDescent="0.2">
      <c r="A3463" s="80" t="s">
        <v>813</v>
      </c>
      <c r="B3463" s="80" t="s">
        <v>824</v>
      </c>
      <c r="C3463" s="81">
        <v>0</v>
      </c>
      <c r="D3463" s="82">
        <v>0</v>
      </c>
    </row>
    <row r="3464" spans="1:4" x14ac:dyDescent="0.2">
      <c r="A3464" s="80" t="s">
        <v>813</v>
      </c>
      <c r="B3464" s="80" t="s">
        <v>825</v>
      </c>
      <c r="C3464" s="83">
        <v>0</v>
      </c>
      <c r="D3464" s="84">
        <v>0</v>
      </c>
    </row>
    <row r="3465" spans="1:4" x14ac:dyDescent="0.2">
      <c r="A3465" s="80" t="s">
        <v>813</v>
      </c>
      <c r="B3465" s="80" t="s">
        <v>826</v>
      </c>
      <c r="C3465" s="81">
        <v>0</v>
      </c>
      <c r="D3465" s="82">
        <v>0</v>
      </c>
    </row>
    <row r="3466" spans="1:4" x14ac:dyDescent="0.2">
      <c r="A3466" s="80" t="s">
        <v>813</v>
      </c>
      <c r="B3466" s="80" t="s">
        <v>827</v>
      </c>
      <c r="C3466" s="83">
        <v>0</v>
      </c>
      <c r="D3466" s="84">
        <v>0</v>
      </c>
    </row>
    <row r="3467" spans="1:4" x14ac:dyDescent="0.2">
      <c r="A3467" s="80" t="s">
        <v>813</v>
      </c>
      <c r="B3467" s="80" t="s">
        <v>828</v>
      </c>
      <c r="C3467" s="81">
        <v>0</v>
      </c>
      <c r="D3467" s="82">
        <v>0</v>
      </c>
    </row>
    <row r="3468" spans="1:4" x14ac:dyDescent="0.2">
      <c r="A3468" s="80" t="s">
        <v>813</v>
      </c>
      <c r="B3468" s="80" t="s">
        <v>756</v>
      </c>
      <c r="C3468" s="83">
        <v>0</v>
      </c>
      <c r="D3468" s="84">
        <v>0</v>
      </c>
    </row>
    <row r="3469" spans="1:4" x14ac:dyDescent="0.2">
      <c r="A3469" s="80" t="s">
        <v>813</v>
      </c>
      <c r="B3469" s="80" t="s">
        <v>757</v>
      </c>
      <c r="C3469" s="81">
        <v>0</v>
      </c>
      <c r="D3469" s="82">
        <v>0</v>
      </c>
    </row>
    <row r="3470" spans="1:4" x14ac:dyDescent="0.2">
      <c r="A3470" s="80" t="s">
        <v>813</v>
      </c>
      <c r="B3470" s="80" t="s">
        <v>758</v>
      </c>
      <c r="C3470" s="83">
        <v>0</v>
      </c>
      <c r="D3470" s="84">
        <v>0</v>
      </c>
    </row>
    <row r="3471" spans="1:4" x14ac:dyDescent="0.2">
      <c r="A3471" s="80" t="s">
        <v>813</v>
      </c>
      <c r="B3471" s="80" t="s">
        <v>759</v>
      </c>
      <c r="C3471" s="81">
        <v>0</v>
      </c>
      <c r="D3471" s="82">
        <v>0</v>
      </c>
    </row>
    <row r="3472" spans="1:4" x14ac:dyDescent="0.2">
      <c r="A3472" s="80" t="s">
        <v>813</v>
      </c>
      <c r="B3472" s="80" t="s">
        <v>760</v>
      </c>
      <c r="C3472" s="83">
        <v>0</v>
      </c>
      <c r="D3472" s="84">
        <v>0</v>
      </c>
    </row>
    <row r="3473" spans="1:4" x14ac:dyDescent="0.2">
      <c r="A3473" s="80" t="s">
        <v>813</v>
      </c>
      <c r="B3473" s="80" t="s">
        <v>761</v>
      </c>
      <c r="C3473" s="81">
        <v>0</v>
      </c>
      <c r="D3473" s="82">
        <v>0</v>
      </c>
    </row>
    <row r="3474" spans="1:4" x14ac:dyDescent="0.2">
      <c r="A3474" s="80" t="s">
        <v>813</v>
      </c>
      <c r="B3474" s="80" t="s">
        <v>762</v>
      </c>
      <c r="C3474" s="83">
        <v>0</v>
      </c>
      <c r="D3474" s="84">
        <v>0</v>
      </c>
    </row>
    <row r="3475" spans="1:4" x14ac:dyDescent="0.2">
      <c r="A3475" s="80" t="s">
        <v>813</v>
      </c>
      <c r="B3475" s="80" t="s">
        <v>763</v>
      </c>
      <c r="C3475" s="81">
        <v>0</v>
      </c>
      <c r="D3475" s="82">
        <v>0</v>
      </c>
    </row>
    <row r="3476" spans="1:4" x14ac:dyDescent="0.2">
      <c r="A3476" s="80" t="s">
        <v>813</v>
      </c>
      <c r="B3476" s="80" t="s">
        <v>764</v>
      </c>
      <c r="C3476" s="83">
        <v>0</v>
      </c>
      <c r="D3476" s="84">
        <v>0</v>
      </c>
    </row>
    <row r="3477" spans="1:4" x14ac:dyDescent="0.2">
      <c r="A3477" s="80" t="s">
        <v>813</v>
      </c>
      <c r="B3477" s="80" t="s">
        <v>765</v>
      </c>
      <c r="C3477" s="81">
        <v>0</v>
      </c>
      <c r="D3477" s="82">
        <v>0</v>
      </c>
    </row>
    <row r="3478" spans="1:4" x14ac:dyDescent="0.2">
      <c r="A3478" s="80" t="s">
        <v>813</v>
      </c>
      <c r="B3478" s="80" t="s">
        <v>766</v>
      </c>
      <c r="C3478" s="83">
        <v>0</v>
      </c>
      <c r="D3478" s="84">
        <v>0</v>
      </c>
    </row>
    <row r="3479" spans="1:4" x14ac:dyDescent="0.2">
      <c r="A3479" s="80" t="s">
        <v>813</v>
      </c>
      <c r="B3479" s="80" t="s">
        <v>767</v>
      </c>
      <c r="C3479" s="81">
        <v>0</v>
      </c>
      <c r="D3479" s="82">
        <v>0</v>
      </c>
    </row>
    <row r="3480" spans="1:4" x14ac:dyDescent="0.2">
      <c r="A3480" s="80" t="s">
        <v>814</v>
      </c>
      <c r="B3480" s="80" t="s">
        <v>769</v>
      </c>
      <c r="C3480" s="83">
        <v>0</v>
      </c>
      <c r="D3480" s="84">
        <v>0</v>
      </c>
    </row>
    <row r="3481" spans="1:4" x14ac:dyDescent="0.2">
      <c r="A3481" s="80" t="s">
        <v>814</v>
      </c>
      <c r="B3481" s="80" t="s">
        <v>770</v>
      </c>
      <c r="C3481" s="81">
        <v>0</v>
      </c>
      <c r="D3481" s="82">
        <v>0</v>
      </c>
    </row>
    <row r="3482" spans="1:4" x14ac:dyDescent="0.2">
      <c r="A3482" s="80" t="s">
        <v>814</v>
      </c>
      <c r="B3482" s="80" t="s">
        <v>771</v>
      </c>
      <c r="C3482" s="83">
        <v>0</v>
      </c>
      <c r="D3482" s="84">
        <v>0</v>
      </c>
    </row>
    <row r="3483" spans="1:4" x14ac:dyDescent="0.2">
      <c r="A3483" s="80" t="s">
        <v>814</v>
      </c>
      <c r="B3483" s="80" t="s">
        <v>772</v>
      </c>
      <c r="C3483" s="81">
        <v>0</v>
      </c>
      <c r="D3483" s="82">
        <v>0</v>
      </c>
    </row>
    <row r="3484" spans="1:4" x14ac:dyDescent="0.2">
      <c r="A3484" s="80" t="s">
        <v>814</v>
      </c>
      <c r="B3484" s="80" t="s">
        <v>773</v>
      </c>
      <c r="C3484" s="83">
        <v>0</v>
      </c>
      <c r="D3484" s="84">
        <v>0</v>
      </c>
    </row>
    <row r="3485" spans="1:4" x14ac:dyDescent="0.2">
      <c r="A3485" s="80" t="s">
        <v>814</v>
      </c>
      <c r="B3485" s="80" t="s">
        <v>774</v>
      </c>
      <c r="C3485" s="81">
        <v>0</v>
      </c>
      <c r="D3485" s="82">
        <v>0</v>
      </c>
    </row>
    <row r="3486" spans="1:4" x14ac:dyDescent="0.2">
      <c r="A3486" s="80" t="s">
        <v>814</v>
      </c>
      <c r="B3486" s="80" t="s">
        <v>775</v>
      </c>
      <c r="C3486" s="83">
        <v>0</v>
      </c>
      <c r="D3486" s="84">
        <v>0</v>
      </c>
    </row>
    <row r="3487" spans="1:4" x14ac:dyDescent="0.2">
      <c r="A3487" s="80" t="s">
        <v>814</v>
      </c>
      <c r="B3487" s="80" t="s">
        <v>776</v>
      </c>
      <c r="C3487" s="81">
        <v>0</v>
      </c>
      <c r="D3487" s="82">
        <v>0</v>
      </c>
    </row>
    <row r="3488" spans="1:4" x14ac:dyDescent="0.2">
      <c r="A3488" s="80" t="s">
        <v>814</v>
      </c>
      <c r="B3488" s="80" t="s">
        <v>777</v>
      </c>
      <c r="C3488" s="83">
        <v>0</v>
      </c>
      <c r="D3488" s="84">
        <v>0</v>
      </c>
    </row>
    <row r="3489" spans="1:4" x14ac:dyDescent="0.2">
      <c r="A3489" s="80" t="s">
        <v>814</v>
      </c>
      <c r="B3489" s="80" t="s">
        <v>778</v>
      </c>
      <c r="C3489" s="81">
        <v>0</v>
      </c>
      <c r="D3489" s="82">
        <v>0</v>
      </c>
    </row>
    <row r="3490" spans="1:4" x14ac:dyDescent="0.2">
      <c r="A3490" s="80" t="s">
        <v>814</v>
      </c>
      <c r="B3490" s="80" t="s">
        <v>779</v>
      </c>
      <c r="C3490" s="83">
        <v>0</v>
      </c>
      <c r="D3490" s="84">
        <v>0</v>
      </c>
    </row>
    <row r="3491" spans="1:4" x14ac:dyDescent="0.2">
      <c r="A3491" s="80" t="s">
        <v>814</v>
      </c>
      <c r="B3491" s="80" t="s">
        <v>780</v>
      </c>
      <c r="C3491" s="81">
        <v>0</v>
      </c>
      <c r="D3491" s="82">
        <v>0</v>
      </c>
    </row>
    <row r="3492" spans="1:4" x14ac:dyDescent="0.2">
      <c r="A3492" s="80" t="s">
        <v>814</v>
      </c>
      <c r="B3492" s="80" t="s">
        <v>781</v>
      </c>
      <c r="C3492" s="83">
        <v>0</v>
      </c>
      <c r="D3492" s="84">
        <v>0</v>
      </c>
    </row>
    <row r="3493" spans="1:4" x14ac:dyDescent="0.2">
      <c r="A3493" s="80" t="s">
        <v>814</v>
      </c>
      <c r="B3493" s="80" t="s">
        <v>782</v>
      </c>
      <c r="C3493" s="81">
        <v>0</v>
      </c>
      <c r="D3493" s="82">
        <v>0</v>
      </c>
    </row>
    <row r="3494" spans="1:4" x14ac:dyDescent="0.2">
      <c r="A3494" s="80" t="s">
        <v>814</v>
      </c>
      <c r="B3494" s="80" t="s">
        <v>783</v>
      </c>
      <c r="C3494" s="83">
        <v>0</v>
      </c>
      <c r="D3494" s="84">
        <v>0</v>
      </c>
    </row>
    <row r="3495" spans="1:4" x14ac:dyDescent="0.2">
      <c r="A3495" s="80" t="s">
        <v>814</v>
      </c>
      <c r="B3495" s="80" t="s">
        <v>784</v>
      </c>
      <c r="C3495" s="81">
        <v>0</v>
      </c>
      <c r="D3495" s="82">
        <v>0</v>
      </c>
    </row>
    <row r="3496" spans="1:4" x14ac:dyDescent="0.2">
      <c r="A3496" s="80" t="s">
        <v>814</v>
      </c>
      <c r="B3496" s="80" t="s">
        <v>785</v>
      </c>
      <c r="C3496" s="83">
        <v>0</v>
      </c>
      <c r="D3496" s="84">
        <v>0</v>
      </c>
    </row>
    <row r="3497" spans="1:4" x14ac:dyDescent="0.2">
      <c r="A3497" s="80" t="s">
        <v>814</v>
      </c>
      <c r="B3497" s="80" t="s">
        <v>786</v>
      </c>
      <c r="C3497" s="81">
        <v>0</v>
      </c>
      <c r="D3497" s="82">
        <v>0</v>
      </c>
    </row>
    <row r="3498" spans="1:4" x14ac:dyDescent="0.2">
      <c r="A3498" s="80" t="s">
        <v>814</v>
      </c>
      <c r="B3498" s="80" t="s">
        <v>787</v>
      </c>
      <c r="C3498" s="83">
        <v>0</v>
      </c>
      <c r="D3498" s="84">
        <v>0</v>
      </c>
    </row>
    <row r="3499" spans="1:4" x14ac:dyDescent="0.2">
      <c r="A3499" s="80" t="s">
        <v>814</v>
      </c>
      <c r="B3499" s="80" t="s">
        <v>788</v>
      </c>
      <c r="C3499" s="81">
        <v>0</v>
      </c>
      <c r="D3499" s="82">
        <v>0</v>
      </c>
    </row>
    <row r="3500" spans="1:4" x14ac:dyDescent="0.2">
      <c r="A3500" s="80" t="s">
        <v>814</v>
      </c>
      <c r="B3500" s="80" t="s">
        <v>789</v>
      </c>
      <c r="C3500" s="83">
        <v>0</v>
      </c>
      <c r="D3500" s="84">
        <v>0</v>
      </c>
    </row>
    <row r="3501" spans="1:4" x14ac:dyDescent="0.2">
      <c r="A3501" s="80" t="s">
        <v>814</v>
      </c>
      <c r="B3501" s="80" t="s">
        <v>790</v>
      </c>
      <c r="C3501" s="81">
        <v>0</v>
      </c>
      <c r="D3501" s="82">
        <v>0</v>
      </c>
    </row>
    <row r="3502" spans="1:4" x14ac:dyDescent="0.2">
      <c r="A3502" s="80" t="s">
        <v>814</v>
      </c>
      <c r="B3502" s="80" t="s">
        <v>791</v>
      </c>
      <c r="C3502" s="83">
        <v>0</v>
      </c>
      <c r="D3502" s="84">
        <v>0</v>
      </c>
    </row>
    <row r="3503" spans="1:4" x14ac:dyDescent="0.2">
      <c r="A3503" s="80" t="s">
        <v>814</v>
      </c>
      <c r="B3503" s="80" t="s">
        <v>755</v>
      </c>
      <c r="C3503" s="81">
        <v>0</v>
      </c>
      <c r="D3503" s="82">
        <v>0</v>
      </c>
    </row>
    <row r="3504" spans="1:4" x14ac:dyDescent="0.2">
      <c r="A3504" s="80" t="s">
        <v>814</v>
      </c>
      <c r="B3504" s="80" t="s">
        <v>768</v>
      </c>
      <c r="C3504" s="83">
        <v>0</v>
      </c>
      <c r="D3504" s="84">
        <v>0</v>
      </c>
    </row>
    <row r="3505" spans="1:4" x14ac:dyDescent="0.2">
      <c r="A3505" s="80" t="s">
        <v>814</v>
      </c>
      <c r="B3505" s="80" t="s">
        <v>792</v>
      </c>
      <c r="C3505" s="81">
        <v>0</v>
      </c>
      <c r="D3505" s="82">
        <v>0</v>
      </c>
    </row>
    <row r="3506" spans="1:4" x14ac:dyDescent="0.2">
      <c r="A3506" s="80" t="s">
        <v>814</v>
      </c>
      <c r="B3506" s="80" t="s">
        <v>793</v>
      </c>
      <c r="C3506" s="83">
        <v>0</v>
      </c>
      <c r="D3506" s="84">
        <v>0</v>
      </c>
    </row>
    <row r="3507" spans="1:4" x14ac:dyDescent="0.2">
      <c r="A3507" s="80" t="s">
        <v>814</v>
      </c>
      <c r="B3507" s="80" t="s">
        <v>794</v>
      </c>
      <c r="C3507" s="81">
        <v>0</v>
      </c>
      <c r="D3507" s="82">
        <v>0</v>
      </c>
    </row>
    <row r="3508" spans="1:4" x14ac:dyDescent="0.2">
      <c r="A3508" s="80" t="s">
        <v>814</v>
      </c>
      <c r="B3508" s="80" t="s">
        <v>795</v>
      </c>
      <c r="C3508" s="83">
        <v>0</v>
      </c>
      <c r="D3508" s="84">
        <v>0</v>
      </c>
    </row>
    <row r="3509" spans="1:4" x14ac:dyDescent="0.2">
      <c r="A3509" s="80" t="s">
        <v>814</v>
      </c>
      <c r="B3509" s="80" t="s">
        <v>796</v>
      </c>
      <c r="C3509" s="81">
        <v>0</v>
      </c>
      <c r="D3509" s="82">
        <v>0</v>
      </c>
    </row>
    <row r="3510" spans="1:4" x14ac:dyDescent="0.2">
      <c r="A3510" s="80" t="s">
        <v>814</v>
      </c>
      <c r="B3510" s="80" t="s">
        <v>797</v>
      </c>
      <c r="C3510" s="83">
        <v>0</v>
      </c>
      <c r="D3510" s="84">
        <v>0</v>
      </c>
    </row>
    <row r="3511" spans="1:4" x14ac:dyDescent="0.2">
      <c r="A3511" s="80" t="s">
        <v>814</v>
      </c>
      <c r="B3511" s="80" t="s">
        <v>798</v>
      </c>
      <c r="C3511" s="81">
        <v>0</v>
      </c>
      <c r="D3511" s="82">
        <v>0</v>
      </c>
    </row>
    <row r="3512" spans="1:4" x14ac:dyDescent="0.2">
      <c r="A3512" s="80" t="s">
        <v>814</v>
      </c>
      <c r="B3512" s="80" t="s">
        <v>799</v>
      </c>
      <c r="C3512" s="83">
        <v>0</v>
      </c>
      <c r="D3512" s="84">
        <v>0</v>
      </c>
    </row>
    <row r="3513" spans="1:4" x14ac:dyDescent="0.2">
      <c r="A3513" s="80" t="s">
        <v>814</v>
      </c>
      <c r="B3513" s="80" t="s">
        <v>800</v>
      </c>
      <c r="C3513" s="81">
        <v>0</v>
      </c>
      <c r="D3513" s="82">
        <v>0</v>
      </c>
    </row>
    <row r="3514" spans="1:4" x14ac:dyDescent="0.2">
      <c r="A3514" s="80" t="s">
        <v>814</v>
      </c>
      <c r="B3514" s="80" t="s">
        <v>801</v>
      </c>
      <c r="C3514" s="83">
        <v>0</v>
      </c>
      <c r="D3514" s="84">
        <v>0</v>
      </c>
    </row>
    <row r="3515" spans="1:4" x14ac:dyDescent="0.2">
      <c r="A3515" s="80" t="s">
        <v>814</v>
      </c>
      <c r="B3515" s="80" t="s">
        <v>802</v>
      </c>
      <c r="C3515" s="81">
        <v>0</v>
      </c>
      <c r="D3515" s="82">
        <v>0</v>
      </c>
    </row>
    <row r="3516" spans="1:4" x14ac:dyDescent="0.2">
      <c r="A3516" s="80" t="s">
        <v>814</v>
      </c>
      <c r="B3516" s="80" t="s">
        <v>803</v>
      </c>
      <c r="C3516" s="83">
        <v>0</v>
      </c>
      <c r="D3516" s="84">
        <v>0</v>
      </c>
    </row>
    <row r="3517" spans="1:4" x14ac:dyDescent="0.2">
      <c r="A3517" s="80" t="s">
        <v>814</v>
      </c>
      <c r="B3517" s="80" t="s">
        <v>804</v>
      </c>
      <c r="C3517" s="81">
        <v>0</v>
      </c>
      <c r="D3517" s="82">
        <v>0</v>
      </c>
    </row>
    <row r="3518" spans="1:4" x14ac:dyDescent="0.2">
      <c r="A3518" s="80" t="s">
        <v>814</v>
      </c>
      <c r="B3518" s="80" t="s">
        <v>805</v>
      </c>
      <c r="C3518" s="83">
        <v>0</v>
      </c>
      <c r="D3518" s="84">
        <v>0</v>
      </c>
    </row>
    <row r="3519" spans="1:4" x14ac:dyDescent="0.2">
      <c r="A3519" s="80" t="s">
        <v>814</v>
      </c>
      <c r="B3519" s="80" t="s">
        <v>806</v>
      </c>
      <c r="C3519" s="81">
        <v>0</v>
      </c>
      <c r="D3519" s="82">
        <v>0</v>
      </c>
    </row>
    <row r="3520" spans="1:4" x14ac:dyDescent="0.2">
      <c r="A3520" s="80" t="s">
        <v>814</v>
      </c>
      <c r="B3520" s="80" t="s">
        <v>807</v>
      </c>
      <c r="C3520" s="83">
        <v>0</v>
      </c>
      <c r="D3520" s="84">
        <v>0</v>
      </c>
    </row>
    <row r="3521" spans="1:4" x14ac:dyDescent="0.2">
      <c r="A3521" s="80" t="s">
        <v>814</v>
      </c>
      <c r="B3521" s="80" t="s">
        <v>808</v>
      </c>
      <c r="C3521" s="81">
        <v>0</v>
      </c>
      <c r="D3521" s="82">
        <v>0</v>
      </c>
    </row>
    <row r="3522" spans="1:4" x14ac:dyDescent="0.2">
      <c r="A3522" s="80" t="s">
        <v>814</v>
      </c>
      <c r="B3522" s="80" t="s">
        <v>809</v>
      </c>
      <c r="C3522" s="83">
        <v>0</v>
      </c>
      <c r="D3522" s="84">
        <v>0</v>
      </c>
    </row>
    <row r="3523" spans="1:4" x14ac:dyDescent="0.2">
      <c r="A3523" s="80" t="s">
        <v>814</v>
      </c>
      <c r="B3523" s="80" t="s">
        <v>810</v>
      </c>
      <c r="C3523" s="81">
        <v>0</v>
      </c>
      <c r="D3523" s="82">
        <v>0</v>
      </c>
    </row>
    <row r="3524" spans="1:4" x14ac:dyDescent="0.2">
      <c r="A3524" s="80" t="s">
        <v>814</v>
      </c>
      <c r="B3524" s="80" t="s">
        <v>811</v>
      </c>
      <c r="C3524" s="83">
        <v>0</v>
      </c>
      <c r="D3524" s="84">
        <v>0</v>
      </c>
    </row>
    <row r="3525" spans="1:4" x14ac:dyDescent="0.2">
      <c r="A3525" s="80" t="s">
        <v>814</v>
      </c>
      <c r="B3525" s="80" t="s">
        <v>812</v>
      </c>
      <c r="C3525" s="81">
        <v>0</v>
      </c>
      <c r="D3525" s="82">
        <v>0</v>
      </c>
    </row>
    <row r="3526" spans="1:4" x14ac:dyDescent="0.2">
      <c r="A3526" s="80" t="s">
        <v>814</v>
      </c>
      <c r="B3526" s="80" t="s">
        <v>813</v>
      </c>
      <c r="C3526" s="83">
        <v>0</v>
      </c>
      <c r="D3526" s="84">
        <v>0</v>
      </c>
    </row>
    <row r="3527" spans="1:4" x14ac:dyDescent="0.2">
      <c r="A3527" s="80" t="s">
        <v>814</v>
      </c>
      <c r="B3527" s="80" t="s">
        <v>814</v>
      </c>
      <c r="C3527" s="81">
        <v>0</v>
      </c>
      <c r="D3527" s="82">
        <v>0</v>
      </c>
    </row>
    <row r="3528" spans="1:4" x14ac:dyDescent="0.2">
      <c r="A3528" s="80" t="s">
        <v>814</v>
      </c>
      <c r="B3528" s="80" t="s">
        <v>815</v>
      </c>
      <c r="C3528" s="83">
        <v>0</v>
      </c>
      <c r="D3528" s="84">
        <v>0</v>
      </c>
    </row>
    <row r="3529" spans="1:4" x14ac:dyDescent="0.2">
      <c r="A3529" s="80" t="s">
        <v>814</v>
      </c>
      <c r="B3529" s="80" t="s">
        <v>816</v>
      </c>
      <c r="C3529" s="81">
        <v>0</v>
      </c>
      <c r="D3529" s="82">
        <v>0</v>
      </c>
    </row>
    <row r="3530" spans="1:4" x14ac:dyDescent="0.2">
      <c r="A3530" s="80" t="s">
        <v>814</v>
      </c>
      <c r="B3530" s="80" t="s">
        <v>817</v>
      </c>
      <c r="C3530" s="83">
        <v>0</v>
      </c>
      <c r="D3530" s="84">
        <v>0</v>
      </c>
    </row>
    <row r="3531" spans="1:4" x14ac:dyDescent="0.2">
      <c r="A3531" s="80" t="s">
        <v>814</v>
      </c>
      <c r="B3531" s="80" t="s">
        <v>818</v>
      </c>
      <c r="C3531" s="81">
        <v>0</v>
      </c>
      <c r="D3531" s="82">
        <v>0</v>
      </c>
    </row>
    <row r="3532" spans="1:4" x14ac:dyDescent="0.2">
      <c r="A3532" s="80" t="s">
        <v>814</v>
      </c>
      <c r="B3532" s="80" t="s">
        <v>819</v>
      </c>
      <c r="C3532" s="83">
        <v>0</v>
      </c>
      <c r="D3532" s="84">
        <v>0</v>
      </c>
    </row>
    <row r="3533" spans="1:4" x14ac:dyDescent="0.2">
      <c r="A3533" s="80" t="s">
        <v>814</v>
      </c>
      <c r="B3533" s="80" t="s">
        <v>820</v>
      </c>
      <c r="C3533" s="81">
        <v>0</v>
      </c>
      <c r="D3533" s="82">
        <v>0</v>
      </c>
    </row>
    <row r="3534" spans="1:4" x14ac:dyDescent="0.2">
      <c r="A3534" s="80" t="s">
        <v>814</v>
      </c>
      <c r="B3534" s="80" t="s">
        <v>821</v>
      </c>
      <c r="C3534" s="83">
        <v>0</v>
      </c>
      <c r="D3534" s="84">
        <v>0</v>
      </c>
    </row>
    <row r="3535" spans="1:4" x14ac:dyDescent="0.2">
      <c r="A3535" s="80" t="s">
        <v>814</v>
      </c>
      <c r="B3535" s="80" t="s">
        <v>822</v>
      </c>
      <c r="C3535" s="81">
        <v>0</v>
      </c>
      <c r="D3535" s="82">
        <v>0</v>
      </c>
    </row>
    <row r="3536" spans="1:4" x14ac:dyDescent="0.2">
      <c r="A3536" s="80" t="s">
        <v>814</v>
      </c>
      <c r="B3536" s="80" t="s">
        <v>823</v>
      </c>
      <c r="C3536" s="83">
        <v>0</v>
      </c>
      <c r="D3536" s="84">
        <v>0</v>
      </c>
    </row>
    <row r="3537" spans="1:4" x14ac:dyDescent="0.2">
      <c r="A3537" s="80" t="s">
        <v>814</v>
      </c>
      <c r="B3537" s="80" t="s">
        <v>824</v>
      </c>
      <c r="C3537" s="81">
        <v>0</v>
      </c>
      <c r="D3537" s="82">
        <v>0</v>
      </c>
    </row>
    <row r="3538" spans="1:4" x14ac:dyDescent="0.2">
      <c r="A3538" s="80" t="s">
        <v>814</v>
      </c>
      <c r="B3538" s="80" t="s">
        <v>825</v>
      </c>
      <c r="C3538" s="83">
        <v>0</v>
      </c>
      <c r="D3538" s="84">
        <v>0</v>
      </c>
    </row>
    <row r="3539" spans="1:4" x14ac:dyDescent="0.2">
      <c r="A3539" s="80" t="s">
        <v>814</v>
      </c>
      <c r="B3539" s="80" t="s">
        <v>826</v>
      </c>
      <c r="C3539" s="81">
        <v>0</v>
      </c>
      <c r="D3539" s="82">
        <v>0</v>
      </c>
    </row>
    <row r="3540" spans="1:4" x14ac:dyDescent="0.2">
      <c r="A3540" s="80" t="s">
        <v>814</v>
      </c>
      <c r="B3540" s="80" t="s">
        <v>827</v>
      </c>
      <c r="C3540" s="83">
        <v>0</v>
      </c>
      <c r="D3540" s="84">
        <v>0</v>
      </c>
    </row>
    <row r="3541" spans="1:4" x14ac:dyDescent="0.2">
      <c r="A3541" s="80" t="s">
        <v>814</v>
      </c>
      <c r="B3541" s="80" t="s">
        <v>828</v>
      </c>
      <c r="C3541" s="81">
        <v>0</v>
      </c>
      <c r="D3541" s="82">
        <v>0</v>
      </c>
    </row>
    <row r="3542" spans="1:4" x14ac:dyDescent="0.2">
      <c r="A3542" s="80" t="s">
        <v>814</v>
      </c>
      <c r="B3542" s="80" t="s">
        <v>756</v>
      </c>
      <c r="C3542" s="83">
        <v>0</v>
      </c>
      <c r="D3542" s="84">
        <v>0</v>
      </c>
    </row>
    <row r="3543" spans="1:4" x14ac:dyDescent="0.2">
      <c r="A3543" s="80" t="s">
        <v>814</v>
      </c>
      <c r="B3543" s="80" t="s">
        <v>757</v>
      </c>
      <c r="C3543" s="81">
        <v>0</v>
      </c>
      <c r="D3543" s="82">
        <v>0</v>
      </c>
    </row>
    <row r="3544" spans="1:4" x14ac:dyDescent="0.2">
      <c r="A3544" s="80" t="s">
        <v>814</v>
      </c>
      <c r="B3544" s="80" t="s">
        <v>758</v>
      </c>
      <c r="C3544" s="83">
        <v>0</v>
      </c>
      <c r="D3544" s="84">
        <v>0</v>
      </c>
    </row>
    <row r="3545" spans="1:4" x14ac:dyDescent="0.2">
      <c r="A3545" s="80" t="s">
        <v>814</v>
      </c>
      <c r="B3545" s="80" t="s">
        <v>759</v>
      </c>
      <c r="C3545" s="81">
        <v>0</v>
      </c>
      <c r="D3545" s="82">
        <v>0</v>
      </c>
    </row>
    <row r="3546" spans="1:4" x14ac:dyDescent="0.2">
      <c r="A3546" s="80" t="s">
        <v>814</v>
      </c>
      <c r="B3546" s="80" t="s">
        <v>760</v>
      </c>
      <c r="C3546" s="83">
        <v>0</v>
      </c>
      <c r="D3546" s="84">
        <v>0</v>
      </c>
    </row>
    <row r="3547" spans="1:4" x14ac:dyDescent="0.2">
      <c r="A3547" s="80" t="s">
        <v>814</v>
      </c>
      <c r="B3547" s="80" t="s">
        <v>761</v>
      </c>
      <c r="C3547" s="81">
        <v>0</v>
      </c>
      <c r="D3547" s="82">
        <v>0</v>
      </c>
    </row>
    <row r="3548" spans="1:4" x14ac:dyDescent="0.2">
      <c r="A3548" s="80" t="s">
        <v>814</v>
      </c>
      <c r="B3548" s="80" t="s">
        <v>762</v>
      </c>
      <c r="C3548" s="83">
        <v>0</v>
      </c>
      <c r="D3548" s="84">
        <v>0</v>
      </c>
    </row>
    <row r="3549" spans="1:4" x14ac:dyDescent="0.2">
      <c r="A3549" s="80" t="s">
        <v>814</v>
      </c>
      <c r="B3549" s="80" t="s">
        <v>763</v>
      </c>
      <c r="C3549" s="81">
        <v>0</v>
      </c>
      <c r="D3549" s="82">
        <v>0</v>
      </c>
    </row>
    <row r="3550" spans="1:4" x14ac:dyDescent="0.2">
      <c r="A3550" s="80" t="s">
        <v>814</v>
      </c>
      <c r="B3550" s="80" t="s">
        <v>764</v>
      </c>
      <c r="C3550" s="83">
        <v>0</v>
      </c>
      <c r="D3550" s="84">
        <v>0</v>
      </c>
    </row>
    <row r="3551" spans="1:4" x14ac:dyDescent="0.2">
      <c r="A3551" s="80" t="s">
        <v>814</v>
      </c>
      <c r="B3551" s="80" t="s">
        <v>765</v>
      </c>
      <c r="C3551" s="81">
        <v>0</v>
      </c>
      <c r="D3551" s="82">
        <v>0</v>
      </c>
    </row>
    <row r="3552" spans="1:4" x14ac:dyDescent="0.2">
      <c r="A3552" s="80" t="s">
        <v>814</v>
      </c>
      <c r="B3552" s="80" t="s">
        <v>766</v>
      </c>
      <c r="C3552" s="83">
        <v>0</v>
      </c>
      <c r="D3552" s="84">
        <v>0</v>
      </c>
    </row>
    <row r="3553" spans="1:4" x14ac:dyDescent="0.2">
      <c r="A3553" s="80" t="s">
        <v>814</v>
      </c>
      <c r="B3553" s="80" t="s">
        <v>767</v>
      </c>
      <c r="C3553" s="81">
        <v>0</v>
      </c>
      <c r="D3553" s="82">
        <v>0</v>
      </c>
    </row>
    <row r="3554" spans="1:4" x14ac:dyDescent="0.2">
      <c r="A3554" s="80" t="s">
        <v>815</v>
      </c>
      <c r="B3554" s="80" t="s">
        <v>769</v>
      </c>
      <c r="C3554" s="83">
        <v>0</v>
      </c>
      <c r="D3554" s="84">
        <v>0</v>
      </c>
    </row>
    <row r="3555" spans="1:4" x14ac:dyDescent="0.2">
      <c r="A3555" s="80" t="s">
        <v>815</v>
      </c>
      <c r="B3555" s="80" t="s">
        <v>770</v>
      </c>
      <c r="C3555" s="81">
        <v>0</v>
      </c>
      <c r="D3555" s="82">
        <v>0</v>
      </c>
    </row>
    <row r="3556" spans="1:4" x14ac:dyDescent="0.2">
      <c r="A3556" s="80" t="s">
        <v>815</v>
      </c>
      <c r="B3556" s="80" t="s">
        <v>771</v>
      </c>
      <c r="C3556" s="83">
        <v>0</v>
      </c>
      <c r="D3556" s="84">
        <v>0</v>
      </c>
    </row>
    <row r="3557" spans="1:4" x14ac:dyDescent="0.2">
      <c r="A3557" s="80" t="s">
        <v>815</v>
      </c>
      <c r="B3557" s="80" t="s">
        <v>772</v>
      </c>
      <c r="C3557" s="81">
        <v>0</v>
      </c>
      <c r="D3557" s="82">
        <v>0</v>
      </c>
    </row>
    <row r="3558" spans="1:4" x14ac:dyDescent="0.2">
      <c r="A3558" s="80" t="s">
        <v>815</v>
      </c>
      <c r="B3558" s="80" t="s">
        <v>773</v>
      </c>
      <c r="C3558" s="83">
        <v>0</v>
      </c>
      <c r="D3558" s="84">
        <v>0</v>
      </c>
    </row>
    <row r="3559" spans="1:4" x14ac:dyDescent="0.2">
      <c r="A3559" s="80" t="s">
        <v>815</v>
      </c>
      <c r="B3559" s="80" t="s">
        <v>774</v>
      </c>
      <c r="C3559" s="81">
        <v>0</v>
      </c>
      <c r="D3559" s="82">
        <v>0</v>
      </c>
    </row>
    <row r="3560" spans="1:4" x14ac:dyDescent="0.2">
      <c r="A3560" s="80" t="s">
        <v>815</v>
      </c>
      <c r="B3560" s="80" t="s">
        <v>775</v>
      </c>
      <c r="C3560" s="83">
        <v>0</v>
      </c>
      <c r="D3560" s="84">
        <v>0</v>
      </c>
    </row>
    <row r="3561" spans="1:4" x14ac:dyDescent="0.2">
      <c r="A3561" s="80" t="s">
        <v>815</v>
      </c>
      <c r="B3561" s="80" t="s">
        <v>776</v>
      </c>
      <c r="C3561" s="81">
        <v>0</v>
      </c>
      <c r="D3561" s="82">
        <v>0</v>
      </c>
    </row>
    <row r="3562" spans="1:4" x14ac:dyDescent="0.2">
      <c r="A3562" s="80" t="s">
        <v>815</v>
      </c>
      <c r="B3562" s="80" t="s">
        <v>777</v>
      </c>
      <c r="C3562" s="83">
        <v>0</v>
      </c>
      <c r="D3562" s="84">
        <v>0</v>
      </c>
    </row>
    <row r="3563" spans="1:4" x14ac:dyDescent="0.2">
      <c r="A3563" s="80" t="s">
        <v>815</v>
      </c>
      <c r="B3563" s="80" t="s">
        <v>778</v>
      </c>
      <c r="C3563" s="81">
        <v>0</v>
      </c>
      <c r="D3563" s="82">
        <v>0</v>
      </c>
    </row>
    <row r="3564" spans="1:4" x14ac:dyDescent="0.2">
      <c r="A3564" s="80" t="s">
        <v>815</v>
      </c>
      <c r="B3564" s="80" t="s">
        <v>779</v>
      </c>
      <c r="C3564" s="83">
        <v>0</v>
      </c>
      <c r="D3564" s="84">
        <v>0</v>
      </c>
    </row>
    <row r="3565" spans="1:4" x14ac:dyDescent="0.2">
      <c r="A3565" s="80" t="s">
        <v>815</v>
      </c>
      <c r="B3565" s="80" t="s">
        <v>780</v>
      </c>
      <c r="C3565" s="81">
        <v>0</v>
      </c>
      <c r="D3565" s="82">
        <v>0</v>
      </c>
    </row>
    <row r="3566" spans="1:4" x14ac:dyDescent="0.2">
      <c r="A3566" s="80" t="s">
        <v>815</v>
      </c>
      <c r="B3566" s="80" t="s">
        <v>781</v>
      </c>
      <c r="C3566" s="83">
        <v>0</v>
      </c>
      <c r="D3566" s="84">
        <v>0</v>
      </c>
    </row>
    <row r="3567" spans="1:4" x14ac:dyDescent="0.2">
      <c r="A3567" s="80" t="s">
        <v>815</v>
      </c>
      <c r="B3567" s="80" t="s">
        <v>782</v>
      </c>
      <c r="C3567" s="81">
        <v>0</v>
      </c>
      <c r="D3567" s="82">
        <v>0</v>
      </c>
    </row>
    <row r="3568" spans="1:4" x14ac:dyDescent="0.2">
      <c r="A3568" s="80" t="s">
        <v>815</v>
      </c>
      <c r="B3568" s="80" t="s">
        <v>783</v>
      </c>
      <c r="C3568" s="83">
        <v>0</v>
      </c>
      <c r="D3568" s="84">
        <v>0</v>
      </c>
    </row>
    <row r="3569" spans="1:4" x14ac:dyDescent="0.2">
      <c r="A3569" s="80" t="s">
        <v>815</v>
      </c>
      <c r="B3569" s="80" t="s">
        <v>784</v>
      </c>
      <c r="C3569" s="81">
        <v>0</v>
      </c>
      <c r="D3569" s="82">
        <v>0</v>
      </c>
    </row>
    <row r="3570" spans="1:4" x14ac:dyDescent="0.2">
      <c r="A3570" s="80" t="s">
        <v>815</v>
      </c>
      <c r="B3570" s="80" t="s">
        <v>785</v>
      </c>
      <c r="C3570" s="83">
        <v>0</v>
      </c>
      <c r="D3570" s="84">
        <v>0</v>
      </c>
    </row>
    <row r="3571" spans="1:4" x14ac:dyDescent="0.2">
      <c r="A3571" s="80" t="s">
        <v>815</v>
      </c>
      <c r="B3571" s="80" t="s">
        <v>786</v>
      </c>
      <c r="C3571" s="81">
        <v>0</v>
      </c>
      <c r="D3571" s="82">
        <v>0</v>
      </c>
    </row>
    <row r="3572" spans="1:4" x14ac:dyDescent="0.2">
      <c r="A3572" s="80" t="s">
        <v>815</v>
      </c>
      <c r="B3572" s="80" t="s">
        <v>787</v>
      </c>
      <c r="C3572" s="83">
        <v>0</v>
      </c>
      <c r="D3572" s="84">
        <v>0</v>
      </c>
    </row>
    <row r="3573" spans="1:4" x14ac:dyDescent="0.2">
      <c r="A3573" s="80" t="s">
        <v>815</v>
      </c>
      <c r="B3573" s="80" t="s">
        <v>788</v>
      </c>
      <c r="C3573" s="81">
        <v>0</v>
      </c>
      <c r="D3573" s="82">
        <v>0</v>
      </c>
    </row>
    <row r="3574" spans="1:4" x14ac:dyDescent="0.2">
      <c r="A3574" s="80" t="s">
        <v>815</v>
      </c>
      <c r="B3574" s="80" t="s">
        <v>789</v>
      </c>
      <c r="C3574" s="83">
        <v>0</v>
      </c>
      <c r="D3574" s="84">
        <v>0</v>
      </c>
    </row>
    <row r="3575" spans="1:4" x14ac:dyDescent="0.2">
      <c r="A3575" s="80" t="s">
        <v>815</v>
      </c>
      <c r="B3575" s="80" t="s">
        <v>790</v>
      </c>
      <c r="C3575" s="81">
        <v>0</v>
      </c>
      <c r="D3575" s="82">
        <v>0</v>
      </c>
    </row>
    <row r="3576" spans="1:4" x14ac:dyDescent="0.2">
      <c r="A3576" s="80" t="s">
        <v>815</v>
      </c>
      <c r="B3576" s="80" t="s">
        <v>791</v>
      </c>
      <c r="C3576" s="83">
        <v>0</v>
      </c>
      <c r="D3576" s="84">
        <v>0</v>
      </c>
    </row>
    <row r="3577" spans="1:4" x14ac:dyDescent="0.2">
      <c r="A3577" s="80" t="s">
        <v>815</v>
      </c>
      <c r="B3577" s="80" t="s">
        <v>755</v>
      </c>
      <c r="C3577" s="81">
        <v>0</v>
      </c>
      <c r="D3577" s="82">
        <v>0</v>
      </c>
    </row>
    <row r="3578" spans="1:4" x14ac:dyDescent="0.2">
      <c r="A3578" s="80" t="s">
        <v>815</v>
      </c>
      <c r="B3578" s="80" t="s">
        <v>768</v>
      </c>
      <c r="C3578" s="83">
        <v>0</v>
      </c>
      <c r="D3578" s="84">
        <v>0</v>
      </c>
    </row>
    <row r="3579" spans="1:4" x14ac:dyDescent="0.2">
      <c r="A3579" s="80" t="s">
        <v>815</v>
      </c>
      <c r="B3579" s="80" t="s">
        <v>792</v>
      </c>
      <c r="C3579" s="81">
        <v>0</v>
      </c>
      <c r="D3579" s="82">
        <v>0</v>
      </c>
    </row>
    <row r="3580" spans="1:4" x14ac:dyDescent="0.2">
      <c r="A3580" s="80" t="s">
        <v>815</v>
      </c>
      <c r="B3580" s="80" t="s">
        <v>793</v>
      </c>
      <c r="C3580" s="83">
        <v>0</v>
      </c>
      <c r="D3580" s="84">
        <v>0</v>
      </c>
    </row>
    <row r="3581" spans="1:4" x14ac:dyDescent="0.2">
      <c r="A3581" s="80" t="s">
        <v>815</v>
      </c>
      <c r="B3581" s="80" t="s">
        <v>794</v>
      </c>
      <c r="C3581" s="81">
        <v>0</v>
      </c>
      <c r="D3581" s="82">
        <v>0</v>
      </c>
    </row>
    <row r="3582" spans="1:4" x14ac:dyDescent="0.2">
      <c r="A3582" s="80" t="s">
        <v>815</v>
      </c>
      <c r="B3582" s="80" t="s">
        <v>795</v>
      </c>
      <c r="C3582" s="83">
        <v>0</v>
      </c>
      <c r="D3582" s="84">
        <v>0</v>
      </c>
    </row>
    <row r="3583" spans="1:4" x14ac:dyDescent="0.2">
      <c r="A3583" s="80" t="s">
        <v>815</v>
      </c>
      <c r="B3583" s="80" t="s">
        <v>796</v>
      </c>
      <c r="C3583" s="81">
        <v>0</v>
      </c>
      <c r="D3583" s="82">
        <v>0</v>
      </c>
    </row>
    <row r="3584" spans="1:4" x14ac:dyDescent="0.2">
      <c r="A3584" s="80" t="s">
        <v>815</v>
      </c>
      <c r="B3584" s="80" t="s">
        <v>797</v>
      </c>
      <c r="C3584" s="83">
        <v>0</v>
      </c>
      <c r="D3584" s="84">
        <v>0</v>
      </c>
    </row>
    <row r="3585" spans="1:4" x14ac:dyDescent="0.2">
      <c r="A3585" s="80" t="s">
        <v>815</v>
      </c>
      <c r="B3585" s="80" t="s">
        <v>798</v>
      </c>
      <c r="C3585" s="81">
        <v>0</v>
      </c>
      <c r="D3585" s="82">
        <v>0</v>
      </c>
    </row>
    <row r="3586" spans="1:4" x14ac:dyDescent="0.2">
      <c r="A3586" s="80" t="s">
        <v>815</v>
      </c>
      <c r="B3586" s="80" t="s">
        <v>799</v>
      </c>
      <c r="C3586" s="83">
        <v>0</v>
      </c>
      <c r="D3586" s="84">
        <v>0</v>
      </c>
    </row>
    <row r="3587" spans="1:4" x14ac:dyDescent="0.2">
      <c r="A3587" s="80" t="s">
        <v>815</v>
      </c>
      <c r="B3587" s="80" t="s">
        <v>800</v>
      </c>
      <c r="C3587" s="81">
        <v>0</v>
      </c>
      <c r="D3587" s="82">
        <v>0</v>
      </c>
    </row>
    <row r="3588" spans="1:4" x14ac:dyDescent="0.2">
      <c r="A3588" s="80" t="s">
        <v>815</v>
      </c>
      <c r="B3588" s="80" t="s">
        <v>801</v>
      </c>
      <c r="C3588" s="83">
        <v>0</v>
      </c>
      <c r="D3588" s="84">
        <v>0</v>
      </c>
    </row>
    <row r="3589" spans="1:4" x14ac:dyDescent="0.2">
      <c r="A3589" s="80" t="s">
        <v>815</v>
      </c>
      <c r="B3589" s="80" t="s">
        <v>802</v>
      </c>
      <c r="C3589" s="81">
        <v>0</v>
      </c>
      <c r="D3589" s="82">
        <v>0</v>
      </c>
    </row>
    <row r="3590" spans="1:4" x14ac:dyDescent="0.2">
      <c r="A3590" s="80" t="s">
        <v>815</v>
      </c>
      <c r="B3590" s="80" t="s">
        <v>803</v>
      </c>
      <c r="C3590" s="83">
        <v>0</v>
      </c>
      <c r="D3590" s="84">
        <v>0</v>
      </c>
    </row>
    <row r="3591" spans="1:4" x14ac:dyDescent="0.2">
      <c r="A3591" s="80" t="s">
        <v>815</v>
      </c>
      <c r="B3591" s="80" t="s">
        <v>804</v>
      </c>
      <c r="C3591" s="81">
        <v>0</v>
      </c>
      <c r="D3591" s="82">
        <v>0</v>
      </c>
    </row>
    <row r="3592" spans="1:4" x14ac:dyDescent="0.2">
      <c r="A3592" s="80" t="s">
        <v>815</v>
      </c>
      <c r="B3592" s="80" t="s">
        <v>805</v>
      </c>
      <c r="C3592" s="83">
        <v>0</v>
      </c>
      <c r="D3592" s="84">
        <v>0</v>
      </c>
    </row>
    <row r="3593" spans="1:4" x14ac:dyDescent="0.2">
      <c r="A3593" s="80" t="s">
        <v>815</v>
      </c>
      <c r="B3593" s="80" t="s">
        <v>806</v>
      </c>
      <c r="C3593" s="81">
        <v>0</v>
      </c>
      <c r="D3593" s="82">
        <v>0</v>
      </c>
    </row>
    <row r="3594" spans="1:4" x14ac:dyDescent="0.2">
      <c r="A3594" s="80" t="s">
        <v>815</v>
      </c>
      <c r="B3594" s="80" t="s">
        <v>807</v>
      </c>
      <c r="C3594" s="83">
        <v>0</v>
      </c>
      <c r="D3594" s="84">
        <v>0</v>
      </c>
    </row>
    <row r="3595" spans="1:4" x14ac:dyDescent="0.2">
      <c r="A3595" s="80" t="s">
        <v>815</v>
      </c>
      <c r="B3595" s="80" t="s">
        <v>808</v>
      </c>
      <c r="C3595" s="81">
        <v>0</v>
      </c>
      <c r="D3595" s="82">
        <v>0</v>
      </c>
    </row>
    <row r="3596" spans="1:4" x14ac:dyDescent="0.2">
      <c r="A3596" s="80" t="s">
        <v>815</v>
      </c>
      <c r="B3596" s="80" t="s">
        <v>809</v>
      </c>
      <c r="C3596" s="83">
        <v>0</v>
      </c>
      <c r="D3596" s="84">
        <v>0</v>
      </c>
    </row>
    <row r="3597" spans="1:4" x14ac:dyDescent="0.2">
      <c r="A3597" s="80" t="s">
        <v>815</v>
      </c>
      <c r="B3597" s="80" t="s">
        <v>810</v>
      </c>
      <c r="C3597" s="81">
        <v>0</v>
      </c>
      <c r="D3597" s="82">
        <v>0</v>
      </c>
    </row>
    <row r="3598" spans="1:4" x14ac:dyDescent="0.2">
      <c r="A3598" s="80" t="s">
        <v>815</v>
      </c>
      <c r="B3598" s="80" t="s">
        <v>811</v>
      </c>
      <c r="C3598" s="83">
        <v>0</v>
      </c>
      <c r="D3598" s="84">
        <v>0</v>
      </c>
    </row>
    <row r="3599" spans="1:4" x14ac:dyDescent="0.2">
      <c r="A3599" s="80" t="s">
        <v>815</v>
      </c>
      <c r="B3599" s="80" t="s">
        <v>812</v>
      </c>
      <c r="C3599" s="81">
        <v>0</v>
      </c>
      <c r="D3599" s="82">
        <v>0</v>
      </c>
    </row>
    <row r="3600" spans="1:4" x14ac:dyDescent="0.2">
      <c r="A3600" s="80" t="s">
        <v>815</v>
      </c>
      <c r="B3600" s="80" t="s">
        <v>813</v>
      </c>
      <c r="C3600" s="83">
        <v>0</v>
      </c>
      <c r="D3600" s="84">
        <v>0</v>
      </c>
    </row>
    <row r="3601" spans="1:4" x14ac:dyDescent="0.2">
      <c r="A3601" s="80" t="s">
        <v>815</v>
      </c>
      <c r="B3601" s="80" t="s">
        <v>814</v>
      </c>
      <c r="C3601" s="81">
        <v>0</v>
      </c>
      <c r="D3601" s="82">
        <v>0</v>
      </c>
    </row>
    <row r="3602" spans="1:4" x14ac:dyDescent="0.2">
      <c r="A3602" s="80" t="s">
        <v>815</v>
      </c>
      <c r="B3602" s="80" t="s">
        <v>815</v>
      </c>
      <c r="C3602" s="83">
        <v>0</v>
      </c>
      <c r="D3602" s="84">
        <v>0</v>
      </c>
    </row>
    <row r="3603" spans="1:4" x14ac:dyDescent="0.2">
      <c r="A3603" s="80" t="s">
        <v>815</v>
      </c>
      <c r="B3603" s="80" t="s">
        <v>816</v>
      </c>
      <c r="C3603" s="81">
        <v>0</v>
      </c>
      <c r="D3603" s="82">
        <v>0</v>
      </c>
    </row>
    <row r="3604" spans="1:4" x14ac:dyDescent="0.2">
      <c r="A3604" s="80" t="s">
        <v>815</v>
      </c>
      <c r="B3604" s="80" t="s">
        <v>817</v>
      </c>
      <c r="C3604" s="83">
        <v>0</v>
      </c>
      <c r="D3604" s="84">
        <v>0</v>
      </c>
    </row>
    <row r="3605" spans="1:4" x14ac:dyDescent="0.2">
      <c r="A3605" s="80" t="s">
        <v>815</v>
      </c>
      <c r="B3605" s="80" t="s">
        <v>818</v>
      </c>
      <c r="C3605" s="81">
        <v>0</v>
      </c>
      <c r="D3605" s="82">
        <v>0</v>
      </c>
    </row>
    <row r="3606" spans="1:4" x14ac:dyDescent="0.2">
      <c r="A3606" s="80" t="s">
        <v>815</v>
      </c>
      <c r="B3606" s="80" t="s">
        <v>819</v>
      </c>
      <c r="C3606" s="83">
        <v>0</v>
      </c>
      <c r="D3606" s="84">
        <v>0</v>
      </c>
    </row>
    <row r="3607" spans="1:4" x14ac:dyDescent="0.2">
      <c r="A3607" s="80" t="s">
        <v>815</v>
      </c>
      <c r="B3607" s="80" t="s">
        <v>820</v>
      </c>
      <c r="C3607" s="81">
        <v>0</v>
      </c>
      <c r="D3607" s="82">
        <v>0</v>
      </c>
    </row>
    <row r="3608" spans="1:4" x14ac:dyDescent="0.2">
      <c r="A3608" s="80" t="s">
        <v>815</v>
      </c>
      <c r="B3608" s="80" t="s">
        <v>821</v>
      </c>
      <c r="C3608" s="83">
        <v>0</v>
      </c>
      <c r="D3608" s="84">
        <v>0</v>
      </c>
    </row>
    <row r="3609" spans="1:4" x14ac:dyDescent="0.2">
      <c r="A3609" s="80" t="s">
        <v>815</v>
      </c>
      <c r="B3609" s="80" t="s">
        <v>822</v>
      </c>
      <c r="C3609" s="81">
        <v>0</v>
      </c>
      <c r="D3609" s="82">
        <v>0</v>
      </c>
    </row>
    <row r="3610" spans="1:4" x14ac:dyDescent="0.2">
      <c r="A3610" s="80" t="s">
        <v>815</v>
      </c>
      <c r="B3610" s="80" t="s">
        <v>823</v>
      </c>
      <c r="C3610" s="83">
        <v>0</v>
      </c>
      <c r="D3610" s="84">
        <v>0</v>
      </c>
    </row>
    <row r="3611" spans="1:4" x14ac:dyDescent="0.2">
      <c r="A3611" s="80" t="s">
        <v>815</v>
      </c>
      <c r="B3611" s="80" t="s">
        <v>824</v>
      </c>
      <c r="C3611" s="81">
        <v>0</v>
      </c>
      <c r="D3611" s="82">
        <v>0</v>
      </c>
    </row>
    <row r="3612" spans="1:4" x14ac:dyDescent="0.2">
      <c r="A3612" s="80" t="s">
        <v>815</v>
      </c>
      <c r="B3612" s="80" t="s">
        <v>825</v>
      </c>
      <c r="C3612" s="83">
        <v>0</v>
      </c>
      <c r="D3612" s="84">
        <v>0</v>
      </c>
    </row>
    <row r="3613" spans="1:4" x14ac:dyDescent="0.2">
      <c r="A3613" s="80" t="s">
        <v>815</v>
      </c>
      <c r="B3613" s="80" t="s">
        <v>826</v>
      </c>
      <c r="C3613" s="81">
        <v>0</v>
      </c>
      <c r="D3613" s="82">
        <v>0</v>
      </c>
    </row>
    <row r="3614" spans="1:4" x14ac:dyDescent="0.2">
      <c r="A3614" s="80" t="s">
        <v>815</v>
      </c>
      <c r="B3614" s="80" t="s">
        <v>827</v>
      </c>
      <c r="C3614" s="83">
        <v>0</v>
      </c>
      <c r="D3614" s="84">
        <v>0</v>
      </c>
    </row>
    <row r="3615" spans="1:4" x14ac:dyDescent="0.2">
      <c r="A3615" s="80" t="s">
        <v>815</v>
      </c>
      <c r="B3615" s="80" t="s">
        <v>828</v>
      </c>
      <c r="C3615" s="81">
        <v>0</v>
      </c>
      <c r="D3615" s="82">
        <v>0</v>
      </c>
    </row>
    <row r="3616" spans="1:4" x14ac:dyDescent="0.2">
      <c r="A3616" s="80" t="s">
        <v>815</v>
      </c>
      <c r="B3616" s="80" t="s">
        <v>756</v>
      </c>
      <c r="C3616" s="83">
        <v>0</v>
      </c>
      <c r="D3616" s="84">
        <v>0</v>
      </c>
    </row>
    <row r="3617" spans="1:4" x14ac:dyDescent="0.2">
      <c r="A3617" s="80" t="s">
        <v>815</v>
      </c>
      <c r="B3617" s="80" t="s">
        <v>757</v>
      </c>
      <c r="C3617" s="81">
        <v>0</v>
      </c>
      <c r="D3617" s="82">
        <v>0</v>
      </c>
    </row>
    <row r="3618" spans="1:4" x14ac:dyDescent="0.2">
      <c r="A3618" s="80" t="s">
        <v>815</v>
      </c>
      <c r="B3618" s="80" t="s">
        <v>758</v>
      </c>
      <c r="C3618" s="83">
        <v>0</v>
      </c>
      <c r="D3618" s="84">
        <v>0</v>
      </c>
    </row>
    <row r="3619" spans="1:4" x14ac:dyDescent="0.2">
      <c r="A3619" s="80" t="s">
        <v>815</v>
      </c>
      <c r="B3619" s="80" t="s">
        <v>759</v>
      </c>
      <c r="C3619" s="81">
        <v>0</v>
      </c>
      <c r="D3619" s="82">
        <v>0</v>
      </c>
    </row>
    <row r="3620" spans="1:4" x14ac:dyDescent="0.2">
      <c r="A3620" s="80" t="s">
        <v>815</v>
      </c>
      <c r="B3620" s="80" t="s">
        <v>760</v>
      </c>
      <c r="C3620" s="83">
        <v>0</v>
      </c>
      <c r="D3620" s="84">
        <v>0</v>
      </c>
    </row>
    <row r="3621" spans="1:4" x14ac:dyDescent="0.2">
      <c r="A3621" s="80" t="s">
        <v>815</v>
      </c>
      <c r="B3621" s="80" t="s">
        <v>761</v>
      </c>
      <c r="C3621" s="81">
        <v>0</v>
      </c>
      <c r="D3621" s="82">
        <v>0</v>
      </c>
    </row>
    <row r="3622" spans="1:4" x14ac:dyDescent="0.2">
      <c r="A3622" s="80" t="s">
        <v>815</v>
      </c>
      <c r="B3622" s="80" t="s">
        <v>762</v>
      </c>
      <c r="C3622" s="83">
        <v>0</v>
      </c>
      <c r="D3622" s="84">
        <v>0</v>
      </c>
    </row>
    <row r="3623" spans="1:4" x14ac:dyDescent="0.2">
      <c r="A3623" s="80" t="s">
        <v>815</v>
      </c>
      <c r="B3623" s="80" t="s">
        <v>763</v>
      </c>
      <c r="C3623" s="81">
        <v>0</v>
      </c>
      <c r="D3623" s="82">
        <v>0</v>
      </c>
    </row>
    <row r="3624" spans="1:4" x14ac:dyDescent="0.2">
      <c r="A3624" s="80" t="s">
        <v>815</v>
      </c>
      <c r="B3624" s="80" t="s">
        <v>764</v>
      </c>
      <c r="C3624" s="83">
        <v>0</v>
      </c>
      <c r="D3624" s="84">
        <v>0</v>
      </c>
    </row>
    <row r="3625" spans="1:4" x14ac:dyDescent="0.2">
      <c r="A3625" s="80" t="s">
        <v>815</v>
      </c>
      <c r="B3625" s="80" t="s">
        <v>765</v>
      </c>
      <c r="C3625" s="81">
        <v>0</v>
      </c>
      <c r="D3625" s="82">
        <v>0</v>
      </c>
    </row>
    <row r="3626" spans="1:4" x14ac:dyDescent="0.2">
      <c r="A3626" s="80" t="s">
        <v>815</v>
      </c>
      <c r="B3626" s="80" t="s">
        <v>766</v>
      </c>
      <c r="C3626" s="83">
        <v>0</v>
      </c>
      <c r="D3626" s="84">
        <v>0</v>
      </c>
    </row>
    <row r="3627" spans="1:4" x14ac:dyDescent="0.2">
      <c r="A3627" s="80" t="s">
        <v>815</v>
      </c>
      <c r="B3627" s="80" t="s">
        <v>767</v>
      </c>
      <c r="C3627" s="81">
        <v>0</v>
      </c>
      <c r="D3627" s="82">
        <v>0</v>
      </c>
    </row>
    <row r="3628" spans="1:4" x14ac:dyDescent="0.2">
      <c r="A3628" s="80" t="s">
        <v>816</v>
      </c>
      <c r="B3628" s="80" t="s">
        <v>769</v>
      </c>
      <c r="C3628" s="83">
        <v>0</v>
      </c>
      <c r="D3628" s="84">
        <v>0</v>
      </c>
    </row>
    <row r="3629" spans="1:4" x14ac:dyDescent="0.2">
      <c r="A3629" s="80" t="s">
        <v>816</v>
      </c>
      <c r="B3629" s="80" t="s">
        <v>770</v>
      </c>
      <c r="C3629" s="81">
        <v>0</v>
      </c>
      <c r="D3629" s="82">
        <v>0</v>
      </c>
    </row>
    <row r="3630" spans="1:4" x14ac:dyDescent="0.2">
      <c r="A3630" s="80" t="s">
        <v>816</v>
      </c>
      <c r="B3630" s="80" t="s">
        <v>771</v>
      </c>
      <c r="C3630" s="83">
        <v>0</v>
      </c>
      <c r="D3630" s="84">
        <v>0</v>
      </c>
    </row>
    <row r="3631" spans="1:4" x14ac:dyDescent="0.2">
      <c r="A3631" s="80" t="s">
        <v>816</v>
      </c>
      <c r="B3631" s="80" t="s">
        <v>772</v>
      </c>
      <c r="C3631" s="81">
        <v>0</v>
      </c>
      <c r="D3631" s="82">
        <v>0</v>
      </c>
    </row>
    <row r="3632" spans="1:4" x14ac:dyDescent="0.2">
      <c r="A3632" s="80" t="s">
        <v>816</v>
      </c>
      <c r="B3632" s="80" t="s">
        <v>773</v>
      </c>
      <c r="C3632" s="83">
        <v>0</v>
      </c>
      <c r="D3632" s="84">
        <v>0</v>
      </c>
    </row>
    <row r="3633" spans="1:4" x14ac:dyDescent="0.2">
      <c r="A3633" s="80" t="s">
        <v>816</v>
      </c>
      <c r="B3633" s="80" t="s">
        <v>774</v>
      </c>
      <c r="C3633" s="81">
        <v>0</v>
      </c>
      <c r="D3633" s="82">
        <v>0</v>
      </c>
    </row>
    <row r="3634" spans="1:4" x14ac:dyDescent="0.2">
      <c r="A3634" s="80" t="s">
        <v>816</v>
      </c>
      <c r="B3634" s="80" t="s">
        <v>775</v>
      </c>
      <c r="C3634" s="83">
        <v>0</v>
      </c>
      <c r="D3634" s="84">
        <v>0</v>
      </c>
    </row>
    <row r="3635" spans="1:4" x14ac:dyDescent="0.2">
      <c r="A3635" s="80" t="s">
        <v>816</v>
      </c>
      <c r="B3635" s="80" t="s">
        <v>776</v>
      </c>
      <c r="C3635" s="81">
        <v>0</v>
      </c>
      <c r="D3635" s="82">
        <v>0</v>
      </c>
    </row>
    <row r="3636" spans="1:4" x14ac:dyDescent="0.2">
      <c r="A3636" s="80" t="s">
        <v>816</v>
      </c>
      <c r="B3636" s="80" t="s">
        <v>777</v>
      </c>
      <c r="C3636" s="83">
        <v>0</v>
      </c>
      <c r="D3636" s="84">
        <v>0</v>
      </c>
    </row>
    <row r="3637" spans="1:4" x14ac:dyDescent="0.2">
      <c r="A3637" s="80" t="s">
        <v>816</v>
      </c>
      <c r="B3637" s="80" t="s">
        <v>778</v>
      </c>
      <c r="C3637" s="81">
        <v>0</v>
      </c>
      <c r="D3637" s="82">
        <v>0</v>
      </c>
    </row>
    <row r="3638" spans="1:4" x14ac:dyDescent="0.2">
      <c r="A3638" s="80" t="s">
        <v>816</v>
      </c>
      <c r="B3638" s="80" t="s">
        <v>779</v>
      </c>
      <c r="C3638" s="83">
        <v>0</v>
      </c>
      <c r="D3638" s="84">
        <v>0</v>
      </c>
    </row>
    <row r="3639" spans="1:4" x14ac:dyDescent="0.2">
      <c r="A3639" s="80" t="s">
        <v>816</v>
      </c>
      <c r="B3639" s="80" t="s">
        <v>780</v>
      </c>
      <c r="C3639" s="81">
        <v>0</v>
      </c>
      <c r="D3639" s="82">
        <v>0</v>
      </c>
    </row>
    <row r="3640" spans="1:4" x14ac:dyDescent="0.2">
      <c r="A3640" s="80" t="s">
        <v>816</v>
      </c>
      <c r="B3640" s="80" t="s">
        <v>781</v>
      </c>
      <c r="C3640" s="83">
        <v>0</v>
      </c>
      <c r="D3640" s="84">
        <v>0</v>
      </c>
    </row>
    <row r="3641" spans="1:4" x14ac:dyDescent="0.2">
      <c r="A3641" s="80" t="s">
        <v>816</v>
      </c>
      <c r="B3641" s="80" t="s">
        <v>782</v>
      </c>
      <c r="C3641" s="81">
        <v>0</v>
      </c>
      <c r="D3641" s="82">
        <v>0</v>
      </c>
    </row>
    <row r="3642" spans="1:4" x14ac:dyDescent="0.2">
      <c r="A3642" s="80" t="s">
        <v>816</v>
      </c>
      <c r="B3642" s="80" t="s">
        <v>783</v>
      </c>
      <c r="C3642" s="83">
        <v>0</v>
      </c>
      <c r="D3642" s="84">
        <v>0</v>
      </c>
    </row>
    <row r="3643" spans="1:4" x14ac:dyDescent="0.2">
      <c r="A3643" s="80" t="s">
        <v>816</v>
      </c>
      <c r="B3643" s="80" t="s">
        <v>784</v>
      </c>
      <c r="C3643" s="81">
        <v>0</v>
      </c>
      <c r="D3643" s="82">
        <v>0</v>
      </c>
    </row>
    <row r="3644" spans="1:4" x14ac:dyDescent="0.2">
      <c r="A3644" s="80" t="s">
        <v>816</v>
      </c>
      <c r="B3644" s="80" t="s">
        <v>785</v>
      </c>
      <c r="C3644" s="83">
        <v>0</v>
      </c>
      <c r="D3644" s="84">
        <v>0</v>
      </c>
    </row>
    <row r="3645" spans="1:4" x14ac:dyDescent="0.2">
      <c r="A3645" s="80" t="s">
        <v>816</v>
      </c>
      <c r="B3645" s="80" t="s">
        <v>786</v>
      </c>
      <c r="C3645" s="81">
        <v>0</v>
      </c>
      <c r="D3645" s="82">
        <v>0</v>
      </c>
    </row>
    <row r="3646" spans="1:4" x14ac:dyDescent="0.2">
      <c r="A3646" s="80" t="s">
        <v>816</v>
      </c>
      <c r="B3646" s="80" t="s">
        <v>787</v>
      </c>
      <c r="C3646" s="83">
        <v>0</v>
      </c>
      <c r="D3646" s="84">
        <v>0</v>
      </c>
    </row>
    <row r="3647" spans="1:4" x14ac:dyDescent="0.2">
      <c r="A3647" s="80" t="s">
        <v>816</v>
      </c>
      <c r="B3647" s="80" t="s">
        <v>788</v>
      </c>
      <c r="C3647" s="81">
        <v>0</v>
      </c>
      <c r="D3647" s="82">
        <v>0</v>
      </c>
    </row>
    <row r="3648" spans="1:4" x14ac:dyDescent="0.2">
      <c r="A3648" s="80" t="s">
        <v>816</v>
      </c>
      <c r="B3648" s="80" t="s">
        <v>789</v>
      </c>
      <c r="C3648" s="83">
        <v>0</v>
      </c>
      <c r="D3648" s="84">
        <v>0</v>
      </c>
    </row>
    <row r="3649" spans="1:4" x14ac:dyDescent="0.2">
      <c r="A3649" s="80" t="s">
        <v>816</v>
      </c>
      <c r="B3649" s="80" t="s">
        <v>790</v>
      </c>
      <c r="C3649" s="81">
        <v>0</v>
      </c>
      <c r="D3649" s="82">
        <v>0</v>
      </c>
    </row>
    <row r="3650" spans="1:4" x14ac:dyDescent="0.2">
      <c r="A3650" s="80" t="s">
        <v>816</v>
      </c>
      <c r="B3650" s="80" t="s">
        <v>791</v>
      </c>
      <c r="C3650" s="83">
        <v>0</v>
      </c>
      <c r="D3650" s="84">
        <v>0</v>
      </c>
    </row>
    <row r="3651" spans="1:4" x14ac:dyDescent="0.2">
      <c r="A3651" s="80" t="s">
        <v>816</v>
      </c>
      <c r="B3651" s="80" t="s">
        <v>755</v>
      </c>
      <c r="C3651" s="81">
        <v>0</v>
      </c>
      <c r="D3651" s="82">
        <v>0</v>
      </c>
    </row>
    <row r="3652" spans="1:4" x14ac:dyDescent="0.2">
      <c r="A3652" s="80" t="s">
        <v>816</v>
      </c>
      <c r="B3652" s="80" t="s">
        <v>768</v>
      </c>
      <c r="C3652" s="83">
        <v>0</v>
      </c>
      <c r="D3652" s="84">
        <v>0</v>
      </c>
    </row>
    <row r="3653" spans="1:4" x14ac:dyDescent="0.2">
      <c r="A3653" s="80" t="s">
        <v>816</v>
      </c>
      <c r="B3653" s="80" t="s">
        <v>792</v>
      </c>
      <c r="C3653" s="81">
        <v>0</v>
      </c>
      <c r="D3653" s="82">
        <v>0</v>
      </c>
    </row>
    <row r="3654" spans="1:4" x14ac:dyDescent="0.2">
      <c r="A3654" s="80" t="s">
        <v>816</v>
      </c>
      <c r="B3654" s="80" t="s">
        <v>793</v>
      </c>
      <c r="C3654" s="83">
        <v>0</v>
      </c>
      <c r="D3654" s="84">
        <v>0</v>
      </c>
    </row>
    <row r="3655" spans="1:4" x14ac:dyDescent="0.2">
      <c r="A3655" s="80" t="s">
        <v>816</v>
      </c>
      <c r="B3655" s="80" t="s">
        <v>794</v>
      </c>
      <c r="C3655" s="81">
        <v>0</v>
      </c>
      <c r="D3655" s="82">
        <v>0</v>
      </c>
    </row>
    <row r="3656" spans="1:4" x14ac:dyDescent="0.2">
      <c r="A3656" s="80" t="s">
        <v>816</v>
      </c>
      <c r="B3656" s="80" t="s">
        <v>795</v>
      </c>
      <c r="C3656" s="83">
        <v>0</v>
      </c>
      <c r="D3656" s="84">
        <v>0</v>
      </c>
    </row>
    <row r="3657" spans="1:4" x14ac:dyDescent="0.2">
      <c r="A3657" s="80" t="s">
        <v>816</v>
      </c>
      <c r="B3657" s="80" t="s">
        <v>796</v>
      </c>
      <c r="C3657" s="81">
        <v>0</v>
      </c>
      <c r="D3657" s="82">
        <v>0</v>
      </c>
    </row>
    <row r="3658" spans="1:4" x14ac:dyDescent="0.2">
      <c r="A3658" s="80" t="s">
        <v>816</v>
      </c>
      <c r="B3658" s="80" t="s">
        <v>797</v>
      </c>
      <c r="C3658" s="83">
        <v>0</v>
      </c>
      <c r="D3658" s="84">
        <v>0</v>
      </c>
    </row>
    <row r="3659" spans="1:4" x14ac:dyDescent="0.2">
      <c r="A3659" s="80" t="s">
        <v>816</v>
      </c>
      <c r="B3659" s="80" t="s">
        <v>798</v>
      </c>
      <c r="C3659" s="81">
        <v>0</v>
      </c>
      <c r="D3659" s="82">
        <v>0</v>
      </c>
    </row>
    <row r="3660" spans="1:4" x14ac:dyDescent="0.2">
      <c r="A3660" s="80" t="s">
        <v>816</v>
      </c>
      <c r="B3660" s="80" t="s">
        <v>799</v>
      </c>
      <c r="C3660" s="83">
        <v>0</v>
      </c>
      <c r="D3660" s="84">
        <v>0</v>
      </c>
    </row>
    <row r="3661" spans="1:4" x14ac:dyDescent="0.2">
      <c r="A3661" s="80" t="s">
        <v>816</v>
      </c>
      <c r="B3661" s="80" t="s">
        <v>800</v>
      </c>
      <c r="C3661" s="81">
        <v>0</v>
      </c>
      <c r="D3661" s="82">
        <v>0</v>
      </c>
    </row>
    <row r="3662" spans="1:4" x14ac:dyDescent="0.2">
      <c r="A3662" s="80" t="s">
        <v>816</v>
      </c>
      <c r="B3662" s="80" t="s">
        <v>801</v>
      </c>
      <c r="C3662" s="83">
        <v>0</v>
      </c>
      <c r="D3662" s="84">
        <v>0</v>
      </c>
    </row>
    <row r="3663" spans="1:4" x14ac:dyDescent="0.2">
      <c r="A3663" s="80" t="s">
        <v>816</v>
      </c>
      <c r="B3663" s="80" t="s">
        <v>802</v>
      </c>
      <c r="C3663" s="81">
        <v>0</v>
      </c>
      <c r="D3663" s="82">
        <v>0</v>
      </c>
    </row>
    <row r="3664" spans="1:4" x14ac:dyDescent="0.2">
      <c r="A3664" s="80" t="s">
        <v>816</v>
      </c>
      <c r="B3664" s="80" t="s">
        <v>803</v>
      </c>
      <c r="C3664" s="83">
        <v>0</v>
      </c>
      <c r="D3664" s="84">
        <v>0</v>
      </c>
    </row>
    <row r="3665" spans="1:4" x14ac:dyDescent="0.2">
      <c r="A3665" s="80" t="s">
        <v>816</v>
      </c>
      <c r="B3665" s="80" t="s">
        <v>804</v>
      </c>
      <c r="C3665" s="81">
        <v>0</v>
      </c>
      <c r="D3665" s="82">
        <v>0</v>
      </c>
    </row>
    <row r="3666" spans="1:4" x14ac:dyDescent="0.2">
      <c r="A3666" s="80" t="s">
        <v>816</v>
      </c>
      <c r="B3666" s="80" t="s">
        <v>805</v>
      </c>
      <c r="C3666" s="83">
        <v>0</v>
      </c>
      <c r="D3666" s="84">
        <v>0</v>
      </c>
    </row>
    <row r="3667" spans="1:4" x14ac:dyDescent="0.2">
      <c r="A3667" s="80" t="s">
        <v>816</v>
      </c>
      <c r="B3667" s="80" t="s">
        <v>806</v>
      </c>
      <c r="C3667" s="81">
        <v>0</v>
      </c>
      <c r="D3667" s="82">
        <v>0</v>
      </c>
    </row>
    <row r="3668" spans="1:4" x14ac:dyDescent="0.2">
      <c r="A3668" s="80" t="s">
        <v>816</v>
      </c>
      <c r="B3668" s="80" t="s">
        <v>807</v>
      </c>
      <c r="C3668" s="83">
        <v>0</v>
      </c>
      <c r="D3668" s="84">
        <v>0</v>
      </c>
    </row>
    <row r="3669" spans="1:4" x14ac:dyDescent="0.2">
      <c r="A3669" s="80" t="s">
        <v>816</v>
      </c>
      <c r="B3669" s="80" t="s">
        <v>808</v>
      </c>
      <c r="C3669" s="81">
        <v>0</v>
      </c>
      <c r="D3669" s="82">
        <v>0</v>
      </c>
    </row>
    <row r="3670" spans="1:4" x14ac:dyDescent="0.2">
      <c r="A3670" s="80" t="s">
        <v>816</v>
      </c>
      <c r="B3670" s="80" t="s">
        <v>809</v>
      </c>
      <c r="C3670" s="83">
        <v>0</v>
      </c>
      <c r="D3670" s="84">
        <v>0</v>
      </c>
    </row>
    <row r="3671" spans="1:4" x14ac:dyDescent="0.2">
      <c r="A3671" s="80" t="s">
        <v>816</v>
      </c>
      <c r="B3671" s="80" t="s">
        <v>810</v>
      </c>
      <c r="C3671" s="81">
        <v>0</v>
      </c>
      <c r="D3671" s="82">
        <v>0</v>
      </c>
    </row>
    <row r="3672" spans="1:4" x14ac:dyDescent="0.2">
      <c r="A3672" s="80" t="s">
        <v>816</v>
      </c>
      <c r="B3672" s="80" t="s">
        <v>811</v>
      </c>
      <c r="C3672" s="83">
        <v>0</v>
      </c>
      <c r="D3672" s="84">
        <v>0</v>
      </c>
    </row>
    <row r="3673" spans="1:4" x14ac:dyDescent="0.2">
      <c r="A3673" s="80" t="s">
        <v>816</v>
      </c>
      <c r="B3673" s="80" t="s">
        <v>812</v>
      </c>
      <c r="C3673" s="81">
        <v>0</v>
      </c>
      <c r="D3673" s="82">
        <v>0</v>
      </c>
    </row>
    <row r="3674" spans="1:4" x14ac:dyDescent="0.2">
      <c r="A3674" s="80" t="s">
        <v>816</v>
      </c>
      <c r="B3674" s="80" t="s">
        <v>813</v>
      </c>
      <c r="C3674" s="83">
        <v>0</v>
      </c>
      <c r="D3674" s="84">
        <v>0</v>
      </c>
    </row>
    <row r="3675" spans="1:4" x14ac:dyDescent="0.2">
      <c r="A3675" s="80" t="s">
        <v>816</v>
      </c>
      <c r="B3675" s="80" t="s">
        <v>814</v>
      </c>
      <c r="C3675" s="81">
        <v>0</v>
      </c>
      <c r="D3675" s="82">
        <v>0</v>
      </c>
    </row>
    <row r="3676" spans="1:4" x14ac:dyDescent="0.2">
      <c r="A3676" s="80" t="s">
        <v>816</v>
      </c>
      <c r="B3676" s="80" t="s">
        <v>815</v>
      </c>
      <c r="C3676" s="83">
        <v>0</v>
      </c>
      <c r="D3676" s="84">
        <v>0</v>
      </c>
    </row>
    <row r="3677" spans="1:4" x14ac:dyDescent="0.2">
      <c r="A3677" s="80" t="s">
        <v>816</v>
      </c>
      <c r="B3677" s="80" t="s">
        <v>816</v>
      </c>
      <c r="C3677" s="81">
        <v>0</v>
      </c>
      <c r="D3677" s="82">
        <v>0</v>
      </c>
    </row>
    <row r="3678" spans="1:4" x14ac:dyDescent="0.2">
      <c r="A3678" s="80" t="s">
        <v>816</v>
      </c>
      <c r="B3678" s="80" t="s">
        <v>817</v>
      </c>
      <c r="C3678" s="83">
        <v>0</v>
      </c>
      <c r="D3678" s="84">
        <v>0</v>
      </c>
    </row>
    <row r="3679" spans="1:4" x14ac:dyDescent="0.2">
      <c r="A3679" s="80" t="s">
        <v>816</v>
      </c>
      <c r="B3679" s="80" t="s">
        <v>818</v>
      </c>
      <c r="C3679" s="81">
        <v>0</v>
      </c>
      <c r="D3679" s="82">
        <v>0</v>
      </c>
    </row>
    <row r="3680" spans="1:4" x14ac:dyDescent="0.2">
      <c r="A3680" s="80" t="s">
        <v>816</v>
      </c>
      <c r="B3680" s="80" t="s">
        <v>819</v>
      </c>
      <c r="C3680" s="83">
        <v>0</v>
      </c>
      <c r="D3680" s="84">
        <v>0</v>
      </c>
    </row>
    <row r="3681" spans="1:4" x14ac:dyDescent="0.2">
      <c r="A3681" s="80" t="s">
        <v>816</v>
      </c>
      <c r="B3681" s="80" t="s">
        <v>820</v>
      </c>
      <c r="C3681" s="81">
        <v>0</v>
      </c>
      <c r="D3681" s="82">
        <v>0</v>
      </c>
    </row>
    <row r="3682" spans="1:4" x14ac:dyDescent="0.2">
      <c r="A3682" s="80" t="s">
        <v>816</v>
      </c>
      <c r="B3682" s="80" t="s">
        <v>821</v>
      </c>
      <c r="C3682" s="83">
        <v>0</v>
      </c>
      <c r="D3682" s="84">
        <v>0</v>
      </c>
    </row>
    <row r="3683" spans="1:4" x14ac:dyDescent="0.2">
      <c r="A3683" s="80" t="s">
        <v>816</v>
      </c>
      <c r="B3683" s="80" t="s">
        <v>822</v>
      </c>
      <c r="C3683" s="81">
        <v>0</v>
      </c>
      <c r="D3683" s="82">
        <v>0</v>
      </c>
    </row>
    <row r="3684" spans="1:4" x14ac:dyDescent="0.2">
      <c r="A3684" s="80" t="s">
        <v>816</v>
      </c>
      <c r="B3684" s="80" t="s">
        <v>823</v>
      </c>
      <c r="C3684" s="83">
        <v>0</v>
      </c>
      <c r="D3684" s="84">
        <v>0</v>
      </c>
    </row>
    <row r="3685" spans="1:4" x14ac:dyDescent="0.2">
      <c r="A3685" s="80" t="s">
        <v>816</v>
      </c>
      <c r="B3685" s="80" t="s">
        <v>824</v>
      </c>
      <c r="C3685" s="81">
        <v>0</v>
      </c>
      <c r="D3685" s="82">
        <v>0</v>
      </c>
    </row>
    <row r="3686" spans="1:4" x14ac:dyDescent="0.2">
      <c r="A3686" s="80" t="s">
        <v>816</v>
      </c>
      <c r="B3686" s="80" t="s">
        <v>825</v>
      </c>
      <c r="C3686" s="83">
        <v>0</v>
      </c>
      <c r="D3686" s="84">
        <v>0</v>
      </c>
    </row>
    <row r="3687" spans="1:4" x14ac:dyDescent="0.2">
      <c r="A3687" s="80" t="s">
        <v>816</v>
      </c>
      <c r="B3687" s="80" t="s">
        <v>826</v>
      </c>
      <c r="C3687" s="81">
        <v>0</v>
      </c>
      <c r="D3687" s="82">
        <v>0</v>
      </c>
    </row>
    <row r="3688" spans="1:4" x14ac:dyDescent="0.2">
      <c r="A3688" s="80" t="s">
        <v>816</v>
      </c>
      <c r="B3688" s="80" t="s">
        <v>827</v>
      </c>
      <c r="C3688" s="83">
        <v>0</v>
      </c>
      <c r="D3688" s="84">
        <v>0</v>
      </c>
    </row>
    <row r="3689" spans="1:4" x14ac:dyDescent="0.2">
      <c r="A3689" s="80" t="s">
        <v>816</v>
      </c>
      <c r="B3689" s="80" t="s">
        <v>828</v>
      </c>
      <c r="C3689" s="81">
        <v>0</v>
      </c>
      <c r="D3689" s="82">
        <v>0</v>
      </c>
    </row>
    <row r="3690" spans="1:4" x14ac:dyDescent="0.2">
      <c r="A3690" s="80" t="s">
        <v>816</v>
      </c>
      <c r="B3690" s="80" t="s">
        <v>756</v>
      </c>
      <c r="C3690" s="83">
        <v>0</v>
      </c>
      <c r="D3690" s="84">
        <v>0</v>
      </c>
    </row>
    <row r="3691" spans="1:4" x14ac:dyDescent="0.2">
      <c r="A3691" s="80" t="s">
        <v>816</v>
      </c>
      <c r="B3691" s="80" t="s">
        <v>757</v>
      </c>
      <c r="C3691" s="81">
        <v>0</v>
      </c>
      <c r="D3691" s="82">
        <v>0</v>
      </c>
    </row>
    <row r="3692" spans="1:4" x14ac:dyDescent="0.2">
      <c r="A3692" s="80" t="s">
        <v>816</v>
      </c>
      <c r="B3692" s="80" t="s">
        <v>758</v>
      </c>
      <c r="C3692" s="83">
        <v>0</v>
      </c>
      <c r="D3692" s="84">
        <v>0</v>
      </c>
    </row>
    <row r="3693" spans="1:4" x14ac:dyDescent="0.2">
      <c r="A3693" s="80" t="s">
        <v>816</v>
      </c>
      <c r="B3693" s="80" t="s">
        <v>759</v>
      </c>
      <c r="C3693" s="81">
        <v>0</v>
      </c>
      <c r="D3693" s="82">
        <v>0</v>
      </c>
    </row>
    <row r="3694" spans="1:4" x14ac:dyDescent="0.2">
      <c r="A3694" s="80" t="s">
        <v>816</v>
      </c>
      <c r="B3694" s="80" t="s">
        <v>760</v>
      </c>
      <c r="C3694" s="83">
        <v>0</v>
      </c>
      <c r="D3694" s="84">
        <v>0</v>
      </c>
    </row>
    <row r="3695" spans="1:4" x14ac:dyDescent="0.2">
      <c r="A3695" s="80" t="s">
        <v>816</v>
      </c>
      <c r="B3695" s="80" t="s">
        <v>761</v>
      </c>
      <c r="C3695" s="81">
        <v>0</v>
      </c>
      <c r="D3695" s="82">
        <v>0</v>
      </c>
    </row>
    <row r="3696" spans="1:4" x14ac:dyDescent="0.2">
      <c r="A3696" s="80" t="s">
        <v>816</v>
      </c>
      <c r="B3696" s="80" t="s">
        <v>762</v>
      </c>
      <c r="C3696" s="83">
        <v>0</v>
      </c>
      <c r="D3696" s="84">
        <v>0</v>
      </c>
    </row>
    <row r="3697" spans="1:4" x14ac:dyDescent="0.2">
      <c r="A3697" s="80" t="s">
        <v>816</v>
      </c>
      <c r="B3697" s="80" t="s">
        <v>763</v>
      </c>
      <c r="C3697" s="81">
        <v>0</v>
      </c>
      <c r="D3697" s="82">
        <v>0</v>
      </c>
    </row>
    <row r="3698" spans="1:4" x14ac:dyDescent="0.2">
      <c r="A3698" s="80" t="s">
        <v>816</v>
      </c>
      <c r="B3698" s="80" t="s">
        <v>764</v>
      </c>
      <c r="C3698" s="83">
        <v>0</v>
      </c>
      <c r="D3698" s="84">
        <v>0</v>
      </c>
    </row>
    <row r="3699" spans="1:4" x14ac:dyDescent="0.2">
      <c r="A3699" s="80" t="s">
        <v>816</v>
      </c>
      <c r="B3699" s="80" t="s">
        <v>765</v>
      </c>
      <c r="C3699" s="81">
        <v>0</v>
      </c>
      <c r="D3699" s="82">
        <v>0</v>
      </c>
    </row>
    <row r="3700" spans="1:4" x14ac:dyDescent="0.2">
      <c r="A3700" s="80" t="s">
        <v>816</v>
      </c>
      <c r="B3700" s="80" t="s">
        <v>766</v>
      </c>
      <c r="C3700" s="83">
        <v>0</v>
      </c>
      <c r="D3700" s="84">
        <v>0</v>
      </c>
    </row>
    <row r="3701" spans="1:4" x14ac:dyDescent="0.2">
      <c r="A3701" s="80" t="s">
        <v>816</v>
      </c>
      <c r="B3701" s="80" t="s">
        <v>767</v>
      </c>
      <c r="C3701" s="81">
        <v>0</v>
      </c>
      <c r="D3701" s="82">
        <v>0</v>
      </c>
    </row>
    <row r="3702" spans="1:4" x14ac:dyDescent="0.2">
      <c r="A3702" s="80" t="s">
        <v>817</v>
      </c>
      <c r="B3702" s="80" t="s">
        <v>769</v>
      </c>
      <c r="C3702" s="83">
        <v>0</v>
      </c>
      <c r="D3702" s="84">
        <v>0</v>
      </c>
    </row>
    <row r="3703" spans="1:4" x14ac:dyDescent="0.2">
      <c r="A3703" s="80" t="s">
        <v>817</v>
      </c>
      <c r="B3703" s="80" t="s">
        <v>770</v>
      </c>
      <c r="C3703" s="81">
        <v>0</v>
      </c>
      <c r="D3703" s="82">
        <v>0</v>
      </c>
    </row>
    <row r="3704" spans="1:4" x14ac:dyDescent="0.2">
      <c r="A3704" s="80" t="s">
        <v>817</v>
      </c>
      <c r="B3704" s="80" t="s">
        <v>771</v>
      </c>
      <c r="C3704" s="83">
        <v>0</v>
      </c>
      <c r="D3704" s="84">
        <v>0</v>
      </c>
    </row>
    <row r="3705" spans="1:4" x14ac:dyDescent="0.2">
      <c r="A3705" s="80" t="s">
        <v>817</v>
      </c>
      <c r="B3705" s="80" t="s">
        <v>772</v>
      </c>
      <c r="C3705" s="81">
        <v>0</v>
      </c>
      <c r="D3705" s="82">
        <v>0</v>
      </c>
    </row>
    <row r="3706" spans="1:4" x14ac:dyDescent="0.2">
      <c r="A3706" s="80" t="s">
        <v>817</v>
      </c>
      <c r="B3706" s="80" t="s">
        <v>773</v>
      </c>
      <c r="C3706" s="83">
        <v>0</v>
      </c>
      <c r="D3706" s="84">
        <v>0</v>
      </c>
    </row>
    <row r="3707" spans="1:4" x14ac:dyDescent="0.2">
      <c r="A3707" s="80" t="s">
        <v>817</v>
      </c>
      <c r="B3707" s="80" t="s">
        <v>774</v>
      </c>
      <c r="C3707" s="81">
        <v>0</v>
      </c>
      <c r="D3707" s="82">
        <v>0</v>
      </c>
    </row>
    <row r="3708" spans="1:4" x14ac:dyDescent="0.2">
      <c r="A3708" s="80" t="s">
        <v>817</v>
      </c>
      <c r="B3708" s="80" t="s">
        <v>775</v>
      </c>
      <c r="C3708" s="83">
        <v>0</v>
      </c>
      <c r="D3708" s="84">
        <v>0</v>
      </c>
    </row>
    <row r="3709" spans="1:4" x14ac:dyDescent="0.2">
      <c r="A3709" s="80" t="s">
        <v>817</v>
      </c>
      <c r="B3709" s="80" t="s">
        <v>776</v>
      </c>
      <c r="C3709" s="81">
        <v>0</v>
      </c>
      <c r="D3709" s="82">
        <v>0</v>
      </c>
    </row>
    <row r="3710" spans="1:4" x14ac:dyDescent="0.2">
      <c r="A3710" s="80" t="s">
        <v>817</v>
      </c>
      <c r="B3710" s="80" t="s">
        <v>777</v>
      </c>
      <c r="C3710" s="83">
        <v>0</v>
      </c>
      <c r="D3710" s="84">
        <v>0</v>
      </c>
    </row>
    <row r="3711" spans="1:4" x14ac:dyDescent="0.2">
      <c r="A3711" s="80" t="s">
        <v>817</v>
      </c>
      <c r="B3711" s="80" t="s">
        <v>778</v>
      </c>
      <c r="C3711" s="81">
        <v>0</v>
      </c>
      <c r="D3711" s="82">
        <v>0</v>
      </c>
    </row>
    <row r="3712" spans="1:4" x14ac:dyDescent="0.2">
      <c r="A3712" s="80" t="s">
        <v>817</v>
      </c>
      <c r="B3712" s="80" t="s">
        <v>779</v>
      </c>
      <c r="C3712" s="83">
        <v>0</v>
      </c>
      <c r="D3712" s="84">
        <v>0</v>
      </c>
    </row>
    <row r="3713" spans="1:4" x14ac:dyDescent="0.2">
      <c r="A3713" s="80" t="s">
        <v>817</v>
      </c>
      <c r="B3713" s="80" t="s">
        <v>780</v>
      </c>
      <c r="C3713" s="81">
        <v>0</v>
      </c>
      <c r="D3713" s="82">
        <v>0</v>
      </c>
    </row>
    <row r="3714" spans="1:4" x14ac:dyDescent="0.2">
      <c r="A3714" s="80" t="s">
        <v>817</v>
      </c>
      <c r="B3714" s="80" t="s">
        <v>781</v>
      </c>
      <c r="C3714" s="83">
        <v>0</v>
      </c>
      <c r="D3714" s="84">
        <v>0</v>
      </c>
    </row>
    <row r="3715" spans="1:4" x14ac:dyDescent="0.2">
      <c r="A3715" s="80" t="s">
        <v>817</v>
      </c>
      <c r="B3715" s="80" t="s">
        <v>782</v>
      </c>
      <c r="C3715" s="81">
        <v>0</v>
      </c>
      <c r="D3715" s="82">
        <v>0</v>
      </c>
    </row>
    <row r="3716" spans="1:4" x14ac:dyDescent="0.2">
      <c r="A3716" s="80" t="s">
        <v>817</v>
      </c>
      <c r="B3716" s="80" t="s">
        <v>783</v>
      </c>
      <c r="C3716" s="83">
        <v>0</v>
      </c>
      <c r="D3716" s="84">
        <v>0</v>
      </c>
    </row>
    <row r="3717" spans="1:4" x14ac:dyDescent="0.2">
      <c r="A3717" s="80" t="s">
        <v>817</v>
      </c>
      <c r="B3717" s="80" t="s">
        <v>784</v>
      </c>
      <c r="C3717" s="81">
        <v>0</v>
      </c>
      <c r="D3717" s="82">
        <v>0</v>
      </c>
    </row>
    <row r="3718" spans="1:4" x14ac:dyDescent="0.2">
      <c r="A3718" s="80" t="s">
        <v>817</v>
      </c>
      <c r="B3718" s="80" t="s">
        <v>785</v>
      </c>
      <c r="C3718" s="83">
        <v>0</v>
      </c>
      <c r="D3718" s="84">
        <v>0</v>
      </c>
    </row>
    <row r="3719" spans="1:4" x14ac:dyDescent="0.2">
      <c r="A3719" s="80" t="s">
        <v>817</v>
      </c>
      <c r="B3719" s="80" t="s">
        <v>786</v>
      </c>
      <c r="C3719" s="81">
        <v>0</v>
      </c>
      <c r="D3719" s="82">
        <v>0</v>
      </c>
    </row>
    <row r="3720" spans="1:4" x14ac:dyDescent="0.2">
      <c r="A3720" s="80" t="s">
        <v>817</v>
      </c>
      <c r="B3720" s="80" t="s">
        <v>787</v>
      </c>
      <c r="C3720" s="83">
        <v>0</v>
      </c>
      <c r="D3720" s="84">
        <v>0</v>
      </c>
    </row>
    <row r="3721" spans="1:4" x14ac:dyDescent="0.2">
      <c r="A3721" s="80" t="s">
        <v>817</v>
      </c>
      <c r="B3721" s="80" t="s">
        <v>788</v>
      </c>
      <c r="C3721" s="81">
        <v>0</v>
      </c>
      <c r="D3721" s="82">
        <v>0</v>
      </c>
    </row>
    <row r="3722" spans="1:4" x14ac:dyDescent="0.2">
      <c r="A3722" s="80" t="s">
        <v>817</v>
      </c>
      <c r="B3722" s="80" t="s">
        <v>789</v>
      </c>
      <c r="C3722" s="83">
        <v>0</v>
      </c>
      <c r="D3722" s="84">
        <v>0</v>
      </c>
    </row>
    <row r="3723" spans="1:4" x14ac:dyDescent="0.2">
      <c r="A3723" s="80" t="s">
        <v>817</v>
      </c>
      <c r="B3723" s="80" t="s">
        <v>790</v>
      </c>
      <c r="C3723" s="81">
        <v>0</v>
      </c>
      <c r="D3723" s="82">
        <v>0</v>
      </c>
    </row>
    <row r="3724" spans="1:4" x14ac:dyDescent="0.2">
      <c r="A3724" s="80" t="s">
        <v>817</v>
      </c>
      <c r="B3724" s="80" t="s">
        <v>791</v>
      </c>
      <c r="C3724" s="83">
        <v>0</v>
      </c>
      <c r="D3724" s="84">
        <v>0</v>
      </c>
    </row>
    <row r="3725" spans="1:4" x14ac:dyDescent="0.2">
      <c r="A3725" s="80" t="s">
        <v>817</v>
      </c>
      <c r="B3725" s="80" t="s">
        <v>755</v>
      </c>
      <c r="C3725" s="81">
        <v>0</v>
      </c>
      <c r="D3725" s="82">
        <v>0</v>
      </c>
    </row>
    <row r="3726" spans="1:4" x14ac:dyDescent="0.2">
      <c r="A3726" s="80" t="s">
        <v>817</v>
      </c>
      <c r="B3726" s="80" t="s">
        <v>768</v>
      </c>
      <c r="C3726" s="83">
        <v>0</v>
      </c>
      <c r="D3726" s="84">
        <v>0</v>
      </c>
    </row>
    <row r="3727" spans="1:4" x14ac:dyDescent="0.2">
      <c r="A3727" s="80" t="s">
        <v>817</v>
      </c>
      <c r="B3727" s="80" t="s">
        <v>792</v>
      </c>
      <c r="C3727" s="81">
        <v>0</v>
      </c>
      <c r="D3727" s="82">
        <v>0</v>
      </c>
    </row>
    <row r="3728" spans="1:4" x14ac:dyDescent="0.2">
      <c r="A3728" s="80" t="s">
        <v>817</v>
      </c>
      <c r="B3728" s="80" t="s">
        <v>793</v>
      </c>
      <c r="C3728" s="83">
        <v>0</v>
      </c>
      <c r="D3728" s="84">
        <v>0</v>
      </c>
    </row>
    <row r="3729" spans="1:4" x14ac:dyDescent="0.2">
      <c r="A3729" s="80" t="s">
        <v>817</v>
      </c>
      <c r="B3729" s="80" t="s">
        <v>794</v>
      </c>
      <c r="C3729" s="81">
        <v>0</v>
      </c>
      <c r="D3729" s="82">
        <v>0</v>
      </c>
    </row>
    <row r="3730" spans="1:4" x14ac:dyDescent="0.2">
      <c r="A3730" s="80" t="s">
        <v>817</v>
      </c>
      <c r="B3730" s="80" t="s">
        <v>795</v>
      </c>
      <c r="C3730" s="83">
        <v>0</v>
      </c>
      <c r="D3730" s="84">
        <v>0</v>
      </c>
    </row>
    <row r="3731" spans="1:4" x14ac:dyDescent="0.2">
      <c r="A3731" s="80" t="s">
        <v>817</v>
      </c>
      <c r="B3731" s="80" t="s">
        <v>796</v>
      </c>
      <c r="C3731" s="81">
        <v>0</v>
      </c>
      <c r="D3731" s="82">
        <v>0</v>
      </c>
    </row>
    <row r="3732" spans="1:4" x14ac:dyDescent="0.2">
      <c r="A3732" s="80" t="s">
        <v>817</v>
      </c>
      <c r="B3732" s="80" t="s">
        <v>797</v>
      </c>
      <c r="C3732" s="83">
        <v>0</v>
      </c>
      <c r="D3732" s="84">
        <v>0</v>
      </c>
    </row>
    <row r="3733" spans="1:4" x14ac:dyDescent="0.2">
      <c r="A3733" s="80" t="s">
        <v>817</v>
      </c>
      <c r="B3733" s="80" t="s">
        <v>798</v>
      </c>
      <c r="C3733" s="81">
        <v>0</v>
      </c>
      <c r="D3733" s="82">
        <v>0</v>
      </c>
    </row>
    <row r="3734" spans="1:4" x14ac:dyDescent="0.2">
      <c r="A3734" s="80" t="s">
        <v>817</v>
      </c>
      <c r="B3734" s="80" t="s">
        <v>799</v>
      </c>
      <c r="C3734" s="83">
        <v>0</v>
      </c>
      <c r="D3734" s="84">
        <v>0</v>
      </c>
    </row>
    <row r="3735" spans="1:4" x14ac:dyDescent="0.2">
      <c r="A3735" s="80" t="s">
        <v>817</v>
      </c>
      <c r="B3735" s="80" t="s">
        <v>800</v>
      </c>
      <c r="C3735" s="81">
        <v>0</v>
      </c>
      <c r="D3735" s="82">
        <v>0</v>
      </c>
    </row>
    <row r="3736" spans="1:4" x14ac:dyDescent="0.2">
      <c r="A3736" s="80" t="s">
        <v>817</v>
      </c>
      <c r="B3736" s="80" t="s">
        <v>801</v>
      </c>
      <c r="C3736" s="83">
        <v>0</v>
      </c>
      <c r="D3736" s="84">
        <v>0</v>
      </c>
    </row>
    <row r="3737" spans="1:4" x14ac:dyDescent="0.2">
      <c r="A3737" s="80" t="s">
        <v>817</v>
      </c>
      <c r="B3737" s="80" t="s">
        <v>802</v>
      </c>
      <c r="C3737" s="81">
        <v>0</v>
      </c>
      <c r="D3737" s="82">
        <v>0</v>
      </c>
    </row>
    <row r="3738" spans="1:4" x14ac:dyDescent="0.2">
      <c r="A3738" s="80" t="s">
        <v>817</v>
      </c>
      <c r="B3738" s="80" t="s">
        <v>803</v>
      </c>
      <c r="C3738" s="83">
        <v>0</v>
      </c>
      <c r="D3738" s="84">
        <v>0</v>
      </c>
    </row>
    <row r="3739" spans="1:4" x14ac:dyDescent="0.2">
      <c r="A3739" s="80" t="s">
        <v>817</v>
      </c>
      <c r="B3739" s="80" t="s">
        <v>804</v>
      </c>
      <c r="C3739" s="81">
        <v>0</v>
      </c>
      <c r="D3739" s="82">
        <v>0</v>
      </c>
    </row>
    <row r="3740" spans="1:4" x14ac:dyDescent="0.2">
      <c r="A3740" s="80" t="s">
        <v>817</v>
      </c>
      <c r="B3740" s="80" t="s">
        <v>805</v>
      </c>
      <c r="C3740" s="83">
        <v>0</v>
      </c>
      <c r="D3740" s="84">
        <v>0</v>
      </c>
    </row>
    <row r="3741" spans="1:4" x14ac:dyDescent="0.2">
      <c r="A3741" s="80" t="s">
        <v>817</v>
      </c>
      <c r="B3741" s="80" t="s">
        <v>806</v>
      </c>
      <c r="C3741" s="81">
        <v>0</v>
      </c>
      <c r="D3741" s="82">
        <v>0</v>
      </c>
    </row>
    <row r="3742" spans="1:4" x14ac:dyDescent="0.2">
      <c r="A3742" s="80" t="s">
        <v>817</v>
      </c>
      <c r="B3742" s="80" t="s">
        <v>807</v>
      </c>
      <c r="C3742" s="83">
        <v>0</v>
      </c>
      <c r="D3742" s="84">
        <v>0</v>
      </c>
    </row>
    <row r="3743" spans="1:4" x14ac:dyDescent="0.2">
      <c r="A3743" s="80" t="s">
        <v>817</v>
      </c>
      <c r="B3743" s="80" t="s">
        <v>808</v>
      </c>
      <c r="C3743" s="81">
        <v>0</v>
      </c>
      <c r="D3743" s="82">
        <v>0</v>
      </c>
    </row>
    <row r="3744" spans="1:4" x14ac:dyDescent="0.2">
      <c r="A3744" s="80" t="s">
        <v>817</v>
      </c>
      <c r="B3744" s="80" t="s">
        <v>809</v>
      </c>
      <c r="C3744" s="83">
        <v>0</v>
      </c>
      <c r="D3744" s="84">
        <v>0</v>
      </c>
    </row>
    <row r="3745" spans="1:4" x14ac:dyDescent="0.2">
      <c r="A3745" s="80" t="s">
        <v>817</v>
      </c>
      <c r="B3745" s="80" t="s">
        <v>810</v>
      </c>
      <c r="C3745" s="81">
        <v>0</v>
      </c>
      <c r="D3745" s="82">
        <v>0</v>
      </c>
    </row>
    <row r="3746" spans="1:4" x14ac:dyDescent="0.2">
      <c r="A3746" s="80" t="s">
        <v>817</v>
      </c>
      <c r="B3746" s="80" t="s">
        <v>811</v>
      </c>
      <c r="C3746" s="83">
        <v>0</v>
      </c>
      <c r="D3746" s="84">
        <v>0</v>
      </c>
    </row>
    <row r="3747" spans="1:4" x14ac:dyDescent="0.2">
      <c r="A3747" s="80" t="s">
        <v>817</v>
      </c>
      <c r="B3747" s="80" t="s">
        <v>812</v>
      </c>
      <c r="C3747" s="81">
        <v>0</v>
      </c>
      <c r="D3747" s="82">
        <v>0</v>
      </c>
    </row>
    <row r="3748" spans="1:4" x14ac:dyDescent="0.2">
      <c r="A3748" s="80" t="s">
        <v>817</v>
      </c>
      <c r="B3748" s="80" t="s">
        <v>813</v>
      </c>
      <c r="C3748" s="83">
        <v>0</v>
      </c>
      <c r="D3748" s="84">
        <v>0</v>
      </c>
    </row>
    <row r="3749" spans="1:4" x14ac:dyDescent="0.2">
      <c r="A3749" s="80" t="s">
        <v>817</v>
      </c>
      <c r="B3749" s="80" t="s">
        <v>814</v>
      </c>
      <c r="C3749" s="81">
        <v>0</v>
      </c>
      <c r="D3749" s="82">
        <v>0</v>
      </c>
    </row>
    <row r="3750" spans="1:4" x14ac:dyDescent="0.2">
      <c r="A3750" s="80" t="s">
        <v>817</v>
      </c>
      <c r="B3750" s="80" t="s">
        <v>815</v>
      </c>
      <c r="C3750" s="83">
        <v>0</v>
      </c>
      <c r="D3750" s="84">
        <v>0</v>
      </c>
    </row>
    <row r="3751" spans="1:4" x14ac:dyDescent="0.2">
      <c r="A3751" s="80" t="s">
        <v>817</v>
      </c>
      <c r="B3751" s="80" t="s">
        <v>816</v>
      </c>
      <c r="C3751" s="81">
        <v>0</v>
      </c>
      <c r="D3751" s="82">
        <v>0</v>
      </c>
    </row>
    <row r="3752" spans="1:4" x14ac:dyDescent="0.2">
      <c r="A3752" s="80" t="s">
        <v>817</v>
      </c>
      <c r="B3752" s="80" t="s">
        <v>817</v>
      </c>
      <c r="C3752" s="83">
        <v>0</v>
      </c>
      <c r="D3752" s="84">
        <v>0</v>
      </c>
    </row>
    <row r="3753" spans="1:4" x14ac:dyDescent="0.2">
      <c r="A3753" s="80" t="s">
        <v>817</v>
      </c>
      <c r="B3753" s="80" t="s">
        <v>818</v>
      </c>
      <c r="C3753" s="81">
        <v>0</v>
      </c>
      <c r="D3753" s="82">
        <v>0</v>
      </c>
    </row>
    <row r="3754" spans="1:4" x14ac:dyDescent="0.2">
      <c r="A3754" s="80" t="s">
        <v>817</v>
      </c>
      <c r="B3754" s="80" t="s">
        <v>819</v>
      </c>
      <c r="C3754" s="83">
        <v>0</v>
      </c>
      <c r="D3754" s="84">
        <v>0</v>
      </c>
    </row>
    <row r="3755" spans="1:4" x14ac:dyDescent="0.2">
      <c r="A3755" s="80" t="s">
        <v>817</v>
      </c>
      <c r="B3755" s="80" t="s">
        <v>820</v>
      </c>
      <c r="C3755" s="81">
        <v>0</v>
      </c>
      <c r="D3755" s="82">
        <v>0</v>
      </c>
    </row>
    <row r="3756" spans="1:4" x14ac:dyDescent="0.2">
      <c r="A3756" s="80" t="s">
        <v>817</v>
      </c>
      <c r="B3756" s="80" t="s">
        <v>821</v>
      </c>
      <c r="C3756" s="83">
        <v>0</v>
      </c>
      <c r="D3756" s="84">
        <v>0</v>
      </c>
    </row>
    <row r="3757" spans="1:4" x14ac:dyDescent="0.2">
      <c r="A3757" s="80" t="s">
        <v>817</v>
      </c>
      <c r="B3757" s="80" t="s">
        <v>822</v>
      </c>
      <c r="C3757" s="81">
        <v>0</v>
      </c>
      <c r="D3757" s="82">
        <v>0</v>
      </c>
    </row>
    <row r="3758" spans="1:4" x14ac:dyDescent="0.2">
      <c r="A3758" s="80" t="s">
        <v>817</v>
      </c>
      <c r="B3758" s="80" t="s">
        <v>823</v>
      </c>
      <c r="C3758" s="83">
        <v>0</v>
      </c>
      <c r="D3758" s="84">
        <v>0</v>
      </c>
    </row>
    <row r="3759" spans="1:4" x14ac:dyDescent="0.2">
      <c r="A3759" s="80" t="s">
        <v>817</v>
      </c>
      <c r="B3759" s="80" t="s">
        <v>824</v>
      </c>
      <c r="C3759" s="81">
        <v>0</v>
      </c>
      <c r="D3759" s="82">
        <v>0</v>
      </c>
    </row>
    <row r="3760" spans="1:4" x14ac:dyDescent="0.2">
      <c r="A3760" s="80" t="s">
        <v>817</v>
      </c>
      <c r="B3760" s="80" t="s">
        <v>825</v>
      </c>
      <c r="C3760" s="83">
        <v>0</v>
      </c>
      <c r="D3760" s="84">
        <v>0</v>
      </c>
    </row>
    <row r="3761" spans="1:4" x14ac:dyDescent="0.2">
      <c r="A3761" s="80" t="s">
        <v>817</v>
      </c>
      <c r="B3761" s="80" t="s">
        <v>826</v>
      </c>
      <c r="C3761" s="81">
        <v>0</v>
      </c>
      <c r="D3761" s="82">
        <v>0</v>
      </c>
    </row>
    <row r="3762" spans="1:4" x14ac:dyDescent="0.2">
      <c r="A3762" s="80" t="s">
        <v>817</v>
      </c>
      <c r="B3762" s="80" t="s">
        <v>827</v>
      </c>
      <c r="C3762" s="83">
        <v>0</v>
      </c>
      <c r="D3762" s="84">
        <v>0</v>
      </c>
    </row>
    <row r="3763" spans="1:4" x14ac:dyDescent="0.2">
      <c r="A3763" s="80" t="s">
        <v>817</v>
      </c>
      <c r="B3763" s="80" t="s">
        <v>828</v>
      </c>
      <c r="C3763" s="81">
        <v>0</v>
      </c>
      <c r="D3763" s="82">
        <v>0</v>
      </c>
    </row>
    <row r="3764" spans="1:4" x14ac:dyDescent="0.2">
      <c r="A3764" s="80" t="s">
        <v>817</v>
      </c>
      <c r="B3764" s="80" t="s">
        <v>756</v>
      </c>
      <c r="C3764" s="83">
        <v>0</v>
      </c>
      <c r="D3764" s="84">
        <v>0</v>
      </c>
    </row>
    <row r="3765" spans="1:4" x14ac:dyDescent="0.2">
      <c r="A3765" s="80" t="s">
        <v>817</v>
      </c>
      <c r="B3765" s="80" t="s">
        <v>757</v>
      </c>
      <c r="C3765" s="81">
        <v>0</v>
      </c>
      <c r="D3765" s="82">
        <v>0</v>
      </c>
    </row>
    <row r="3766" spans="1:4" x14ac:dyDescent="0.2">
      <c r="A3766" s="80" t="s">
        <v>817</v>
      </c>
      <c r="B3766" s="80" t="s">
        <v>758</v>
      </c>
      <c r="C3766" s="83">
        <v>0</v>
      </c>
      <c r="D3766" s="84">
        <v>0</v>
      </c>
    </row>
    <row r="3767" spans="1:4" x14ac:dyDescent="0.2">
      <c r="A3767" s="80" t="s">
        <v>817</v>
      </c>
      <c r="B3767" s="80" t="s">
        <v>759</v>
      </c>
      <c r="C3767" s="81">
        <v>0</v>
      </c>
      <c r="D3767" s="82">
        <v>0</v>
      </c>
    </row>
    <row r="3768" spans="1:4" x14ac:dyDescent="0.2">
      <c r="A3768" s="80" t="s">
        <v>817</v>
      </c>
      <c r="B3768" s="80" t="s">
        <v>760</v>
      </c>
      <c r="C3768" s="83">
        <v>0</v>
      </c>
      <c r="D3768" s="84">
        <v>0</v>
      </c>
    </row>
    <row r="3769" spans="1:4" x14ac:dyDescent="0.2">
      <c r="A3769" s="80" t="s">
        <v>817</v>
      </c>
      <c r="B3769" s="80" t="s">
        <v>761</v>
      </c>
      <c r="C3769" s="81">
        <v>0</v>
      </c>
      <c r="D3769" s="82">
        <v>0</v>
      </c>
    </row>
    <row r="3770" spans="1:4" x14ac:dyDescent="0.2">
      <c r="A3770" s="80" t="s">
        <v>817</v>
      </c>
      <c r="B3770" s="80" t="s">
        <v>762</v>
      </c>
      <c r="C3770" s="83">
        <v>0</v>
      </c>
      <c r="D3770" s="84">
        <v>0</v>
      </c>
    </row>
    <row r="3771" spans="1:4" x14ac:dyDescent="0.2">
      <c r="A3771" s="80" t="s">
        <v>817</v>
      </c>
      <c r="B3771" s="80" t="s">
        <v>763</v>
      </c>
      <c r="C3771" s="81">
        <v>0</v>
      </c>
      <c r="D3771" s="82">
        <v>0</v>
      </c>
    </row>
    <row r="3772" spans="1:4" x14ac:dyDescent="0.2">
      <c r="A3772" s="80" t="s">
        <v>817</v>
      </c>
      <c r="B3772" s="80" t="s">
        <v>764</v>
      </c>
      <c r="C3772" s="83">
        <v>0</v>
      </c>
      <c r="D3772" s="84">
        <v>0</v>
      </c>
    </row>
    <row r="3773" spans="1:4" x14ac:dyDescent="0.2">
      <c r="A3773" s="80" t="s">
        <v>817</v>
      </c>
      <c r="B3773" s="80" t="s">
        <v>765</v>
      </c>
      <c r="C3773" s="81">
        <v>0</v>
      </c>
      <c r="D3773" s="82">
        <v>0</v>
      </c>
    </row>
    <row r="3774" spans="1:4" x14ac:dyDescent="0.2">
      <c r="A3774" s="80" t="s">
        <v>817</v>
      </c>
      <c r="B3774" s="80" t="s">
        <v>766</v>
      </c>
      <c r="C3774" s="83">
        <v>0</v>
      </c>
      <c r="D3774" s="84">
        <v>0</v>
      </c>
    </row>
    <row r="3775" spans="1:4" x14ac:dyDescent="0.2">
      <c r="A3775" s="80" t="s">
        <v>817</v>
      </c>
      <c r="B3775" s="80" t="s">
        <v>767</v>
      </c>
      <c r="C3775" s="81">
        <v>0</v>
      </c>
      <c r="D3775" s="82">
        <v>0</v>
      </c>
    </row>
    <row r="3776" spans="1:4" x14ac:dyDescent="0.2">
      <c r="A3776" s="80" t="s">
        <v>818</v>
      </c>
      <c r="B3776" s="80" t="s">
        <v>769</v>
      </c>
      <c r="C3776" s="83">
        <v>0</v>
      </c>
      <c r="D3776" s="84">
        <v>0</v>
      </c>
    </row>
    <row r="3777" spans="1:4" x14ac:dyDescent="0.2">
      <c r="A3777" s="80" t="s">
        <v>818</v>
      </c>
      <c r="B3777" s="80" t="s">
        <v>770</v>
      </c>
      <c r="C3777" s="81">
        <v>0</v>
      </c>
      <c r="D3777" s="82">
        <v>0</v>
      </c>
    </row>
    <row r="3778" spans="1:4" x14ac:dyDescent="0.2">
      <c r="A3778" s="80" t="s">
        <v>818</v>
      </c>
      <c r="B3778" s="80" t="s">
        <v>771</v>
      </c>
      <c r="C3778" s="83">
        <v>0</v>
      </c>
      <c r="D3778" s="84">
        <v>0</v>
      </c>
    </row>
    <row r="3779" spans="1:4" x14ac:dyDescent="0.2">
      <c r="A3779" s="80" t="s">
        <v>818</v>
      </c>
      <c r="B3779" s="80" t="s">
        <v>772</v>
      </c>
      <c r="C3779" s="81">
        <v>0</v>
      </c>
      <c r="D3779" s="82">
        <v>0</v>
      </c>
    </row>
    <row r="3780" spans="1:4" x14ac:dyDescent="0.2">
      <c r="A3780" s="80" t="s">
        <v>818</v>
      </c>
      <c r="B3780" s="80" t="s">
        <v>773</v>
      </c>
      <c r="C3780" s="83">
        <v>0</v>
      </c>
      <c r="D3780" s="84">
        <v>0</v>
      </c>
    </row>
    <row r="3781" spans="1:4" x14ac:dyDescent="0.2">
      <c r="A3781" s="80" t="s">
        <v>818</v>
      </c>
      <c r="B3781" s="80" t="s">
        <v>774</v>
      </c>
      <c r="C3781" s="81">
        <v>0</v>
      </c>
      <c r="D3781" s="82">
        <v>0</v>
      </c>
    </row>
    <row r="3782" spans="1:4" x14ac:dyDescent="0.2">
      <c r="A3782" s="80" t="s">
        <v>818</v>
      </c>
      <c r="B3782" s="80" t="s">
        <v>775</v>
      </c>
      <c r="C3782" s="83">
        <v>0</v>
      </c>
      <c r="D3782" s="84">
        <v>0</v>
      </c>
    </row>
    <row r="3783" spans="1:4" x14ac:dyDescent="0.2">
      <c r="A3783" s="80" t="s">
        <v>818</v>
      </c>
      <c r="B3783" s="80" t="s">
        <v>776</v>
      </c>
      <c r="C3783" s="81">
        <v>0</v>
      </c>
      <c r="D3783" s="82">
        <v>0</v>
      </c>
    </row>
    <row r="3784" spans="1:4" x14ac:dyDescent="0.2">
      <c r="A3784" s="80" t="s">
        <v>818</v>
      </c>
      <c r="B3784" s="80" t="s">
        <v>777</v>
      </c>
      <c r="C3784" s="83">
        <v>0</v>
      </c>
      <c r="D3784" s="84">
        <v>0</v>
      </c>
    </row>
    <row r="3785" spans="1:4" x14ac:dyDescent="0.2">
      <c r="A3785" s="80" t="s">
        <v>818</v>
      </c>
      <c r="B3785" s="80" t="s">
        <v>778</v>
      </c>
      <c r="C3785" s="81">
        <v>0</v>
      </c>
      <c r="D3785" s="82">
        <v>0</v>
      </c>
    </row>
    <row r="3786" spans="1:4" x14ac:dyDescent="0.2">
      <c r="A3786" s="80" t="s">
        <v>818</v>
      </c>
      <c r="B3786" s="80" t="s">
        <v>779</v>
      </c>
      <c r="C3786" s="83">
        <v>0</v>
      </c>
      <c r="D3786" s="84">
        <v>0</v>
      </c>
    </row>
    <row r="3787" spans="1:4" x14ac:dyDescent="0.2">
      <c r="A3787" s="80" t="s">
        <v>818</v>
      </c>
      <c r="B3787" s="80" t="s">
        <v>780</v>
      </c>
      <c r="C3787" s="81">
        <v>0</v>
      </c>
      <c r="D3787" s="82">
        <v>0</v>
      </c>
    </row>
    <row r="3788" spans="1:4" x14ac:dyDescent="0.2">
      <c r="A3788" s="80" t="s">
        <v>818</v>
      </c>
      <c r="B3788" s="80" t="s">
        <v>781</v>
      </c>
      <c r="C3788" s="83">
        <v>0</v>
      </c>
      <c r="D3788" s="84">
        <v>0</v>
      </c>
    </row>
    <row r="3789" spans="1:4" x14ac:dyDescent="0.2">
      <c r="A3789" s="80" t="s">
        <v>818</v>
      </c>
      <c r="B3789" s="80" t="s">
        <v>782</v>
      </c>
      <c r="C3789" s="81">
        <v>0</v>
      </c>
      <c r="D3789" s="82">
        <v>0</v>
      </c>
    </row>
    <row r="3790" spans="1:4" x14ac:dyDescent="0.2">
      <c r="A3790" s="80" t="s">
        <v>818</v>
      </c>
      <c r="B3790" s="80" t="s">
        <v>783</v>
      </c>
      <c r="C3790" s="83">
        <v>0</v>
      </c>
      <c r="D3790" s="84">
        <v>0</v>
      </c>
    </row>
    <row r="3791" spans="1:4" x14ac:dyDescent="0.2">
      <c r="A3791" s="80" t="s">
        <v>818</v>
      </c>
      <c r="B3791" s="80" t="s">
        <v>784</v>
      </c>
      <c r="C3791" s="81">
        <v>0</v>
      </c>
      <c r="D3791" s="82">
        <v>0</v>
      </c>
    </row>
    <row r="3792" spans="1:4" x14ac:dyDescent="0.2">
      <c r="A3792" s="80" t="s">
        <v>818</v>
      </c>
      <c r="B3792" s="80" t="s">
        <v>785</v>
      </c>
      <c r="C3792" s="83">
        <v>0</v>
      </c>
      <c r="D3792" s="84">
        <v>0</v>
      </c>
    </row>
    <row r="3793" spans="1:4" x14ac:dyDescent="0.2">
      <c r="A3793" s="80" t="s">
        <v>818</v>
      </c>
      <c r="B3793" s="80" t="s">
        <v>786</v>
      </c>
      <c r="C3793" s="81">
        <v>0</v>
      </c>
      <c r="D3793" s="82">
        <v>0</v>
      </c>
    </row>
    <row r="3794" spans="1:4" x14ac:dyDescent="0.2">
      <c r="A3794" s="80" t="s">
        <v>818</v>
      </c>
      <c r="B3794" s="80" t="s">
        <v>787</v>
      </c>
      <c r="C3794" s="83">
        <v>0</v>
      </c>
      <c r="D3794" s="84">
        <v>0</v>
      </c>
    </row>
    <row r="3795" spans="1:4" x14ac:dyDescent="0.2">
      <c r="A3795" s="80" t="s">
        <v>818</v>
      </c>
      <c r="B3795" s="80" t="s">
        <v>788</v>
      </c>
      <c r="C3795" s="81">
        <v>0</v>
      </c>
      <c r="D3795" s="82">
        <v>0</v>
      </c>
    </row>
    <row r="3796" spans="1:4" x14ac:dyDescent="0.2">
      <c r="A3796" s="80" t="s">
        <v>818</v>
      </c>
      <c r="B3796" s="80" t="s">
        <v>789</v>
      </c>
      <c r="C3796" s="83">
        <v>0</v>
      </c>
      <c r="D3796" s="84">
        <v>0</v>
      </c>
    </row>
    <row r="3797" spans="1:4" x14ac:dyDescent="0.2">
      <c r="A3797" s="80" t="s">
        <v>818</v>
      </c>
      <c r="B3797" s="80" t="s">
        <v>790</v>
      </c>
      <c r="C3797" s="81">
        <v>0</v>
      </c>
      <c r="D3797" s="82">
        <v>0</v>
      </c>
    </row>
    <row r="3798" spans="1:4" x14ac:dyDescent="0.2">
      <c r="A3798" s="80" t="s">
        <v>818</v>
      </c>
      <c r="B3798" s="80" t="s">
        <v>791</v>
      </c>
      <c r="C3798" s="83">
        <v>0</v>
      </c>
      <c r="D3798" s="84">
        <v>0</v>
      </c>
    </row>
    <row r="3799" spans="1:4" x14ac:dyDescent="0.2">
      <c r="A3799" s="80" t="s">
        <v>818</v>
      </c>
      <c r="B3799" s="80" t="s">
        <v>755</v>
      </c>
      <c r="C3799" s="81">
        <v>0</v>
      </c>
      <c r="D3799" s="82">
        <v>0</v>
      </c>
    </row>
    <row r="3800" spans="1:4" x14ac:dyDescent="0.2">
      <c r="A3800" s="80" t="s">
        <v>818</v>
      </c>
      <c r="B3800" s="80" t="s">
        <v>768</v>
      </c>
      <c r="C3800" s="83">
        <v>0</v>
      </c>
      <c r="D3800" s="84">
        <v>0</v>
      </c>
    </row>
    <row r="3801" spans="1:4" x14ac:dyDescent="0.2">
      <c r="A3801" s="80" t="s">
        <v>818</v>
      </c>
      <c r="B3801" s="80" t="s">
        <v>792</v>
      </c>
      <c r="C3801" s="81">
        <v>0</v>
      </c>
      <c r="D3801" s="82">
        <v>0</v>
      </c>
    </row>
    <row r="3802" spans="1:4" x14ac:dyDescent="0.2">
      <c r="A3802" s="80" t="s">
        <v>818</v>
      </c>
      <c r="B3802" s="80" t="s">
        <v>793</v>
      </c>
      <c r="C3802" s="83">
        <v>0</v>
      </c>
      <c r="D3802" s="84">
        <v>0</v>
      </c>
    </row>
    <row r="3803" spans="1:4" x14ac:dyDescent="0.2">
      <c r="A3803" s="80" t="s">
        <v>818</v>
      </c>
      <c r="B3803" s="80" t="s">
        <v>794</v>
      </c>
      <c r="C3803" s="81">
        <v>0</v>
      </c>
      <c r="D3803" s="82">
        <v>0</v>
      </c>
    </row>
    <row r="3804" spans="1:4" x14ac:dyDescent="0.2">
      <c r="A3804" s="80" t="s">
        <v>818</v>
      </c>
      <c r="B3804" s="80" t="s">
        <v>795</v>
      </c>
      <c r="C3804" s="83">
        <v>0</v>
      </c>
      <c r="D3804" s="84">
        <v>0</v>
      </c>
    </row>
    <row r="3805" spans="1:4" x14ac:dyDescent="0.2">
      <c r="A3805" s="80" t="s">
        <v>818</v>
      </c>
      <c r="B3805" s="80" t="s">
        <v>796</v>
      </c>
      <c r="C3805" s="81">
        <v>0</v>
      </c>
      <c r="D3805" s="82">
        <v>0</v>
      </c>
    </row>
    <row r="3806" spans="1:4" x14ac:dyDescent="0.2">
      <c r="A3806" s="80" t="s">
        <v>818</v>
      </c>
      <c r="B3806" s="80" t="s">
        <v>797</v>
      </c>
      <c r="C3806" s="83">
        <v>0</v>
      </c>
      <c r="D3806" s="84">
        <v>0</v>
      </c>
    </row>
    <row r="3807" spans="1:4" x14ac:dyDescent="0.2">
      <c r="A3807" s="80" t="s">
        <v>818</v>
      </c>
      <c r="B3807" s="80" t="s">
        <v>798</v>
      </c>
      <c r="C3807" s="81">
        <v>0</v>
      </c>
      <c r="D3807" s="82">
        <v>0</v>
      </c>
    </row>
    <row r="3808" spans="1:4" x14ac:dyDescent="0.2">
      <c r="A3808" s="80" t="s">
        <v>818</v>
      </c>
      <c r="B3808" s="80" t="s">
        <v>799</v>
      </c>
      <c r="C3808" s="83">
        <v>0</v>
      </c>
      <c r="D3808" s="84">
        <v>0</v>
      </c>
    </row>
    <row r="3809" spans="1:4" x14ac:dyDescent="0.2">
      <c r="A3809" s="80" t="s">
        <v>818</v>
      </c>
      <c r="B3809" s="80" t="s">
        <v>800</v>
      </c>
      <c r="C3809" s="81">
        <v>0</v>
      </c>
      <c r="D3809" s="82">
        <v>0</v>
      </c>
    </row>
    <row r="3810" spans="1:4" x14ac:dyDescent="0.2">
      <c r="A3810" s="80" t="s">
        <v>818</v>
      </c>
      <c r="B3810" s="80" t="s">
        <v>801</v>
      </c>
      <c r="C3810" s="83">
        <v>0</v>
      </c>
      <c r="D3810" s="84">
        <v>0</v>
      </c>
    </row>
    <row r="3811" spans="1:4" x14ac:dyDescent="0.2">
      <c r="A3811" s="80" t="s">
        <v>818</v>
      </c>
      <c r="B3811" s="80" t="s">
        <v>802</v>
      </c>
      <c r="C3811" s="81">
        <v>0</v>
      </c>
      <c r="D3811" s="82">
        <v>0</v>
      </c>
    </row>
    <row r="3812" spans="1:4" x14ac:dyDescent="0.2">
      <c r="A3812" s="80" t="s">
        <v>818</v>
      </c>
      <c r="B3812" s="80" t="s">
        <v>803</v>
      </c>
      <c r="C3812" s="83">
        <v>0</v>
      </c>
      <c r="D3812" s="84">
        <v>0</v>
      </c>
    </row>
    <row r="3813" spans="1:4" x14ac:dyDescent="0.2">
      <c r="A3813" s="80" t="s">
        <v>818</v>
      </c>
      <c r="B3813" s="80" t="s">
        <v>804</v>
      </c>
      <c r="C3813" s="81">
        <v>0</v>
      </c>
      <c r="D3813" s="82">
        <v>0</v>
      </c>
    </row>
    <row r="3814" spans="1:4" x14ac:dyDescent="0.2">
      <c r="A3814" s="80" t="s">
        <v>818</v>
      </c>
      <c r="B3814" s="80" t="s">
        <v>805</v>
      </c>
      <c r="C3814" s="83">
        <v>0</v>
      </c>
      <c r="D3814" s="84">
        <v>0</v>
      </c>
    </row>
    <row r="3815" spans="1:4" x14ac:dyDescent="0.2">
      <c r="A3815" s="80" t="s">
        <v>818</v>
      </c>
      <c r="B3815" s="80" t="s">
        <v>806</v>
      </c>
      <c r="C3815" s="81">
        <v>0</v>
      </c>
      <c r="D3815" s="82">
        <v>0</v>
      </c>
    </row>
    <row r="3816" spans="1:4" x14ac:dyDescent="0.2">
      <c r="A3816" s="80" t="s">
        <v>818</v>
      </c>
      <c r="B3816" s="80" t="s">
        <v>807</v>
      </c>
      <c r="C3816" s="83">
        <v>0</v>
      </c>
      <c r="D3816" s="84">
        <v>0</v>
      </c>
    </row>
    <row r="3817" spans="1:4" x14ac:dyDescent="0.2">
      <c r="A3817" s="80" t="s">
        <v>818</v>
      </c>
      <c r="B3817" s="80" t="s">
        <v>808</v>
      </c>
      <c r="C3817" s="81">
        <v>0</v>
      </c>
      <c r="D3817" s="82">
        <v>0</v>
      </c>
    </row>
    <row r="3818" spans="1:4" x14ac:dyDescent="0.2">
      <c r="A3818" s="80" t="s">
        <v>818</v>
      </c>
      <c r="B3818" s="80" t="s">
        <v>809</v>
      </c>
      <c r="C3818" s="83">
        <v>0</v>
      </c>
      <c r="D3818" s="84">
        <v>0</v>
      </c>
    </row>
    <row r="3819" spans="1:4" x14ac:dyDescent="0.2">
      <c r="A3819" s="80" t="s">
        <v>818</v>
      </c>
      <c r="B3819" s="80" t="s">
        <v>810</v>
      </c>
      <c r="C3819" s="81">
        <v>0</v>
      </c>
      <c r="D3819" s="82">
        <v>0</v>
      </c>
    </row>
    <row r="3820" spans="1:4" x14ac:dyDescent="0.2">
      <c r="A3820" s="80" t="s">
        <v>818</v>
      </c>
      <c r="B3820" s="80" t="s">
        <v>811</v>
      </c>
      <c r="C3820" s="83">
        <v>0</v>
      </c>
      <c r="D3820" s="84">
        <v>0</v>
      </c>
    </row>
    <row r="3821" spans="1:4" x14ac:dyDescent="0.2">
      <c r="A3821" s="80" t="s">
        <v>818</v>
      </c>
      <c r="B3821" s="80" t="s">
        <v>812</v>
      </c>
      <c r="C3821" s="81">
        <v>0</v>
      </c>
      <c r="D3821" s="82">
        <v>0</v>
      </c>
    </row>
    <row r="3822" spans="1:4" x14ac:dyDescent="0.2">
      <c r="A3822" s="80" t="s">
        <v>818</v>
      </c>
      <c r="B3822" s="80" t="s">
        <v>813</v>
      </c>
      <c r="C3822" s="83">
        <v>0</v>
      </c>
      <c r="D3822" s="84">
        <v>0</v>
      </c>
    </row>
    <row r="3823" spans="1:4" x14ac:dyDescent="0.2">
      <c r="A3823" s="80" t="s">
        <v>818</v>
      </c>
      <c r="B3823" s="80" t="s">
        <v>814</v>
      </c>
      <c r="C3823" s="81">
        <v>0</v>
      </c>
      <c r="D3823" s="82">
        <v>0</v>
      </c>
    </row>
    <row r="3824" spans="1:4" x14ac:dyDescent="0.2">
      <c r="A3824" s="80" t="s">
        <v>818</v>
      </c>
      <c r="B3824" s="80" t="s">
        <v>815</v>
      </c>
      <c r="C3824" s="83">
        <v>0</v>
      </c>
      <c r="D3824" s="84">
        <v>0</v>
      </c>
    </row>
    <row r="3825" spans="1:4" x14ac:dyDescent="0.2">
      <c r="A3825" s="80" t="s">
        <v>818</v>
      </c>
      <c r="B3825" s="80" t="s">
        <v>816</v>
      </c>
      <c r="C3825" s="81">
        <v>0</v>
      </c>
      <c r="D3825" s="82">
        <v>0</v>
      </c>
    </row>
    <row r="3826" spans="1:4" x14ac:dyDescent="0.2">
      <c r="A3826" s="80" t="s">
        <v>818</v>
      </c>
      <c r="B3826" s="80" t="s">
        <v>817</v>
      </c>
      <c r="C3826" s="83">
        <v>0</v>
      </c>
      <c r="D3826" s="84">
        <v>0</v>
      </c>
    </row>
    <row r="3827" spans="1:4" x14ac:dyDescent="0.2">
      <c r="A3827" s="80" t="s">
        <v>818</v>
      </c>
      <c r="B3827" s="80" t="s">
        <v>818</v>
      </c>
      <c r="C3827" s="81">
        <v>0</v>
      </c>
      <c r="D3827" s="82">
        <v>0</v>
      </c>
    </row>
    <row r="3828" spans="1:4" x14ac:dyDescent="0.2">
      <c r="A3828" s="80" t="s">
        <v>818</v>
      </c>
      <c r="B3828" s="80" t="s">
        <v>819</v>
      </c>
      <c r="C3828" s="83">
        <v>0</v>
      </c>
      <c r="D3828" s="84">
        <v>0</v>
      </c>
    </row>
    <row r="3829" spans="1:4" x14ac:dyDescent="0.2">
      <c r="A3829" s="80" t="s">
        <v>818</v>
      </c>
      <c r="B3829" s="80" t="s">
        <v>820</v>
      </c>
      <c r="C3829" s="81">
        <v>0</v>
      </c>
      <c r="D3829" s="82">
        <v>0</v>
      </c>
    </row>
    <row r="3830" spans="1:4" x14ac:dyDescent="0.2">
      <c r="A3830" s="80" t="s">
        <v>818</v>
      </c>
      <c r="B3830" s="80" t="s">
        <v>821</v>
      </c>
      <c r="C3830" s="83">
        <v>0</v>
      </c>
      <c r="D3830" s="84">
        <v>0</v>
      </c>
    </row>
    <row r="3831" spans="1:4" x14ac:dyDescent="0.2">
      <c r="A3831" s="80" t="s">
        <v>818</v>
      </c>
      <c r="B3831" s="80" t="s">
        <v>822</v>
      </c>
      <c r="C3831" s="81">
        <v>0</v>
      </c>
      <c r="D3831" s="82">
        <v>0</v>
      </c>
    </row>
    <row r="3832" spans="1:4" x14ac:dyDescent="0.2">
      <c r="A3832" s="80" t="s">
        <v>818</v>
      </c>
      <c r="B3832" s="80" t="s">
        <v>823</v>
      </c>
      <c r="C3832" s="83">
        <v>0</v>
      </c>
      <c r="D3832" s="84">
        <v>0</v>
      </c>
    </row>
    <row r="3833" spans="1:4" x14ac:dyDescent="0.2">
      <c r="A3833" s="80" t="s">
        <v>818</v>
      </c>
      <c r="B3833" s="80" t="s">
        <v>824</v>
      </c>
      <c r="C3833" s="81">
        <v>0</v>
      </c>
      <c r="D3833" s="82">
        <v>0</v>
      </c>
    </row>
    <row r="3834" spans="1:4" x14ac:dyDescent="0.2">
      <c r="A3834" s="80" t="s">
        <v>818</v>
      </c>
      <c r="B3834" s="80" t="s">
        <v>825</v>
      </c>
      <c r="C3834" s="83">
        <v>0</v>
      </c>
      <c r="D3834" s="84">
        <v>0</v>
      </c>
    </row>
    <row r="3835" spans="1:4" x14ac:dyDescent="0.2">
      <c r="A3835" s="80" t="s">
        <v>818</v>
      </c>
      <c r="B3835" s="80" t="s">
        <v>826</v>
      </c>
      <c r="C3835" s="81">
        <v>0</v>
      </c>
      <c r="D3835" s="82">
        <v>0</v>
      </c>
    </row>
    <row r="3836" spans="1:4" x14ac:dyDescent="0.2">
      <c r="A3836" s="80" t="s">
        <v>818</v>
      </c>
      <c r="B3836" s="80" t="s">
        <v>827</v>
      </c>
      <c r="C3836" s="83">
        <v>0</v>
      </c>
      <c r="D3836" s="84">
        <v>0</v>
      </c>
    </row>
    <row r="3837" spans="1:4" x14ac:dyDescent="0.2">
      <c r="A3837" s="80" t="s">
        <v>818</v>
      </c>
      <c r="B3837" s="80" t="s">
        <v>828</v>
      </c>
      <c r="C3837" s="81">
        <v>0</v>
      </c>
      <c r="D3837" s="82">
        <v>0</v>
      </c>
    </row>
    <row r="3838" spans="1:4" x14ac:dyDescent="0.2">
      <c r="A3838" s="80" t="s">
        <v>818</v>
      </c>
      <c r="B3838" s="80" t="s">
        <v>756</v>
      </c>
      <c r="C3838" s="83">
        <v>0</v>
      </c>
      <c r="D3838" s="84">
        <v>0</v>
      </c>
    </row>
    <row r="3839" spans="1:4" x14ac:dyDescent="0.2">
      <c r="A3839" s="80" t="s">
        <v>818</v>
      </c>
      <c r="B3839" s="80" t="s">
        <v>757</v>
      </c>
      <c r="C3839" s="81">
        <v>0</v>
      </c>
      <c r="D3839" s="82">
        <v>0</v>
      </c>
    </row>
    <row r="3840" spans="1:4" x14ac:dyDescent="0.2">
      <c r="A3840" s="80" t="s">
        <v>818</v>
      </c>
      <c r="B3840" s="80" t="s">
        <v>758</v>
      </c>
      <c r="C3840" s="83">
        <v>0</v>
      </c>
      <c r="D3840" s="84">
        <v>0</v>
      </c>
    </row>
    <row r="3841" spans="1:4" x14ac:dyDescent="0.2">
      <c r="A3841" s="80" t="s">
        <v>818</v>
      </c>
      <c r="B3841" s="80" t="s">
        <v>759</v>
      </c>
      <c r="C3841" s="81">
        <v>0</v>
      </c>
      <c r="D3841" s="82">
        <v>0</v>
      </c>
    </row>
    <row r="3842" spans="1:4" x14ac:dyDescent="0.2">
      <c r="A3842" s="80" t="s">
        <v>818</v>
      </c>
      <c r="B3842" s="80" t="s">
        <v>760</v>
      </c>
      <c r="C3842" s="83">
        <v>0</v>
      </c>
      <c r="D3842" s="84">
        <v>0</v>
      </c>
    </row>
    <row r="3843" spans="1:4" x14ac:dyDescent="0.2">
      <c r="A3843" s="80" t="s">
        <v>818</v>
      </c>
      <c r="B3843" s="80" t="s">
        <v>761</v>
      </c>
      <c r="C3843" s="81">
        <v>0</v>
      </c>
      <c r="D3843" s="82">
        <v>0</v>
      </c>
    </row>
    <row r="3844" spans="1:4" x14ac:dyDescent="0.2">
      <c r="A3844" s="80" t="s">
        <v>818</v>
      </c>
      <c r="B3844" s="80" t="s">
        <v>762</v>
      </c>
      <c r="C3844" s="83">
        <v>0</v>
      </c>
      <c r="D3844" s="84">
        <v>0</v>
      </c>
    </row>
    <row r="3845" spans="1:4" x14ac:dyDescent="0.2">
      <c r="A3845" s="80" t="s">
        <v>818</v>
      </c>
      <c r="B3845" s="80" t="s">
        <v>763</v>
      </c>
      <c r="C3845" s="81">
        <v>0</v>
      </c>
      <c r="D3845" s="82">
        <v>0</v>
      </c>
    </row>
    <row r="3846" spans="1:4" x14ac:dyDescent="0.2">
      <c r="A3846" s="80" t="s">
        <v>818</v>
      </c>
      <c r="B3846" s="80" t="s">
        <v>764</v>
      </c>
      <c r="C3846" s="83">
        <v>0</v>
      </c>
      <c r="D3846" s="84">
        <v>0</v>
      </c>
    </row>
    <row r="3847" spans="1:4" x14ac:dyDescent="0.2">
      <c r="A3847" s="80" t="s">
        <v>818</v>
      </c>
      <c r="B3847" s="80" t="s">
        <v>765</v>
      </c>
      <c r="C3847" s="81">
        <v>0</v>
      </c>
      <c r="D3847" s="82">
        <v>0</v>
      </c>
    </row>
    <row r="3848" spans="1:4" x14ac:dyDescent="0.2">
      <c r="A3848" s="80" t="s">
        <v>818</v>
      </c>
      <c r="B3848" s="80" t="s">
        <v>766</v>
      </c>
      <c r="C3848" s="83">
        <v>0</v>
      </c>
      <c r="D3848" s="84">
        <v>0</v>
      </c>
    </row>
    <row r="3849" spans="1:4" x14ac:dyDescent="0.2">
      <c r="A3849" s="80" t="s">
        <v>818</v>
      </c>
      <c r="B3849" s="80" t="s">
        <v>767</v>
      </c>
      <c r="C3849" s="81">
        <v>0</v>
      </c>
      <c r="D3849" s="82">
        <v>0</v>
      </c>
    </row>
    <row r="3850" spans="1:4" x14ac:dyDescent="0.2">
      <c r="A3850" s="80" t="s">
        <v>819</v>
      </c>
      <c r="B3850" s="80" t="s">
        <v>769</v>
      </c>
      <c r="C3850" s="83">
        <v>0</v>
      </c>
      <c r="D3850" s="84">
        <v>0</v>
      </c>
    </row>
    <row r="3851" spans="1:4" x14ac:dyDescent="0.2">
      <c r="A3851" s="80" t="s">
        <v>819</v>
      </c>
      <c r="B3851" s="80" t="s">
        <v>770</v>
      </c>
      <c r="C3851" s="81">
        <v>0</v>
      </c>
      <c r="D3851" s="82">
        <v>0</v>
      </c>
    </row>
    <row r="3852" spans="1:4" x14ac:dyDescent="0.2">
      <c r="A3852" s="80" t="s">
        <v>819</v>
      </c>
      <c r="B3852" s="80" t="s">
        <v>771</v>
      </c>
      <c r="C3852" s="83">
        <v>0</v>
      </c>
      <c r="D3852" s="84">
        <v>0</v>
      </c>
    </row>
    <row r="3853" spans="1:4" x14ac:dyDescent="0.2">
      <c r="A3853" s="80" t="s">
        <v>819</v>
      </c>
      <c r="B3853" s="80" t="s">
        <v>772</v>
      </c>
      <c r="C3853" s="81">
        <v>0</v>
      </c>
      <c r="D3853" s="82">
        <v>0</v>
      </c>
    </row>
    <row r="3854" spans="1:4" x14ac:dyDescent="0.2">
      <c r="A3854" s="80" t="s">
        <v>819</v>
      </c>
      <c r="B3854" s="80" t="s">
        <v>773</v>
      </c>
      <c r="C3854" s="83">
        <v>0</v>
      </c>
      <c r="D3854" s="84">
        <v>0</v>
      </c>
    </row>
    <row r="3855" spans="1:4" x14ac:dyDescent="0.2">
      <c r="A3855" s="80" t="s">
        <v>819</v>
      </c>
      <c r="B3855" s="80" t="s">
        <v>774</v>
      </c>
      <c r="C3855" s="81">
        <v>0</v>
      </c>
      <c r="D3855" s="82">
        <v>0</v>
      </c>
    </row>
    <row r="3856" spans="1:4" x14ac:dyDescent="0.2">
      <c r="A3856" s="80" t="s">
        <v>819</v>
      </c>
      <c r="B3856" s="80" t="s">
        <v>775</v>
      </c>
      <c r="C3856" s="83">
        <v>0</v>
      </c>
      <c r="D3856" s="84">
        <v>0</v>
      </c>
    </row>
    <row r="3857" spans="1:4" x14ac:dyDescent="0.2">
      <c r="A3857" s="80" t="s">
        <v>819</v>
      </c>
      <c r="B3857" s="80" t="s">
        <v>776</v>
      </c>
      <c r="C3857" s="81">
        <v>0</v>
      </c>
      <c r="D3857" s="82">
        <v>0</v>
      </c>
    </row>
    <row r="3858" spans="1:4" x14ac:dyDescent="0.2">
      <c r="A3858" s="80" t="s">
        <v>819</v>
      </c>
      <c r="B3858" s="80" t="s">
        <v>777</v>
      </c>
      <c r="C3858" s="83">
        <v>0</v>
      </c>
      <c r="D3858" s="84">
        <v>0</v>
      </c>
    </row>
    <row r="3859" spans="1:4" x14ac:dyDescent="0.2">
      <c r="A3859" s="80" t="s">
        <v>819</v>
      </c>
      <c r="B3859" s="80" t="s">
        <v>778</v>
      </c>
      <c r="C3859" s="81">
        <v>0</v>
      </c>
      <c r="D3859" s="82">
        <v>0</v>
      </c>
    </row>
    <row r="3860" spans="1:4" x14ac:dyDescent="0.2">
      <c r="A3860" s="80" t="s">
        <v>819</v>
      </c>
      <c r="B3860" s="80" t="s">
        <v>779</v>
      </c>
      <c r="C3860" s="83">
        <v>0</v>
      </c>
      <c r="D3860" s="84">
        <v>0</v>
      </c>
    </row>
    <row r="3861" spans="1:4" x14ac:dyDescent="0.2">
      <c r="A3861" s="80" t="s">
        <v>819</v>
      </c>
      <c r="B3861" s="80" t="s">
        <v>780</v>
      </c>
      <c r="C3861" s="81">
        <v>0</v>
      </c>
      <c r="D3861" s="82">
        <v>0</v>
      </c>
    </row>
    <row r="3862" spans="1:4" x14ac:dyDescent="0.2">
      <c r="A3862" s="80" t="s">
        <v>819</v>
      </c>
      <c r="B3862" s="80" t="s">
        <v>781</v>
      </c>
      <c r="C3862" s="83">
        <v>0</v>
      </c>
      <c r="D3862" s="84">
        <v>0</v>
      </c>
    </row>
    <row r="3863" spans="1:4" x14ac:dyDescent="0.2">
      <c r="A3863" s="80" t="s">
        <v>819</v>
      </c>
      <c r="B3863" s="80" t="s">
        <v>782</v>
      </c>
      <c r="C3863" s="81">
        <v>0</v>
      </c>
      <c r="D3863" s="82">
        <v>0</v>
      </c>
    </row>
    <row r="3864" spans="1:4" x14ac:dyDescent="0.2">
      <c r="A3864" s="80" t="s">
        <v>819</v>
      </c>
      <c r="B3864" s="80" t="s">
        <v>783</v>
      </c>
      <c r="C3864" s="83">
        <v>0</v>
      </c>
      <c r="D3864" s="84">
        <v>0</v>
      </c>
    </row>
    <row r="3865" spans="1:4" x14ac:dyDescent="0.2">
      <c r="A3865" s="80" t="s">
        <v>819</v>
      </c>
      <c r="B3865" s="80" t="s">
        <v>784</v>
      </c>
      <c r="C3865" s="81">
        <v>0</v>
      </c>
      <c r="D3865" s="82">
        <v>0</v>
      </c>
    </row>
    <row r="3866" spans="1:4" x14ac:dyDescent="0.2">
      <c r="A3866" s="80" t="s">
        <v>819</v>
      </c>
      <c r="B3866" s="80" t="s">
        <v>785</v>
      </c>
      <c r="C3866" s="83">
        <v>0</v>
      </c>
      <c r="D3866" s="84">
        <v>0</v>
      </c>
    </row>
    <row r="3867" spans="1:4" x14ac:dyDescent="0.2">
      <c r="A3867" s="80" t="s">
        <v>819</v>
      </c>
      <c r="B3867" s="80" t="s">
        <v>786</v>
      </c>
      <c r="C3867" s="81">
        <v>0</v>
      </c>
      <c r="D3867" s="82">
        <v>0</v>
      </c>
    </row>
    <row r="3868" spans="1:4" x14ac:dyDescent="0.2">
      <c r="A3868" s="80" t="s">
        <v>819</v>
      </c>
      <c r="B3868" s="80" t="s">
        <v>787</v>
      </c>
      <c r="C3868" s="83">
        <v>0</v>
      </c>
      <c r="D3868" s="84">
        <v>0</v>
      </c>
    </row>
    <row r="3869" spans="1:4" x14ac:dyDescent="0.2">
      <c r="A3869" s="80" t="s">
        <v>819</v>
      </c>
      <c r="B3869" s="80" t="s">
        <v>788</v>
      </c>
      <c r="C3869" s="81">
        <v>0</v>
      </c>
      <c r="D3869" s="82">
        <v>0</v>
      </c>
    </row>
    <row r="3870" spans="1:4" x14ac:dyDescent="0.2">
      <c r="A3870" s="80" t="s">
        <v>819</v>
      </c>
      <c r="B3870" s="80" t="s">
        <v>789</v>
      </c>
      <c r="C3870" s="83">
        <v>0</v>
      </c>
      <c r="D3870" s="84">
        <v>0</v>
      </c>
    </row>
    <row r="3871" spans="1:4" x14ac:dyDescent="0.2">
      <c r="A3871" s="80" t="s">
        <v>819</v>
      </c>
      <c r="B3871" s="80" t="s">
        <v>790</v>
      </c>
      <c r="C3871" s="81">
        <v>0</v>
      </c>
      <c r="D3871" s="82">
        <v>0</v>
      </c>
    </row>
    <row r="3872" spans="1:4" x14ac:dyDescent="0.2">
      <c r="A3872" s="80" t="s">
        <v>819</v>
      </c>
      <c r="B3872" s="80" t="s">
        <v>791</v>
      </c>
      <c r="C3872" s="83">
        <v>0</v>
      </c>
      <c r="D3872" s="84">
        <v>0</v>
      </c>
    </row>
    <row r="3873" spans="1:4" x14ac:dyDescent="0.2">
      <c r="A3873" s="80" t="s">
        <v>819</v>
      </c>
      <c r="B3873" s="80" t="s">
        <v>755</v>
      </c>
      <c r="C3873" s="81">
        <v>0</v>
      </c>
      <c r="D3873" s="82">
        <v>0</v>
      </c>
    </row>
    <row r="3874" spans="1:4" x14ac:dyDescent="0.2">
      <c r="A3874" s="80" t="s">
        <v>819</v>
      </c>
      <c r="B3874" s="80" t="s">
        <v>768</v>
      </c>
      <c r="C3874" s="83">
        <v>0</v>
      </c>
      <c r="D3874" s="84">
        <v>0</v>
      </c>
    </row>
    <row r="3875" spans="1:4" x14ac:dyDescent="0.2">
      <c r="A3875" s="80" t="s">
        <v>819</v>
      </c>
      <c r="B3875" s="80" t="s">
        <v>792</v>
      </c>
      <c r="C3875" s="81">
        <v>0</v>
      </c>
      <c r="D3875" s="82">
        <v>0</v>
      </c>
    </row>
    <row r="3876" spans="1:4" x14ac:dyDescent="0.2">
      <c r="A3876" s="80" t="s">
        <v>819</v>
      </c>
      <c r="B3876" s="80" t="s">
        <v>793</v>
      </c>
      <c r="C3876" s="83">
        <v>0</v>
      </c>
      <c r="D3876" s="84">
        <v>0</v>
      </c>
    </row>
    <row r="3877" spans="1:4" x14ac:dyDescent="0.2">
      <c r="A3877" s="80" t="s">
        <v>819</v>
      </c>
      <c r="B3877" s="80" t="s">
        <v>794</v>
      </c>
      <c r="C3877" s="81">
        <v>0</v>
      </c>
      <c r="D3877" s="82">
        <v>0</v>
      </c>
    </row>
    <row r="3878" spans="1:4" x14ac:dyDescent="0.2">
      <c r="A3878" s="80" t="s">
        <v>819</v>
      </c>
      <c r="B3878" s="80" t="s">
        <v>795</v>
      </c>
      <c r="C3878" s="83">
        <v>0</v>
      </c>
      <c r="D3878" s="84">
        <v>0</v>
      </c>
    </row>
    <row r="3879" spans="1:4" x14ac:dyDescent="0.2">
      <c r="A3879" s="80" t="s">
        <v>819</v>
      </c>
      <c r="B3879" s="80" t="s">
        <v>796</v>
      </c>
      <c r="C3879" s="81">
        <v>0</v>
      </c>
      <c r="D3879" s="82">
        <v>0</v>
      </c>
    </row>
    <row r="3880" spans="1:4" x14ac:dyDescent="0.2">
      <c r="A3880" s="80" t="s">
        <v>819</v>
      </c>
      <c r="B3880" s="80" t="s">
        <v>797</v>
      </c>
      <c r="C3880" s="83">
        <v>0</v>
      </c>
      <c r="D3880" s="84">
        <v>0</v>
      </c>
    </row>
    <row r="3881" spans="1:4" x14ac:dyDescent="0.2">
      <c r="A3881" s="80" t="s">
        <v>819</v>
      </c>
      <c r="B3881" s="80" t="s">
        <v>798</v>
      </c>
      <c r="C3881" s="81">
        <v>0</v>
      </c>
      <c r="D3881" s="82">
        <v>0</v>
      </c>
    </row>
    <row r="3882" spans="1:4" x14ac:dyDescent="0.2">
      <c r="A3882" s="80" t="s">
        <v>819</v>
      </c>
      <c r="B3882" s="80" t="s">
        <v>799</v>
      </c>
      <c r="C3882" s="83">
        <v>0</v>
      </c>
      <c r="D3882" s="84">
        <v>0</v>
      </c>
    </row>
    <row r="3883" spans="1:4" x14ac:dyDescent="0.2">
      <c r="A3883" s="80" t="s">
        <v>819</v>
      </c>
      <c r="B3883" s="80" t="s">
        <v>800</v>
      </c>
      <c r="C3883" s="81">
        <v>0</v>
      </c>
      <c r="D3883" s="82">
        <v>0</v>
      </c>
    </row>
    <row r="3884" spans="1:4" x14ac:dyDescent="0.2">
      <c r="A3884" s="80" t="s">
        <v>819</v>
      </c>
      <c r="B3884" s="80" t="s">
        <v>801</v>
      </c>
      <c r="C3884" s="83">
        <v>0</v>
      </c>
      <c r="D3884" s="84">
        <v>0</v>
      </c>
    </row>
    <row r="3885" spans="1:4" x14ac:dyDescent="0.2">
      <c r="A3885" s="80" t="s">
        <v>819</v>
      </c>
      <c r="B3885" s="80" t="s">
        <v>802</v>
      </c>
      <c r="C3885" s="81">
        <v>0</v>
      </c>
      <c r="D3885" s="82">
        <v>0</v>
      </c>
    </row>
    <row r="3886" spans="1:4" x14ac:dyDescent="0.2">
      <c r="A3886" s="80" t="s">
        <v>819</v>
      </c>
      <c r="B3886" s="80" t="s">
        <v>803</v>
      </c>
      <c r="C3886" s="83">
        <v>0</v>
      </c>
      <c r="D3886" s="84">
        <v>0</v>
      </c>
    </row>
    <row r="3887" spans="1:4" x14ac:dyDescent="0.2">
      <c r="A3887" s="80" t="s">
        <v>819</v>
      </c>
      <c r="B3887" s="80" t="s">
        <v>804</v>
      </c>
      <c r="C3887" s="81">
        <v>0</v>
      </c>
      <c r="D3887" s="82">
        <v>0</v>
      </c>
    </row>
    <row r="3888" spans="1:4" x14ac:dyDescent="0.2">
      <c r="A3888" s="80" t="s">
        <v>819</v>
      </c>
      <c r="B3888" s="80" t="s">
        <v>805</v>
      </c>
      <c r="C3888" s="83">
        <v>0</v>
      </c>
      <c r="D3888" s="84">
        <v>0</v>
      </c>
    </row>
    <row r="3889" spans="1:4" x14ac:dyDescent="0.2">
      <c r="A3889" s="80" t="s">
        <v>819</v>
      </c>
      <c r="B3889" s="80" t="s">
        <v>806</v>
      </c>
      <c r="C3889" s="81">
        <v>0</v>
      </c>
      <c r="D3889" s="82">
        <v>0</v>
      </c>
    </row>
    <row r="3890" spans="1:4" x14ac:dyDescent="0.2">
      <c r="A3890" s="80" t="s">
        <v>819</v>
      </c>
      <c r="B3890" s="80" t="s">
        <v>807</v>
      </c>
      <c r="C3890" s="83">
        <v>0</v>
      </c>
      <c r="D3890" s="84">
        <v>0</v>
      </c>
    </row>
    <row r="3891" spans="1:4" x14ac:dyDescent="0.2">
      <c r="A3891" s="80" t="s">
        <v>819</v>
      </c>
      <c r="B3891" s="80" t="s">
        <v>808</v>
      </c>
      <c r="C3891" s="81">
        <v>0</v>
      </c>
      <c r="D3891" s="82">
        <v>0</v>
      </c>
    </row>
    <row r="3892" spans="1:4" x14ac:dyDescent="0.2">
      <c r="A3892" s="80" t="s">
        <v>819</v>
      </c>
      <c r="B3892" s="80" t="s">
        <v>809</v>
      </c>
      <c r="C3892" s="83">
        <v>0</v>
      </c>
      <c r="D3892" s="84">
        <v>0</v>
      </c>
    </row>
    <row r="3893" spans="1:4" x14ac:dyDescent="0.2">
      <c r="A3893" s="80" t="s">
        <v>819</v>
      </c>
      <c r="B3893" s="80" t="s">
        <v>810</v>
      </c>
      <c r="C3893" s="81">
        <v>0</v>
      </c>
      <c r="D3893" s="82">
        <v>0</v>
      </c>
    </row>
    <row r="3894" spans="1:4" x14ac:dyDescent="0.2">
      <c r="A3894" s="80" t="s">
        <v>819</v>
      </c>
      <c r="B3894" s="80" t="s">
        <v>811</v>
      </c>
      <c r="C3894" s="83">
        <v>0</v>
      </c>
      <c r="D3894" s="84">
        <v>0</v>
      </c>
    </row>
    <row r="3895" spans="1:4" x14ac:dyDescent="0.2">
      <c r="A3895" s="80" t="s">
        <v>819</v>
      </c>
      <c r="B3895" s="80" t="s">
        <v>812</v>
      </c>
      <c r="C3895" s="81">
        <v>0</v>
      </c>
      <c r="D3895" s="82">
        <v>0</v>
      </c>
    </row>
    <row r="3896" spans="1:4" x14ac:dyDescent="0.2">
      <c r="A3896" s="80" t="s">
        <v>819</v>
      </c>
      <c r="B3896" s="80" t="s">
        <v>813</v>
      </c>
      <c r="C3896" s="83">
        <v>0</v>
      </c>
      <c r="D3896" s="84">
        <v>0</v>
      </c>
    </row>
    <row r="3897" spans="1:4" x14ac:dyDescent="0.2">
      <c r="A3897" s="80" t="s">
        <v>819</v>
      </c>
      <c r="B3897" s="80" t="s">
        <v>814</v>
      </c>
      <c r="C3897" s="81">
        <v>0</v>
      </c>
      <c r="D3897" s="82">
        <v>0</v>
      </c>
    </row>
    <row r="3898" spans="1:4" x14ac:dyDescent="0.2">
      <c r="A3898" s="80" t="s">
        <v>819</v>
      </c>
      <c r="B3898" s="80" t="s">
        <v>815</v>
      </c>
      <c r="C3898" s="83">
        <v>0</v>
      </c>
      <c r="D3898" s="84">
        <v>0</v>
      </c>
    </row>
    <row r="3899" spans="1:4" x14ac:dyDescent="0.2">
      <c r="A3899" s="80" t="s">
        <v>819</v>
      </c>
      <c r="B3899" s="80" t="s">
        <v>816</v>
      </c>
      <c r="C3899" s="81">
        <v>0</v>
      </c>
      <c r="D3899" s="82">
        <v>0</v>
      </c>
    </row>
    <row r="3900" spans="1:4" x14ac:dyDescent="0.2">
      <c r="A3900" s="80" t="s">
        <v>819</v>
      </c>
      <c r="B3900" s="80" t="s">
        <v>817</v>
      </c>
      <c r="C3900" s="83">
        <v>0</v>
      </c>
      <c r="D3900" s="84">
        <v>0</v>
      </c>
    </row>
    <row r="3901" spans="1:4" x14ac:dyDescent="0.2">
      <c r="A3901" s="80" t="s">
        <v>819</v>
      </c>
      <c r="B3901" s="80" t="s">
        <v>818</v>
      </c>
      <c r="C3901" s="81">
        <v>0</v>
      </c>
      <c r="D3901" s="82">
        <v>0</v>
      </c>
    </row>
    <row r="3902" spans="1:4" x14ac:dyDescent="0.2">
      <c r="A3902" s="80" t="s">
        <v>819</v>
      </c>
      <c r="B3902" s="80" t="s">
        <v>819</v>
      </c>
      <c r="C3902" s="83">
        <v>0</v>
      </c>
      <c r="D3902" s="84">
        <v>0</v>
      </c>
    </row>
    <row r="3903" spans="1:4" x14ac:dyDescent="0.2">
      <c r="A3903" s="80" t="s">
        <v>819</v>
      </c>
      <c r="B3903" s="80" t="s">
        <v>820</v>
      </c>
      <c r="C3903" s="81">
        <v>0</v>
      </c>
      <c r="D3903" s="82">
        <v>0</v>
      </c>
    </row>
    <row r="3904" spans="1:4" x14ac:dyDescent="0.2">
      <c r="A3904" s="80" t="s">
        <v>819</v>
      </c>
      <c r="B3904" s="80" t="s">
        <v>821</v>
      </c>
      <c r="C3904" s="83">
        <v>0</v>
      </c>
      <c r="D3904" s="84">
        <v>0</v>
      </c>
    </row>
    <row r="3905" spans="1:4" x14ac:dyDescent="0.2">
      <c r="A3905" s="80" t="s">
        <v>819</v>
      </c>
      <c r="B3905" s="80" t="s">
        <v>822</v>
      </c>
      <c r="C3905" s="81">
        <v>0</v>
      </c>
      <c r="D3905" s="82">
        <v>0</v>
      </c>
    </row>
    <row r="3906" spans="1:4" x14ac:dyDescent="0.2">
      <c r="A3906" s="80" t="s">
        <v>819</v>
      </c>
      <c r="B3906" s="80" t="s">
        <v>823</v>
      </c>
      <c r="C3906" s="83">
        <v>0</v>
      </c>
      <c r="D3906" s="84">
        <v>0</v>
      </c>
    </row>
    <row r="3907" spans="1:4" x14ac:dyDescent="0.2">
      <c r="A3907" s="80" t="s">
        <v>819</v>
      </c>
      <c r="B3907" s="80" t="s">
        <v>824</v>
      </c>
      <c r="C3907" s="81">
        <v>0</v>
      </c>
      <c r="D3907" s="82">
        <v>0</v>
      </c>
    </row>
    <row r="3908" spans="1:4" x14ac:dyDescent="0.2">
      <c r="A3908" s="80" t="s">
        <v>819</v>
      </c>
      <c r="B3908" s="80" t="s">
        <v>825</v>
      </c>
      <c r="C3908" s="83">
        <v>0</v>
      </c>
      <c r="D3908" s="84">
        <v>0</v>
      </c>
    </row>
    <row r="3909" spans="1:4" x14ac:dyDescent="0.2">
      <c r="A3909" s="80" t="s">
        <v>819</v>
      </c>
      <c r="B3909" s="80" t="s">
        <v>826</v>
      </c>
      <c r="C3909" s="81">
        <v>0</v>
      </c>
      <c r="D3909" s="82">
        <v>0</v>
      </c>
    </row>
    <row r="3910" spans="1:4" x14ac:dyDescent="0.2">
      <c r="A3910" s="80" t="s">
        <v>819</v>
      </c>
      <c r="B3910" s="80" t="s">
        <v>827</v>
      </c>
      <c r="C3910" s="83">
        <v>0</v>
      </c>
      <c r="D3910" s="84">
        <v>0</v>
      </c>
    </row>
    <row r="3911" spans="1:4" x14ac:dyDescent="0.2">
      <c r="A3911" s="80" t="s">
        <v>819</v>
      </c>
      <c r="B3911" s="80" t="s">
        <v>828</v>
      </c>
      <c r="C3911" s="81">
        <v>0</v>
      </c>
      <c r="D3911" s="82">
        <v>0</v>
      </c>
    </row>
    <row r="3912" spans="1:4" x14ac:dyDescent="0.2">
      <c r="A3912" s="80" t="s">
        <v>819</v>
      </c>
      <c r="B3912" s="80" t="s">
        <v>756</v>
      </c>
      <c r="C3912" s="83">
        <v>0</v>
      </c>
      <c r="D3912" s="84">
        <v>0</v>
      </c>
    </row>
    <row r="3913" spans="1:4" x14ac:dyDescent="0.2">
      <c r="A3913" s="80" t="s">
        <v>819</v>
      </c>
      <c r="B3913" s="80" t="s">
        <v>757</v>
      </c>
      <c r="C3913" s="81">
        <v>0</v>
      </c>
      <c r="D3913" s="82">
        <v>0</v>
      </c>
    </row>
    <row r="3914" spans="1:4" x14ac:dyDescent="0.2">
      <c r="A3914" s="80" t="s">
        <v>819</v>
      </c>
      <c r="B3914" s="80" t="s">
        <v>758</v>
      </c>
      <c r="C3914" s="83">
        <v>0</v>
      </c>
      <c r="D3914" s="84">
        <v>0</v>
      </c>
    </row>
    <row r="3915" spans="1:4" x14ac:dyDescent="0.2">
      <c r="A3915" s="80" t="s">
        <v>819</v>
      </c>
      <c r="B3915" s="80" t="s">
        <v>759</v>
      </c>
      <c r="C3915" s="81">
        <v>0</v>
      </c>
      <c r="D3915" s="82">
        <v>0</v>
      </c>
    </row>
    <row r="3916" spans="1:4" x14ac:dyDescent="0.2">
      <c r="A3916" s="80" t="s">
        <v>819</v>
      </c>
      <c r="B3916" s="80" t="s">
        <v>760</v>
      </c>
      <c r="C3916" s="83">
        <v>0</v>
      </c>
      <c r="D3916" s="84">
        <v>0</v>
      </c>
    </row>
    <row r="3917" spans="1:4" x14ac:dyDescent="0.2">
      <c r="A3917" s="80" t="s">
        <v>819</v>
      </c>
      <c r="B3917" s="80" t="s">
        <v>761</v>
      </c>
      <c r="C3917" s="81">
        <v>0</v>
      </c>
      <c r="D3917" s="82">
        <v>0</v>
      </c>
    </row>
    <row r="3918" spans="1:4" x14ac:dyDescent="0.2">
      <c r="A3918" s="80" t="s">
        <v>819</v>
      </c>
      <c r="B3918" s="80" t="s">
        <v>762</v>
      </c>
      <c r="C3918" s="83">
        <v>0</v>
      </c>
      <c r="D3918" s="84">
        <v>0</v>
      </c>
    </row>
    <row r="3919" spans="1:4" x14ac:dyDescent="0.2">
      <c r="A3919" s="80" t="s">
        <v>819</v>
      </c>
      <c r="B3919" s="80" t="s">
        <v>763</v>
      </c>
      <c r="C3919" s="81">
        <v>0</v>
      </c>
      <c r="D3919" s="82">
        <v>0</v>
      </c>
    </row>
    <row r="3920" spans="1:4" x14ac:dyDescent="0.2">
      <c r="A3920" s="80" t="s">
        <v>819</v>
      </c>
      <c r="B3920" s="80" t="s">
        <v>764</v>
      </c>
      <c r="C3920" s="83">
        <v>0</v>
      </c>
      <c r="D3920" s="84">
        <v>0</v>
      </c>
    </row>
    <row r="3921" spans="1:4" x14ac:dyDescent="0.2">
      <c r="A3921" s="80" t="s">
        <v>819</v>
      </c>
      <c r="B3921" s="80" t="s">
        <v>765</v>
      </c>
      <c r="C3921" s="81">
        <v>0</v>
      </c>
      <c r="D3921" s="82">
        <v>0</v>
      </c>
    </row>
    <row r="3922" spans="1:4" x14ac:dyDescent="0.2">
      <c r="A3922" s="80" t="s">
        <v>819</v>
      </c>
      <c r="B3922" s="80" t="s">
        <v>766</v>
      </c>
      <c r="C3922" s="83">
        <v>0</v>
      </c>
      <c r="D3922" s="84">
        <v>0</v>
      </c>
    </row>
    <row r="3923" spans="1:4" x14ac:dyDescent="0.2">
      <c r="A3923" s="80" t="s">
        <v>819</v>
      </c>
      <c r="B3923" s="80" t="s">
        <v>767</v>
      </c>
      <c r="C3923" s="81">
        <v>0</v>
      </c>
      <c r="D3923" s="82">
        <v>0</v>
      </c>
    </row>
    <row r="3924" spans="1:4" x14ac:dyDescent="0.2">
      <c r="A3924" s="80" t="s">
        <v>820</v>
      </c>
      <c r="B3924" s="80" t="s">
        <v>769</v>
      </c>
      <c r="C3924" s="83">
        <v>0</v>
      </c>
      <c r="D3924" s="84">
        <v>0</v>
      </c>
    </row>
    <row r="3925" spans="1:4" x14ac:dyDescent="0.2">
      <c r="A3925" s="80" t="s">
        <v>820</v>
      </c>
      <c r="B3925" s="80" t="s">
        <v>770</v>
      </c>
      <c r="C3925" s="81">
        <v>0</v>
      </c>
      <c r="D3925" s="82">
        <v>0</v>
      </c>
    </row>
    <row r="3926" spans="1:4" x14ac:dyDescent="0.2">
      <c r="A3926" s="80" t="s">
        <v>820</v>
      </c>
      <c r="B3926" s="80" t="s">
        <v>771</v>
      </c>
      <c r="C3926" s="83">
        <v>0</v>
      </c>
      <c r="D3926" s="84">
        <v>0</v>
      </c>
    </row>
    <row r="3927" spans="1:4" x14ac:dyDescent="0.2">
      <c r="A3927" s="80" t="s">
        <v>820</v>
      </c>
      <c r="B3927" s="80" t="s">
        <v>772</v>
      </c>
      <c r="C3927" s="81">
        <v>0</v>
      </c>
      <c r="D3927" s="82">
        <v>0</v>
      </c>
    </row>
    <row r="3928" spans="1:4" x14ac:dyDescent="0.2">
      <c r="A3928" s="80" t="s">
        <v>820</v>
      </c>
      <c r="B3928" s="80" t="s">
        <v>773</v>
      </c>
      <c r="C3928" s="83">
        <v>0</v>
      </c>
      <c r="D3928" s="84">
        <v>0</v>
      </c>
    </row>
    <row r="3929" spans="1:4" x14ac:dyDescent="0.2">
      <c r="A3929" s="80" t="s">
        <v>820</v>
      </c>
      <c r="B3929" s="80" t="s">
        <v>774</v>
      </c>
      <c r="C3929" s="81">
        <v>0</v>
      </c>
      <c r="D3929" s="82">
        <v>0</v>
      </c>
    </row>
    <row r="3930" spans="1:4" x14ac:dyDescent="0.2">
      <c r="A3930" s="80" t="s">
        <v>820</v>
      </c>
      <c r="B3930" s="80" t="s">
        <v>775</v>
      </c>
      <c r="C3930" s="83">
        <v>0</v>
      </c>
      <c r="D3930" s="84">
        <v>0</v>
      </c>
    </row>
    <row r="3931" spans="1:4" x14ac:dyDescent="0.2">
      <c r="A3931" s="80" t="s">
        <v>820</v>
      </c>
      <c r="B3931" s="80" t="s">
        <v>776</v>
      </c>
      <c r="C3931" s="81">
        <v>0</v>
      </c>
      <c r="D3931" s="82">
        <v>0</v>
      </c>
    </row>
    <row r="3932" spans="1:4" x14ac:dyDescent="0.2">
      <c r="A3932" s="80" t="s">
        <v>820</v>
      </c>
      <c r="B3932" s="80" t="s">
        <v>777</v>
      </c>
      <c r="C3932" s="83">
        <v>0</v>
      </c>
      <c r="D3932" s="84">
        <v>0</v>
      </c>
    </row>
    <row r="3933" spans="1:4" x14ac:dyDescent="0.2">
      <c r="A3933" s="80" t="s">
        <v>820</v>
      </c>
      <c r="B3933" s="80" t="s">
        <v>778</v>
      </c>
      <c r="C3933" s="81">
        <v>0</v>
      </c>
      <c r="D3933" s="82">
        <v>0</v>
      </c>
    </row>
    <row r="3934" spans="1:4" x14ac:dyDescent="0.2">
      <c r="A3934" s="80" t="s">
        <v>820</v>
      </c>
      <c r="B3934" s="80" t="s">
        <v>779</v>
      </c>
      <c r="C3934" s="83">
        <v>0</v>
      </c>
      <c r="D3934" s="84">
        <v>0</v>
      </c>
    </row>
    <row r="3935" spans="1:4" x14ac:dyDescent="0.2">
      <c r="A3935" s="80" t="s">
        <v>820</v>
      </c>
      <c r="B3935" s="80" t="s">
        <v>780</v>
      </c>
      <c r="C3935" s="81">
        <v>0</v>
      </c>
      <c r="D3935" s="82">
        <v>0</v>
      </c>
    </row>
    <row r="3936" spans="1:4" x14ac:dyDescent="0.2">
      <c r="A3936" s="80" t="s">
        <v>820</v>
      </c>
      <c r="B3936" s="80" t="s">
        <v>781</v>
      </c>
      <c r="C3936" s="83">
        <v>0</v>
      </c>
      <c r="D3936" s="84">
        <v>0</v>
      </c>
    </row>
    <row r="3937" spans="1:4" x14ac:dyDescent="0.2">
      <c r="A3937" s="80" t="s">
        <v>820</v>
      </c>
      <c r="B3937" s="80" t="s">
        <v>782</v>
      </c>
      <c r="C3937" s="81">
        <v>0</v>
      </c>
      <c r="D3937" s="82">
        <v>0</v>
      </c>
    </row>
    <row r="3938" spans="1:4" x14ac:dyDescent="0.2">
      <c r="A3938" s="80" t="s">
        <v>820</v>
      </c>
      <c r="B3938" s="80" t="s">
        <v>783</v>
      </c>
      <c r="C3938" s="83">
        <v>0</v>
      </c>
      <c r="D3938" s="84">
        <v>0</v>
      </c>
    </row>
    <row r="3939" spans="1:4" x14ac:dyDescent="0.2">
      <c r="A3939" s="80" t="s">
        <v>820</v>
      </c>
      <c r="B3939" s="80" t="s">
        <v>784</v>
      </c>
      <c r="C3939" s="81">
        <v>0</v>
      </c>
      <c r="D3939" s="82">
        <v>0</v>
      </c>
    </row>
    <row r="3940" spans="1:4" x14ac:dyDescent="0.2">
      <c r="A3940" s="80" t="s">
        <v>820</v>
      </c>
      <c r="B3940" s="80" t="s">
        <v>785</v>
      </c>
      <c r="C3940" s="83">
        <v>0</v>
      </c>
      <c r="D3940" s="84">
        <v>0</v>
      </c>
    </row>
    <row r="3941" spans="1:4" x14ac:dyDescent="0.2">
      <c r="A3941" s="80" t="s">
        <v>820</v>
      </c>
      <c r="B3941" s="80" t="s">
        <v>786</v>
      </c>
      <c r="C3941" s="81">
        <v>0</v>
      </c>
      <c r="D3941" s="82">
        <v>0</v>
      </c>
    </row>
    <row r="3942" spans="1:4" x14ac:dyDescent="0.2">
      <c r="A3942" s="80" t="s">
        <v>820</v>
      </c>
      <c r="B3942" s="80" t="s">
        <v>787</v>
      </c>
      <c r="C3942" s="83">
        <v>0</v>
      </c>
      <c r="D3942" s="84">
        <v>0</v>
      </c>
    </row>
    <row r="3943" spans="1:4" x14ac:dyDescent="0.2">
      <c r="A3943" s="80" t="s">
        <v>820</v>
      </c>
      <c r="B3943" s="80" t="s">
        <v>788</v>
      </c>
      <c r="C3943" s="81">
        <v>0</v>
      </c>
      <c r="D3943" s="82">
        <v>0</v>
      </c>
    </row>
    <row r="3944" spans="1:4" x14ac:dyDescent="0.2">
      <c r="A3944" s="80" t="s">
        <v>820</v>
      </c>
      <c r="B3944" s="80" t="s">
        <v>789</v>
      </c>
      <c r="C3944" s="83">
        <v>0</v>
      </c>
      <c r="D3944" s="84">
        <v>0</v>
      </c>
    </row>
    <row r="3945" spans="1:4" x14ac:dyDescent="0.2">
      <c r="A3945" s="80" t="s">
        <v>820</v>
      </c>
      <c r="B3945" s="80" t="s">
        <v>790</v>
      </c>
      <c r="C3945" s="81">
        <v>0</v>
      </c>
      <c r="D3945" s="82">
        <v>0</v>
      </c>
    </row>
    <row r="3946" spans="1:4" x14ac:dyDescent="0.2">
      <c r="A3946" s="80" t="s">
        <v>820</v>
      </c>
      <c r="B3946" s="80" t="s">
        <v>791</v>
      </c>
      <c r="C3946" s="83">
        <v>0</v>
      </c>
      <c r="D3946" s="84">
        <v>0</v>
      </c>
    </row>
    <row r="3947" spans="1:4" x14ac:dyDescent="0.2">
      <c r="A3947" s="80" t="s">
        <v>820</v>
      </c>
      <c r="B3947" s="80" t="s">
        <v>755</v>
      </c>
      <c r="C3947" s="81">
        <v>0</v>
      </c>
      <c r="D3947" s="82">
        <v>0</v>
      </c>
    </row>
    <row r="3948" spans="1:4" x14ac:dyDescent="0.2">
      <c r="A3948" s="80" t="s">
        <v>820</v>
      </c>
      <c r="B3948" s="80" t="s">
        <v>768</v>
      </c>
      <c r="C3948" s="83">
        <v>0</v>
      </c>
      <c r="D3948" s="84">
        <v>0</v>
      </c>
    </row>
    <row r="3949" spans="1:4" x14ac:dyDescent="0.2">
      <c r="A3949" s="80" t="s">
        <v>820</v>
      </c>
      <c r="B3949" s="80" t="s">
        <v>792</v>
      </c>
      <c r="C3949" s="81">
        <v>0</v>
      </c>
      <c r="D3949" s="82">
        <v>0</v>
      </c>
    </row>
    <row r="3950" spans="1:4" x14ac:dyDescent="0.2">
      <c r="A3950" s="80" t="s">
        <v>820</v>
      </c>
      <c r="B3950" s="80" t="s">
        <v>793</v>
      </c>
      <c r="C3950" s="83">
        <v>0</v>
      </c>
      <c r="D3950" s="84">
        <v>0</v>
      </c>
    </row>
    <row r="3951" spans="1:4" x14ac:dyDescent="0.2">
      <c r="A3951" s="80" t="s">
        <v>820</v>
      </c>
      <c r="B3951" s="80" t="s">
        <v>794</v>
      </c>
      <c r="C3951" s="81">
        <v>0</v>
      </c>
      <c r="D3951" s="82">
        <v>0</v>
      </c>
    </row>
    <row r="3952" spans="1:4" x14ac:dyDescent="0.2">
      <c r="A3952" s="80" t="s">
        <v>820</v>
      </c>
      <c r="B3952" s="80" t="s">
        <v>795</v>
      </c>
      <c r="C3952" s="83">
        <v>0</v>
      </c>
      <c r="D3952" s="84">
        <v>0</v>
      </c>
    </row>
    <row r="3953" spans="1:4" x14ac:dyDescent="0.2">
      <c r="A3953" s="80" t="s">
        <v>820</v>
      </c>
      <c r="B3953" s="80" t="s">
        <v>796</v>
      </c>
      <c r="C3953" s="81">
        <v>0</v>
      </c>
      <c r="D3953" s="82">
        <v>0</v>
      </c>
    </row>
    <row r="3954" spans="1:4" x14ac:dyDescent="0.2">
      <c r="A3954" s="80" t="s">
        <v>820</v>
      </c>
      <c r="B3954" s="80" t="s">
        <v>797</v>
      </c>
      <c r="C3954" s="83">
        <v>0</v>
      </c>
      <c r="D3954" s="84">
        <v>0</v>
      </c>
    </row>
    <row r="3955" spans="1:4" x14ac:dyDescent="0.2">
      <c r="A3955" s="80" t="s">
        <v>820</v>
      </c>
      <c r="B3955" s="80" t="s">
        <v>798</v>
      </c>
      <c r="C3955" s="81">
        <v>0</v>
      </c>
      <c r="D3955" s="82">
        <v>0</v>
      </c>
    </row>
    <row r="3956" spans="1:4" x14ac:dyDescent="0.2">
      <c r="A3956" s="80" t="s">
        <v>820</v>
      </c>
      <c r="B3956" s="80" t="s">
        <v>799</v>
      </c>
      <c r="C3956" s="83">
        <v>0</v>
      </c>
      <c r="D3956" s="84">
        <v>0</v>
      </c>
    </row>
    <row r="3957" spans="1:4" x14ac:dyDescent="0.2">
      <c r="A3957" s="80" t="s">
        <v>820</v>
      </c>
      <c r="B3957" s="80" t="s">
        <v>800</v>
      </c>
      <c r="C3957" s="81">
        <v>0</v>
      </c>
      <c r="D3957" s="82">
        <v>0</v>
      </c>
    </row>
    <row r="3958" spans="1:4" x14ac:dyDescent="0.2">
      <c r="A3958" s="80" t="s">
        <v>820</v>
      </c>
      <c r="B3958" s="80" t="s">
        <v>801</v>
      </c>
      <c r="C3958" s="83">
        <v>0</v>
      </c>
      <c r="D3958" s="84">
        <v>0</v>
      </c>
    </row>
    <row r="3959" spans="1:4" x14ac:dyDescent="0.2">
      <c r="A3959" s="80" t="s">
        <v>820</v>
      </c>
      <c r="B3959" s="80" t="s">
        <v>802</v>
      </c>
      <c r="C3959" s="81">
        <v>0</v>
      </c>
      <c r="D3959" s="82">
        <v>0</v>
      </c>
    </row>
    <row r="3960" spans="1:4" x14ac:dyDescent="0.2">
      <c r="A3960" s="80" t="s">
        <v>820</v>
      </c>
      <c r="B3960" s="80" t="s">
        <v>803</v>
      </c>
      <c r="C3960" s="83">
        <v>0</v>
      </c>
      <c r="D3960" s="84">
        <v>0</v>
      </c>
    </row>
    <row r="3961" spans="1:4" x14ac:dyDescent="0.2">
      <c r="A3961" s="80" t="s">
        <v>820</v>
      </c>
      <c r="B3961" s="80" t="s">
        <v>804</v>
      </c>
      <c r="C3961" s="81">
        <v>0</v>
      </c>
      <c r="D3961" s="82">
        <v>0</v>
      </c>
    </row>
    <row r="3962" spans="1:4" x14ac:dyDescent="0.2">
      <c r="A3962" s="80" t="s">
        <v>820</v>
      </c>
      <c r="B3962" s="80" t="s">
        <v>805</v>
      </c>
      <c r="C3962" s="83">
        <v>0</v>
      </c>
      <c r="D3962" s="84">
        <v>0</v>
      </c>
    </row>
    <row r="3963" spans="1:4" x14ac:dyDescent="0.2">
      <c r="A3963" s="80" t="s">
        <v>820</v>
      </c>
      <c r="B3963" s="80" t="s">
        <v>806</v>
      </c>
      <c r="C3963" s="81">
        <v>0</v>
      </c>
      <c r="D3963" s="82">
        <v>0</v>
      </c>
    </row>
    <row r="3964" spans="1:4" x14ac:dyDescent="0.2">
      <c r="A3964" s="80" t="s">
        <v>820</v>
      </c>
      <c r="B3964" s="80" t="s">
        <v>807</v>
      </c>
      <c r="C3964" s="83">
        <v>0</v>
      </c>
      <c r="D3964" s="84">
        <v>0</v>
      </c>
    </row>
    <row r="3965" spans="1:4" x14ac:dyDescent="0.2">
      <c r="A3965" s="80" t="s">
        <v>820</v>
      </c>
      <c r="B3965" s="80" t="s">
        <v>808</v>
      </c>
      <c r="C3965" s="81">
        <v>0</v>
      </c>
      <c r="D3965" s="82">
        <v>0</v>
      </c>
    </row>
    <row r="3966" spans="1:4" x14ac:dyDescent="0.2">
      <c r="A3966" s="80" t="s">
        <v>820</v>
      </c>
      <c r="B3966" s="80" t="s">
        <v>809</v>
      </c>
      <c r="C3966" s="83">
        <v>0</v>
      </c>
      <c r="D3966" s="84">
        <v>0</v>
      </c>
    </row>
    <row r="3967" spans="1:4" x14ac:dyDescent="0.2">
      <c r="A3967" s="80" t="s">
        <v>820</v>
      </c>
      <c r="B3967" s="80" t="s">
        <v>810</v>
      </c>
      <c r="C3967" s="81">
        <v>0</v>
      </c>
      <c r="D3967" s="82">
        <v>0</v>
      </c>
    </row>
    <row r="3968" spans="1:4" x14ac:dyDescent="0.2">
      <c r="A3968" s="80" t="s">
        <v>820</v>
      </c>
      <c r="B3968" s="80" t="s">
        <v>811</v>
      </c>
      <c r="C3968" s="83">
        <v>0</v>
      </c>
      <c r="D3968" s="84">
        <v>0</v>
      </c>
    </row>
    <row r="3969" spans="1:4" x14ac:dyDescent="0.2">
      <c r="A3969" s="80" t="s">
        <v>820</v>
      </c>
      <c r="B3969" s="80" t="s">
        <v>812</v>
      </c>
      <c r="C3969" s="81">
        <v>0</v>
      </c>
      <c r="D3969" s="82">
        <v>0</v>
      </c>
    </row>
    <row r="3970" spans="1:4" x14ac:dyDescent="0.2">
      <c r="A3970" s="80" t="s">
        <v>820</v>
      </c>
      <c r="B3970" s="80" t="s">
        <v>813</v>
      </c>
      <c r="C3970" s="83">
        <v>0</v>
      </c>
      <c r="D3970" s="84">
        <v>0</v>
      </c>
    </row>
    <row r="3971" spans="1:4" x14ac:dyDescent="0.2">
      <c r="A3971" s="80" t="s">
        <v>820</v>
      </c>
      <c r="B3971" s="80" t="s">
        <v>814</v>
      </c>
      <c r="C3971" s="81">
        <v>0</v>
      </c>
      <c r="D3971" s="82">
        <v>0</v>
      </c>
    </row>
    <row r="3972" spans="1:4" x14ac:dyDescent="0.2">
      <c r="A3972" s="80" t="s">
        <v>820</v>
      </c>
      <c r="B3972" s="80" t="s">
        <v>815</v>
      </c>
      <c r="C3972" s="83">
        <v>0</v>
      </c>
      <c r="D3972" s="84">
        <v>0</v>
      </c>
    </row>
    <row r="3973" spans="1:4" x14ac:dyDescent="0.2">
      <c r="A3973" s="80" t="s">
        <v>820</v>
      </c>
      <c r="B3973" s="80" t="s">
        <v>816</v>
      </c>
      <c r="C3973" s="81">
        <v>0</v>
      </c>
      <c r="D3973" s="82">
        <v>0</v>
      </c>
    </row>
    <row r="3974" spans="1:4" x14ac:dyDescent="0.2">
      <c r="A3974" s="80" t="s">
        <v>820</v>
      </c>
      <c r="B3974" s="80" t="s">
        <v>817</v>
      </c>
      <c r="C3974" s="83">
        <v>0</v>
      </c>
      <c r="D3974" s="84">
        <v>0</v>
      </c>
    </row>
    <row r="3975" spans="1:4" x14ac:dyDescent="0.2">
      <c r="A3975" s="80" t="s">
        <v>820</v>
      </c>
      <c r="B3975" s="80" t="s">
        <v>818</v>
      </c>
      <c r="C3975" s="81">
        <v>0</v>
      </c>
      <c r="D3975" s="82">
        <v>0</v>
      </c>
    </row>
    <row r="3976" spans="1:4" x14ac:dyDescent="0.2">
      <c r="A3976" s="80" t="s">
        <v>820</v>
      </c>
      <c r="B3976" s="80" t="s">
        <v>819</v>
      </c>
      <c r="C3976" s="83">
        <v>0</v>
      </c>
      <c r="D3976" s="84">
        <v>0</v>
      </c>
    </row>
    <row r="3977" spans="1:4" x14ac:dyDescent="0.2">
      <c r="A3977" s="80" t="s">
        <v>820</v>
      </c>
      <c r="B3977" s="80" t="s">
        <v>820</v>
      </c>
      <c r="C3977" s="81">
        <v>0</v>
      </c>
      <c r="D3977" s="82">
        <v>0</v>
      </c>
    </row>
    <row r="3978" spans="1:4" x14ac:dyDescent="0.2">
      <c r="A3978" s="80" t="s">
        <v>820</v>
      </c>
      <c r="B3978" s="80" t="s">
        <v>821</v>
      </c>
      <c r="C3978" s="83">
        <v>0</v>
      </c>
      <c r="D3978" s="84">
        <v>0</v>
      </c>
    </row>
    <row r="3979" spans="1:4" x14ac:dyDescent="0.2">
      <c r="A3979" s="80" t="s">
        <v>820</v>
      </c>
      <c r="B3979" s="80" t="s">
        <v>822</v>
      </c>
      <c r="C3979" s="81">
        <v>0</v>
      </c>
      <c r="D3979" s="82">
        <v>0</v>
      </c>
    </row>
    <row r="3980" spans="1:4" x14ac:dyDescent="0.2">
      <c r="A3980" s="80" t="s">
        <v>820</v>
      </c>
      <c r="B3980" s="80" t="s">
        <v>823</v>
      </c>
      <c r="C3980" s="83">
        <v>0</v>
      </c>
      <c r="D3980" s="84">
        <v>0</v>
      </c>
    </row>
    <row r="3981" spans="1:4" x14ac:dyDescent="0.2">
      <c r="A3981" s="80" t="s">
        <v>820</v>
      </c>
      <c r="B3981" s="80" t="s">
        <v>824</v>
      </c>
      <c r="C3981" s="81">
        <v>0</v>
      </c>
      <c r="D3981" s="82">
        <v>0</v>
      </c>
    </row>
    <row r="3982" spans="1:4" x14ac:dyDescent="0.2">
      <c r="A3982" s="80" t="s">
        <v>820</v>
      </c>
      <c r="B3982" s="80" t="s">
        <v>825</v>
      </c>
      <c r="C3982" s="83">
        <v>0</v>
      </c>
      <c r="D3982" s="84">
        <v>0</v>
      </c>
    </row>
    <row r="3983" spans="1:4" x14ac:dyDescent="0.2">
      <c r="A3983" s="80" t="s">
        <v>820</v>
      </c>
      <c r="B3983" s="80" t="s">
        <v>826</v>
      </c>
      <c r="C3983" s="81">
        <v>0</v>
      </c>
      <c r="D3983" s="82">
        <v>0</v>
      </c>
    </row>
    <row r="3984" spans="1:4" x14ac:dyDescent="0.2">
      <c r="A3984" s="80" t="s">
        <v>820</v>
      </c>
      <c r="B3984" s="80" t="s">
        <v>827</v>
      </c>
      <c r="C3984" s="83">
        <v>0</v>
      </c>
      <c r="D3984" s="84">
        <v>0</v>
      </c>
    </row>
    <row r="3985" spans="1:4" x14ac:dyDescent="0.2">
      <c r="A3985" s="80" t="s">
        <v>820</v>
      </c>
      <c r="B3985" s="80" t="s">
        <v>828</v>
      </c>
      <c r="C3985" s="81">
        <v>0</v>
      </c>
      <c r="D3985" s="82">
        <v>0</v>
      </c>
    </row>
    <row r="3986" spans="1:4" x14ac:dyDescent="0.2">
      <c r="A3986" s="80" t="s">
        <v>820</v>
      </c>
      <c r="B3986" s="80" t="s">
        <v>756</v>
      </c>
      <c r="C3986" s="83">
        <v>0</v>
      </c>
      <c r="D3986" s="84">
        <v>0</v>
      </c>
    </row>
    <row r="3987" spans="1:4" x14ac:dyDescent="0.2">
      <c r="A3987" s="80" t="s">
        <v>820</v>
      </c>
      <c r="B3987" s="80" t="s">
        <v>757</v>
      </c>
      <c r="C3987" s="81">
        <v>0</v>
      </c>
      <c r="D3987" s="82">
        <v>0</v>
      </c>
    </row>
    <row r="3988" spans="1:4" x14ac:dyDescent="0.2">
      <c r="A3988" s="80" t="s">
        <v>820</v>
      </c>
      <c r="B3988" s="80" t="s">
        <v>758</v>
      </c>
      <c r="C3988" s="83">
        <v>0</v>
      </c>
      <c r="D3988" s="84">
        <v>0</v>
      </c>
    </row>
    <row r="3989" spans="1:4" x14ac:dyDescent="0.2">
      <c r="A3989" s="80" t="s">
        <v>820</v>
      </c>
      <c r="B3989" s="80" t="s">
        <v>759</v>
      </c>
      <c r="C3989" s="81">
        <v>0</v>
      </c>
      <c r="D3989" s="82">
        <v>0</v>
      </c>
    </row>
    <row r="3990" spans="1:4" x14ac:dyDescent="0.2">
      <c r="A3990" s="80" t="s">
        <v>820</v>
      </c>
      <c r="B3990" s="80" t="s">
        <v>760</v>
      </c>
      <c r="C3990" s="83">
        <v>0</v>
      </c>
      <c r="D3990" s="84">
        <v>0</v>
      </c>
    </row>
    <row r="3991" spans="1:4" x14ac:dyDescent="0.2">
      <c r="A3991" s="80" t="s">
        <v>820</v>
      </c>
      <c r="B3991" s="80" t="s">
        <v>761</v>
      </c>
      <c r="C3991" s="81">
        <v>0</v>
      </c>
      <c r="D3991" s="82">
        <v>0</v>
      </c>
    </row>
    <row r="3992" spans="1:4" x14ac:dyDescent="0.2">
      <c r="A3992" s="80" t="s">
        <v>820</v>
      </c>
      <c r="B3992" s="80" t="s">
        <v>762</v>
      </c>
      <c r="C3992" s="83">
        <v>0</v>
      </c>
      <c r="D3992" s="84">
        <v>0</v>
      </c>
    </row>
    <row r="3993" spans="1:4" x14ac:dyDescent="0.2">
      <c r="A3993" s="80" t="s">
        <v>820</v>
      </c>
      <c r="B3993" s="80" t="s">
        <v>763</v>
      </c>
      <c r="C3993" s="81">
        <v>0</v>
      </c>
      <c r="D3993" s="82">
        <v>0</v>
      </c>
    </row>
    <row r="3994" spans="1:4" x14ac:dyDescent="0.2">
      <c r="A3994" s="80" t="s">
        <v>820</v>
      </c>
      <c r="B3994" s="80" t="s">
        <v>764</v>
      </c>
      <c r="C3994" s="83">
        <v>0</v>
      </c>
      <c r="D3994" s="84">
        <v>0</v>
      </c>
    </row>
    <row r="3995" spans="1:4" x14ac:dyDescent="0.2">
      <c r="A3995" s="80" t="s">
        <v>820</v>
      </c>
      <c r="B3995" s="80" t="s">
        <v>765</v>
      </c>
      <c r="C3995" s="81">
        <v>0</v>
      </c>
      <c r="D3995" s="82">
        <v>0</v>
      </c>
    </row>
    <row r="3996" spans="1:4" x14ac:dyDescent="0.2">
      <c r="A3996" s="80" t="s">
        <v>820</v>
      </c>
      <c r="B3996" s="80" t="s">
        <v>766</v>
      </c>
      <c r="C3996" s="83">
        <v>0</v>
      </c>
      <c r="D3996" s="84">
        <v>0</v>
      </c>
    </row>
    <row r="3997" spans="1:4" x14ac:dyDescent="0.2">
      <c r="A3997" s="80" t="s">
        <v>820</v>
      </c>
      <c r="B3997" s="80" t="s">
        <v>767</v>
      </c>
      <c r="C3997" s="81">
        <v>0</v>
      </c>
      <c r="D3997" s="82">
        <v>0</v>
      </c>
    </row>
    <row r="3998" spans="1:4" x14ac:dyDescent="0.2">
      <c r="A3998" s="80" t="s">
        <v>821</v>
      </c>
      <c r="B3998" s="80" t="s">
        <v>769</v>
      </c>
      <c r="C3998" s="83">
        <v>0</v>
      </c>
      <c r="D3998" s="84">
        <v>0</v>
      </c>
    </row>
    <row r="3999" spans="1:4" x14ac:dyDescent="0.2">
      <c r="A3999" s="80" t="s">
        <v>821</v>
      </c>
      <c r="B3999" s="80" t="s">
        <v>770</v>
      </c>
      <c r="C3999" s="81">
        <v>0</v>
      </c>
      <c r="D3999" s="82">
        <v>0</v>
      </c>
    </row>
    <row r="4000" spans="1:4" x14ac:dyDescent="0.2">
      <c r="A4000" s="80" t="s">
        <v>821</v>
      </c>
      <c r="B4000" s="80" t="s">
        <v>771</v>
      </c>
      <c r="C4000" s="83">
        <v>0</v>
      </c>
      <c r="D4000" s="84">
        <v>0</v>
      </c>
    </row>
    <row r="4001" spans="1:4" x14ac:dyDescent="0.2">
      <c r="A4001" s="80" t="s">
        <v>821</v>
      </c>
      <c r="B4001" s="80" t="s">
        <v>772</v>
      </c>
      <c r="C4001" s="81">
        <v>0</v>
      </c>
      <c r="D4001" s="82">
        <v>0</v>
      </c>
    </row>
    <row r="4002" spans="1:4" x14ac:dyDescent="0.2">
      <c r="A4002" s="80" t="s">
        <v>821</v>
      </c>
      <c r="B4002" s="80" t="s">
        <v>773</v>
      </c>
      <c r="C4002" s="83">
        <v>0</v>
      </c>
      <c r="D4002" s="84">
        <v>0</v>
      </c>
    </row>
    <row r="4003" spans="1:4" x14ac:dyDescent="0.2">
      <c r="A4003" s="80" t="s">
        <v>821</v>
      </c>
      <c r="B4003" s="80" t="s">
        <v>774</v>
      </c>
      <c r="C4003" s="81">
        <v>0</v>
      </c>
      <c r="D4003" s="82">
        <v>0</v>
      </c>
    </row>
    <row r="4004" spans="1:4" x14ac:dyDescent="0.2">
      <c r="A4004" s="80" t="s">
        <v>821</v>
      </c>
      <c r="B4004" s="80" t="s">
        <v>775</v>
      </c>
      <c r="C4004" s="83">
        <v>0</v>
      </c>
      <c r="D4004" s="84">
        <v>0</v>
      </c>
    </row>
    <row r="4005" spans="1:4" x14ac:dyDescent="0.2">
      <c r="A4005" s="80" t="s">
        <v>821</v>
      </c>
      <c r="B4005" s="80" t="s">
        <v>776</v>
      </c>
      <c r="C4005" s="81">
        <v>0</v>
      </c>
      <c r="D4005" s="82">
        <v>0</v>
      </c>
    </row>
    <row r="4006" spans="1:4" x14ac:dyDescent="0.2">
      <c r="A4006" s="80" t="s">
        <v>821</v>
      </c>
      <c r="B4006" s="80" t="s">
        <v>777</v>
      </c>
      <c r="C4006" s="83">
        <v>0</v>
      </c>
      <c r="D4006" s="84">
        <v>0</v>
      </c>
    </row>
    <row r="4007" spans="1:4" x14ac:dyDescent="0.2">
      <c r="A4007" s="80" t="s">
        <v>821</v>
      </c>
      <c r="B4007" s="80" t="s">
        <v>778</v>
      </c>
      <c r="C4007" s="81">
        <v>0</v>
      </c>
      <c r="D4007" s="82">
        <v>0</v>
      </c>
    </row>
    <row r="4008" spans="1:4" x14ac:dyDescent="0.2">
      <c r="A4008" s="80" t="s">
        <v>821</v>
      </c>
      <c r="B4008" s="80" t="s">
        <v>779</v>
      </c>
      <c r="C4008" s="83">
        <v>0</v>
      </c>
      <c r="D4008" s="84">
        <v>0</v>
      </c>
    </row>
    <row r="4009" spans="1:4" x14ac:dyDescent="0.2">
      <c r="A4009" s="80" t="s">
        <v>821</v>
      </c>
      <c r="B4009" s="80" t="s">
        <v>780</v>
      </c>
      <c r="C4009" s="81">
        <v>0</v>
      </c>
      <c r="D4009" s="82">
        <v>0</v>
      </c>
    </row>
    <row r="4010" spans="1:4" x14ac:dyDescent="0.2">
      <c r="A4010" s="80" t="s">
        <v>821</v>
      </c>
      <c r="B4010" s="80" t="s">
        <v>781</v>
      </c>
      <c r="C4010" s="83">
        <v>0</v>
      </c>
      <c r="D4010" s="84">
        <v>0</v>
      </c>
    </row>
    <row r="4011" spans="1:4" x14ac:dyDescent="0.2">
      <c r="A4011" s="80" t="s">
        <v>821</v>
      </c>
      <c r="B4011" s="80" t="s">
        <v>782</v>
      </c>
      <c r="C4011" s="81">
        <v>0</v>
      </c>
      <c r="D4011" s="82">
        <v>0</v>
      </c>
    </row>
    <row r="4012" spans="1:4" x14ac:dyDescent="0.2">
      <c r="A4012" s="80" t="s">
        <v>821</v>
      </c>
      <c r="B4012" s="80" t="s">
        <v>783</v>
      </c>
      <c r="C4012" s="83">
        <v>0</v>
      </c>
      <c r="D4012" s="84">
        <v>0</v>
      </c>
    </row>
    <row r="4013" spans="1:4" x14ac:dyDescent="0.2">
      <c r="A4013" s="80" t="s">
        <v>821</v>
      </c>
      <c r="B4013" s="80" t="s">
        <v>784</v>
      </c>
      <c r="C4013" s="81">
        <v>0</v>
      </c>
      <c r="D4013" s="82">
        <v>0</v>
      </c>
    </row>
    <row r="4014" spans="1:4" x14ac:dyDescent="0.2">
      <c r="A4014" s="80" t="s">
        <v>821</v>
      </c>
      <c r="B4014" s="80" t="s">
        <v>785</v>
      </c>
      <c r="C4014" s="83">
        <v>0</v>
      </c>
      <c r="D4014" s="84">
        <v>0</v>
      </c>
    </row>
    <row r="4015" spans="1:4" x14ac:dyDescent="0.2">
      <c r="A4015" s="80" t="s">
        <v>821</v>
      </c>
      <c r="B4015" s="80" t="s">
        <v>786</v>
      </c>
      <c r="C4015" s="81">
        <v>0</v>
      </c>
      <c r="D4015" s="82">
        <v>0</v>
      </c>
    </row>
    <row r="4016" spans="1:4" x14ac:dyDescent="0.2">
      <c r="A4016" s="80" t="s">
        <v>821</v>
      </c>
      <c r="B4016" s="80" t="s">
        <v>787</v>
      </c>
      <c r="C4016" s="83">
        <v>0</v>
      </c>
      <c r="D4016" s="84">
        <v>0</v>
      </c>
    </row>
    <row r="4017" spans="1:4" x14ac:dyDescent="0.2">
      <c r="A4017" s="80" t="s">
        <v>821</v>
      </c>
      <c r="B4017" s="80" t="s">
        <v>788</v>
      </c>
      <c r="C4017" s="81">
        <v>0</v>
      </c>
      <c r="D4017" s="82">
        <v>0</v>
      </c>
    </row>
    <row r="4018" spans="1:4" x14ac:dyDescent="0.2">
      <c r="A4018" s="80" t="s">
        <v>821</v>
      </c>
      <c r="B4018" s="80" t="s">
        <v>789</v>
      </c>
      <c r="C4018" s="83">
        <v>0</v>
      </c>
      <c r="D4018" s="84">
        <v>0</v>
      </c>
    </row>
    <row r="4019" spans="1:4" x14ac:dyDescent="0.2">
      <c r="A4019" s="80" t="s">
        <v>821</v>
      </c>
      <c r="B4019" s="80" t="s">
        <v>790</v>
      </c>
      <c r="C4019" s="81">
        <v>0</v>
      </c>
      <c r="D4019" s="82">
        <v>0</v>
      </c>
    </row>
    <row r="4020" spans="1:4" x14ac:dyDescent="0.2">
      <c r="A4020" s="80" t="s">
        <v>821</v>
      </c>
      <c r="B4020" s="80" t="s">
        <v>791</v>
      </c>
      <c r="C4020" s="83">
        <v>0</v>
      </c>
      <c r="D4020" s="84">
        <v>0</v>
      </c>
    </row>
    <row r="4021" spans="1:4" x14ac:dyDescent="0.2">
      <c r="A4021" s="80" t="s">
        <v>821</v>
      </c>
      <c r="B4021" s="80" t="s">
        <v>755</v>
      </c>
      <c r="C4021" s="81">
        <v>0</v>
      </c>
      <c r="D4021" s="82">
        <v>0</v>
      </c>
    </row>
    <row r="4022" spans="1:4" x14ac:dyDescent="0.2">
      <c r="A4022" s="80" t="s">
        <v>821</v>
      </c>
      <c r="B4022" s="80" t="s">
        <v>768</v>
      </c>
      <c r="C4022" s="83">
        <v>0</v>
      </c>
      <c r="D4022" s="84">
        <v>0</v>
      </c>
    </row>
    <row r="4023" spans="1:4" x14ac:dyDescent="0.2">
      <c r="A4023" s="80" t="s">
        <v>821</v>
      </c>
      <c r="B4023" s="80" t="s">
        <v>792</v>
      </c>
      <c r="C4023" s="81">
        <v>0</v>
      </c>
      <c r="D4023" s="82">
        <v>0</v>
      </c>
    </row>
    <row r="4024" spans="1:4" x14ac:dyDescent="0.2">
      <c r="A4024" s="80" t="s">
        <v>821</v>
      </c>
      <c r="B4024" s="80" t="s">
        <v>793</v>
      </c>
      <c r="C4024" s="83">
        <v>0</v>
      </c>
      <c r="D4024" s="84">
        <v>0</v>
      </c>
    </row>
    <row r="4025" spans="1:4" x14ac:dyDescent="0.2">
      <c r="A4025" s="80" t="s">
        <v>821</v>
      </c>
      <c r="B4025" s="80" t="s">
        <v>794</v>
      </c>
      <c r="C4025" s="81">
        <v>0</v>
      </c>
      <c r="D4025" s="82">
        <v>0</v>
      </c>
    </row>
    <row r="4026" spans="1:4" x14ac:dyDescent="0.2">
      <c r="A4026" s="80" t="s">
        <v>821</v>
      </c>
      <c r="B4026" s="80" t="s">
        <v>795</v>
      </c>
      <c r="C4026" s="83">
        <v>0</v>
      </c>
      <c r="D4026" s="84">
        <v>0</v>
      </c>
    </row>
    <row r="4027" spans="1:4" x14ac:dyDescent="0.2">
      <c r="A4027" s="80" t="s">
        <v>821</v>
      </c>
      <c r="B4027" s="80" t="s">
        <v>796</v>
      </c>
      <c r="C4027" s="81">
        <v>0</v>
      </c>
      <c r="D4027" s="82">
        <v>0</v>
      </c>
    </row>
    <row r="4028" spans="1:4" x14ac:dyDescent="0.2">
      <c r="A4028" s="80" t="s">
        <v>821</v>
      </c>
      <c r="B4028" s="80" t="s">
        <v>797</v>
      </c>
      <c r="C4028" s="83">
        <v>0</v>
      </c>
      <c r="D4028" s="84">
        <v>0</v>
      </c>
    </row>
    <row r="4029" spans="1:4" x14ac:dyDescent="0.2">
      <c r="A4029" s="80" t="s">
        <v>821</v>
      </c>
      <c r="B4029" s="80" t="s">
        <v>798</v>
      </c>
      <c r="C4029" s="81">
        <v>0</v>
      </c>
      <c r="D4029" s="82">
        <v>0</v>
      </c>
    </row>
    <row r="4030" spans="1:4" x14ac:dyDescent="0.2">
      <c r="A4030" s="80" t="s">
        <v>821</v>
      </c>
      <c r="B4030" s="80" t="s">
        <v>799</v>
      </c>
      <c r="C4030" s="83">
        <v>0</v>
      </c>
      <c r="D4030" s="84">
        <v>0</v>
      </c>
    </row>
    <row r="4031" spans="1:4" x14ac:dyDescent="0.2">
      <c r="A4031" s="80" t="s">
        <v>821</v>
      </c>
      <c r="B4031" s="80" t="s">
        <v>800</v>
      </c>
      <c r="C4031" s="81">
        <v>0</v>
      </c>
      <c r="D4031" s="82">
        <v>0</v>
      </c>
    </row>
    <row r="4032" spans="1:4" x14ac:dyDescent="0.2">
      <c r="A4032" s="80" t="s">
        <v>821</v>
      </c>
      <c r="B4032" s="80" t="s">
        <v>801</v>
      </c>
      <c r="C4032" s="83">
        <v>0</v>
      </c>
      <c r="D4032" s="84">
        <v>0</v>
      </c>
    </row>
    <row r="4033" spans="1:4" x14ac:dyDescent="0.2">
      <c r="A4033" s="80" t="s">
        <v>821</v>
      </c>
      <c r="B4033" s="80" t="s">
        <v>802</v>
      </c>
      <c r="C4033" s="81">
        <v>0</v>
      </c>
      <c r="D4033" s="82">
        <v>0</v>
      </c>
    </row>
    <row r="4034" spans="1:4" x14ac:dyDescent="0.2">
      <c r="A4034" s="80" t="s">
        <v>821</v>
      </c>
      <c r="B4034" s="80" t="s">
        <v>803</v>
      </c>
      <c r="C4034" s="83">
        <v>0</v>
      </c>
      <c r="D4034" s="84">
        <v>0</v>
      </c>
    </row>
    <row r="4035" spans="1:4" x14ac:dyDescent="0.2">
      <c r="A4035" s="80" t="s">
        <v>821</v>
      </c>
      <c r="B4035" s="80" t="s">
        <v>804</v>
      </c>
      <c r="C4035" s="81">
        <v>0</v>
      </c>
      <c r="D4035" s="82">
        <v>0</v>
      </c>
    </row>
    <row r="4036" spans="1:4" x14ac:dyDescent="0.2">
      <c r="A4036" s="80" t="s">
        <v>821</v>
      </c>
      <c r="B4036" s="80" t="s">
        <v>805</v>
      </c>
      <c r="C4036" s="83">
        <v>0</v>
      </c>
      <c r="D4036" s="84">
        <v>0</v>
      </c>
    </row>
    <row r="4037" spans="1:4" x14ac:dyDescent="0.2">
      <c r="A4037" s="80" t="s">
        <v>821</v>
      </c>
      <c r="B4037" s="80" t="s">
        <v>806</v>
      </c>
      <c r="C4037" s="81">
        <v>0</v>
      </c>
      <c r="D4037" s="82">
        <v>0</v>
      </c>
    </row>
    <row r="4038" spans="1:4" x14ac:dyDescent="0.2">
      <c r="A4038" s="80" t="s">
        <v>821</v>
      </c>
      <c r="B4038" s="80" t="s">
        <v>807</v>
      </c>
      <c r="C4038" s="83">
        <v>0</v>
      </c>
      <c r="D4038" s="84">
        <v>0</v>
      </c>
    </row>
    <row r="4039" spans="1:4" x14ac:dyDescent="0.2">
      <c r="A4039" s="80" t="s">
        <v>821</v>
      </c>
      <c r="B4039" s="80" t="s">
        <v>808</v>
      </c>
      <c r="C4039" s="81">
        <v>0</v>
      </c>
      <c r="D4039" s="82">
        <v>0</v>
      </c>
    </row>
    <row r="4040" spans="1:4" x14ac:dyDescent="0.2">
      <c r="A4040" s="80" t="s">
        <v>821</v>
      </c>
      <c r="B4040" s="80" t="s">
        <v>809</v>
      </c>
      <c r="C4040" s="83">
        <v>0</v>
      </c>
      <c r="D4040" s="84">
        <v>0</v>
      </c>
    </row>
    <row r="4041" spans="1:4" x14ac:dyDescent="0.2">
      <c r="A4041" s="80" t="s">
        <v>821</v>
      </c>
      <c r="B4041" s="80" t="s">
        <v>810</v>
      </c>
      <c r="C4041" s="81">
        <v>0</v>
      </c>
      <c r="D4041" s="82">
        <v>0</v>
      </c>
    </row>
    <row r="4042" spans="1:4" x14ac:dyDescent="0.2">
      <c r="A4042" s="80" t="s">
        <v>821</v>
      </c>
      <c r="B4042" s="80" t="s">
        <v>811</v>
      </c>
      <c r="C4042" s="83">
        <v>0</v>
      </c>
      <c r="D4042" s="84">
        <v>0</v>
      </c>
    </row>
    <row r="4043" spans="1:4" x14ac:dyDescent="0.2">
      <c r="A4043" s="80" t="s">
        <v>821</v>
      </c>
      <c r="B4043" s="80" t="s">
        <v>812</v>
      </c>
      <c r="C4043" s="81">
        <v>0</v>
      </c>
      <c r="D4043" s="82">
        <v>0</v>
      </c>
    </row>
    <row r="4044" spans="1:4" x14ac:dyDescent="0.2">
      <c r="A4044" s="80" t="s">
        <v>821</v>
      </c>
      <c r="B4044" s="80" t="s">
        <v>813</v>
      </c>
      <c r="C4044" s="83">
        <v>0</v>
      </c>
      <c r="D4044" s="84">
        <v>0</v>
      </c>
    </row>
    <row r="4045" spans="1:4" x14ac:dyDescent="0.2">
      <c r="A4045" s="80" t="s">
        <v>821</v>
      </c>
      <c r="B4045" s="80" t="s">
        <v>814</v>
      </c>
      <c r="C4045" s="81">
        <v>0</v>
      </c>
      <c r="D4045" s="82">
        <v>0</v>
      </c>
    </row>
    <row r="4046" spans="1:4" x14ac:dyDescent="0.2">
      <c r="A4046" s="80" t="s">
        <v>821</v>
      </c>
      <c r="B4046" s="80" t="s">
        <v>815</v>
      </c>
      <c r="C4046" s="83">
        <v>0</v>
      </c>
      <c r="D4046" s="84">
        <v>0</v>
      </c>
    </row>
    <row r="4047" spans="1:4" x14ac:dyDescent="0.2">
      <c r="A4047" s="80" t="s">
        <v>821</v>
      </c>
      <c r="B4047" s="80" t="s">
        <v>816</v>
      </c>
      <c r="C4047" s="81">
        <v>0</v>
      </c>
      <c r="D4047" s="82">
        <v>0</v>
      </c>
    </row>
    <row r="4048" spans="1:4" x14ac:dyDescent="0.2">
      <c r="A4048" s="80" t="s">
        <v>821</v>
      </c>
      <c r="B4048" s="80" t="s">
        <v>817</v>
      </c>
      <c r="C4048" s="83">
        <v>0</v>
      </c>
      <c r="D4048" s="84">
        <v>0</v>
      </c>
    </row>
    <row r="4049" spans="1:4" x14ac:dyDescent="0.2">
      <c r="A4049" s="80" t="s">
        <v>821</v>
      </c>
      <c r="B4049" s="80" t="s">
        <v>818</v>
      </c>
      <c r="C4049" s="81">
        <v>0</v>
      </c>
      <c r="D4049" s="82">
        <v>0</v>
      </c>
    </row>
    <row r="4050" spans="1:4" x14ac:dyDescent="0.2">
      <c r="A4050" s="80" t="s">
        <v>821</v>
      </c>
      <c r="B4050" s="80" t="s">
        <v>819</v>
      </c>
      <c r="C4050" s="83">
        <v>0</v>
      </c>
      <c r="D4050" s="84">
        <v>0</v>
      </c>
    </row>
    <row r="4051" spans="1:4" x14ac:dyDescent="0.2">
      <c r="A4051" s="80" t="s">
        <v>821</v>
      </c>
      <c r="B4051" s="80" t="s">
        <v>820</v>
      </c>
      <c r="C4051" s="81">
        <v>0</v>
      </c>
      <c r="D4051" s="82">
        <v>0</v>
      </c>
    </row>
    <row r="4052" spans="1:4" x14ac:dyDescent="0.2">
      <c r="A4052" s="80" t="s">
        <v>821</v>
      </c>
      <c r="B4052" s="80" t="s">
        <v>821</v>
      </c>
      <c r="C4052" s="83">
        <v>0</v>
      </c>
      <c r="D4052" s="84">
        <v>0</v>
      </c>
    </row>
    <row r="4053" spans="1:4" x14ac:dyDescent="0.2">
      <c r="A4053" s="80" t="s">
        <v>821</v>
      </c>
      <c r="B4053" s="80" t="s">
        <v>822</v>
      </c>
      <c r="C4053" s="81">
        <v>0</v>
      </c>
      <c r="D4053" s="82">
        <v>0</v>
      </c>
    </row>
    <row r="4054" spans="1:4" x14ac:dyDescent="0.2">
      <c r="A4054" s="80" t="s">
        <v>821</v>
      </c>
      <c r="B4054" s="80" t="s">
        <v>823</v>
      </c>
      <c r="C4054" s="83">
        <v>0</v>
      </c>
      <c r="D4054" s="84">
        <v>0</v>
      </c>
    </row>
    <row r="4055" spans="1:4" x14ac:dyDescent="0.2">
      <c r="A4055" s="80" t="s">
        <v>821</v>
      </c>
      <c r="B4055" s="80" t="s">
        <v>824</v>
      </c>
      <c r="C4055" s="81">
        <v>0</v>
      </c>
      <c r="D4055" s="82">
        <v>0</v>
      </c>
    </row>
    <row r="4056" spans="1:4" x14ac:dyDescent="0.2">
      <c r="A4056" s="80" t="s">
        <v>821</v>
      </c>
      <c r="B4056" s="80" t="s">
        <v>825</v>
      </c>
      <c r="C4056" s="83">
        <v>0</v>
      </c>
      <c r="D4056" s="84">
        <v>0</v>
      </c>
    </row>
    <row r="4057" spans="1:4" x14ac:dyDescent="0.2">
      <c r="A4057" s="80" t="s">
        <v>821</v>
      </c>
      <c r="B4057" s="80" t="s">
        <v>826</v>
      </c>
      <c r="C4057" s="81">
        <v>0</v>
      </c>
      <c r="D4057" s="82">
        <v>0</v>
      </c>
    </row>
    <row r="4058" spans="1:4" x14ac:dyDescent="0.2">
      <c r="A4058" s="80" t="s">
        <v>821</v>
      </c>
      <c r="B4058" s="80" t="s">
        <v>827</v>
      </c>
      <c r="C4058" s="83">
        <v>0</v>
      </c>
      <c r="D4058" s="84">
        <v>0</v>
      </c>
    </row>
    <row r="4059" spans="1:4" x14ac:dyDescent="0.2">
      <c r="A4059" s="80" t="s">
        <v>821</v>
      </c>
      <c r="B4059" s="80" t="s">
        <v>828</v>
      </c>
      <c r="C4059" s="81">
        <v>0</v>
      </c>
      <c r="D4059" s="82">
        <v>0</v>
      </c>
    </row>
    <row r="4060" spans="1:4" x14ac:dyDescent="0.2">
      <c r="A4060" s="80" t="s">
        <v>821</v>
      </c>
      <c r="B4060" s="80" t="s">
        <v>756</v>
      </c>
      <c r="C4060" s="83">
        <v>0</v>
      </c>
      <c r="D4060" s="84">
        <v>0</v>
      </c>
    </row>
    <row r="4061" spans="1:4" x14ac:dyDescent="0.2">
      <c r="A4061" s="80" t="s">
        <v>821</v>
      </c>
      <c r="B4061" s="80" t="s">
        <v>757</v>
      </c>
      <c r="C4061" s="81">
        <v>0</v>
      </c>
      <c r="D4061" s="82">
        <v>0</v>
      </c>
    </row>
    <row r="4062" spans="1:4" x14ac:dyDescent="0.2">
      <c r="A4062" s="80" t="s">
        <v>821</v>
      </c>
      <c r="B4062" s="80" t="s">
        <v>758</v>
      </c>
      <c r="C4062" s="83">
        <v>0</v>
      </c>
      <c r="D4062" s="84">
        <v>0</v>
      </c>
    </row>
    <row r="4063" spans="1:4" x14ac:dyDescent="0.2">
      <c r="A4063" s="80" t="s">
        <v>821</v>
      </c>
      <c r="B4063" s="80" t="s">
        <v>759</v>
      </c>
      <c r="C4063" s="81">
        <v>0</v>
      </c>
      <c r="D4063" s="82">
        <v>0</v>
      </c>
    </row>
    <row r="4064" spans="1:4" x14ac:dyDescent="0.2">
      <c r="A4064" s="80" t="s">
        <v>821</v>
      </c>
      <c r="B4064" s="80" t="s">
        <v>760</v>
      </c>
      <c r="C4064" s="83">
        <v>0</v>
      </c>
      <c r="D4064" s="84">
        <v>0</v>
      </c>
    </row>
    <row r="4065" spans="1:4" x14ac:dyDescent="0.2">
      <c r="A4065" s="80" t="s">
        <v>821</v>
      </c>
      <c r="B4065" s="80" t="s">
        <v>761</v>
      </c>
      <c r="C4065" s="81">
        <v>0</v>
      </c>
      <c r="D4065" s="82">
        <v>0</v>
      </c>
    </row>
    <row r="4066" spans="1:4" x14ac:dyDescent="0.2">
      <c r="A4066" s="80" t="s">
        <v>821</v>
      </c>
      <c r="B4066" s="80" t="s">
        <v>762</v>
      </c>
      <c r="C4066" s="83">
        <v>0</v>
      </c>
      <c r="D4066" s="84">
        <v>0</v>
      </c>
    </row>
    <row r="4067" spans="1:4" x14ac:dyDescent="0.2">
      <c r="A4067" s="80" t="s">
        <v>821</v>
      </c>
      <c r="B4067" s="80" t="s">
        <v>763</v>
      </c>
      <c r="C4067" s="81">
        <v>0</v>
      </c>
      <c r="D4067" s="82">
        <v>0</v>
      </c>
    </row>
    <row r="4068" spans="1:4" x14ac:dyDescent="0.2">
      <c r="A4068" s="80" t="s">
        <v>821</v>
      </c>
      <c r="B4068" s="80" t="s">
        <v>764</v>
      </c>
      <c r="C4068" s="83">
        <v>0</v>
      </c>
      <c r="D4068" s="84">
        <v>0</v>
      </c>
    </row>
    <row r="4069" spans="1:4" x14ac:dyDescent="0.2">
      <c r="A4069" s="80" t="s">
        <v>821</v>
      </c>
      <c r="B4069" s="80" t="s">
        <v>765</v>
      </c>
      <c r="C4069" s="81">
        <v>0</v>
      </c>
      <c r="D4069" s="82">
        <v>0</v>
      </c>
    </row>
    <row r="4070" spans="1:4" x14ac:dyDescent="0.2">
      <c r="A4070" s="80" t="s">
        <v>821</v>
      </c>
      <c r="B4070" s="80" t="s">
        <v>766</v>
      </c>
      <c r="C4070" s="83">
        <v>0</v>
      </c>
      <c r="D4070" s="84">
        <v>0</v>
      </c>
    </row>
    <row r="4071" spans="1:4" x14ac:dyDescent="0.2">
      <c r="A4071" s="80" t="s">
        <v>821</v>
      </c>
      <c r="B4071" s="80" t="s">
        <v>767</v>
      </c>
      <c r="C4071" s="81">
        <v>0</v>
      </c>
      <c r="D4071" s="82">
        <v>0</v>
      </c>
    </row>
    <row r="4072" spans="1:4" x14ac:dyDescent="0.2">
      <c r="A4072" s="80" t="s">
        <v>822</v>
      </c>
      <c r="B4072" s="80" t="s">
        <v>769</v>
      </c>
      <c r="C4072" s="83">
        <v>0</v>
      </c>
      <c r="D4072" s="84">
        <v>0</v>
      </c>
    </row>
    <row r="4073" spans="1:4" x14ac:dyDescent="0.2">
      <c r="A4073" s="80" t="s">
        <v>822</v>
      </c>
      <c r="B4073" s="80" t="s">
        <v>770</v>
      </c>
      <c r="C4073" s="81">
        <v>0</v>
      </c>
      <c r="D4073" s="82">
        <v>0</v>
      </c>
    </row>
    <row r="4074" spans="1:4" x14ac:dyDescent="0.2">
      <c r="A4074" s="80" t="s">
        <v>822</v>
      </c>
      <c r="B4074" s="80" t="s">
        <v>771</v>
      </c>
      <c r="C4074" s="83">
        <v>0</v>
      </c>
      <c r="D4074" s="84">
        <v>0</v>
      </c>
    </row>
    <row r="4075" spans="1:4" x14ac:dyDescent="0.2">
      <c r="A4075" s="80" t="s">
        <v>822</v>
      </c>
      <c r="B4075" s="80" t="s">
        <v>772</v>
      </c>
      <c r="C4075" s="81">
        <v>0</v>
      </c>
      <c r="D4075" s="82">
        <v>0</v>
      </c>
    </row>
    <row r="4076" spans="1:4" x14ac:dyDescent="0.2">
      <c r="A4076" s="80" t="s">
        <v>822</v>
      </c>
      <c r="B4076" s="80" t="s">
        <v>773</v>
      </c>
      <c r="C4076" s="83">
        <v>0</v>
      </c>
      <c r="D4076" s="84">
        <v>0</v>
      </c>
    </row>
    <row r="4077" spans="1:4" x14ac:dyDescent="0.2">
      <c r="A4077" s="80" t="s">
        <v>822</v>
      </c>
      <c r="B4077" s="80" t="s">
        <v>774</v>
      </c>
      <c r="C4077" s="81">
        <v>0</v>
      </c>
      <c r="D4077" s="82">
        <v>0</v>
      </c>
    </row>
    <row r="4078" spans="1:4" x14ac:dyDescent="0.2">
      <c r="A4078" s="80" t="s">
        <v>822</v>
      </c>
      <c r="B4078" s="80" t="s">
        <v>775</v>
      </c>
      <c r="C4078" s="83">
        <v>0</v>
      </c>
      <c r="D4078" s="84">
        <v>0</v>
      </c>
    </row>
    <row r="4079" spans="1:4" x14ac:dyDescent="0.2">
      <c r="A4079" s="80" t="s">
        <v>822</v>
      </c>
      <c r="B4079" s="80" t="s">
        <v>776</v>
      </c>
      <c r="C4079" s="81">
        <v>0</v>
      </c>
      <c r="D4079" s="82">
        <v>0</v>
      </c>
    </row>
    <row r="4080" spans="1:4" x14ac:dyDescent="0.2">
      <c r="A4080" s="80" t="s">
        <v>822</v>
      </c>
      <c r="B4080" s="80" t="s">
        <v>777</v>
      </c>
      <c r="C4080" s="83">
        <v>0</v>
      </c>
      <c r="D4080" s="84">
        <v>0</v>
      </c>
    </row>
    <row r="4081" spans="1:4" x14ac:dyDescent="0.2">
      <c r="A4081" s="80" t="s">
        <v>822</v>
      </c>
      <c r="B4081" s="80" t="s">
        <v>778</v>
      </c>
      <c r="C4081" s="81">
        <v>0</v>
      </c>
      <c r="D4081" s="82">
        <v>0</v>
      </c>
    </row>
    <row r="4082" spans="1:4" x14ac:dyDescent="0.2">
      <c r="A4082" s="80" t="s">
        <v>822</v>
      </c>
      <c r="B4082" s="80" t="s">
        <v>779</v>
      </c>
      <c r="C4082" s="83">
        <v>0</v>
      </c>
      <c r="D4082" s="84">
        <v>0</v>
      </c>
    </row>
    <row r="4083" spans="1:4" x14ac:dyDescent="0.2">
      <c r="A4083" s="80" t="s">
        <v>822</v>
      </c>
      <c r="B4083" s="80" t="s">
        <v>780</v>
      </c>
      <c r="C4083" s="81">
        <v>0</v>
      </c>
      <c r="D4083" s="82">
        <v>0</v>
      </c>
    </row>
    <row r="4084" spans="1:4" x14ac:dyDescent="0.2">
      <c r="A4084" s="80" t="s">
        <v>822</v>
      </c>
      <c r="B4084" s="80" t="s">
        <v>781</v>
      </c>
      <c r="C4084" s="83">
        <v>0</v>
      </c>
      <c r="D4084" s="84">
        <v>0</v>
      </c>
    </row>
    <row r="4085" spans="1:4" x14ac:dyDescent="0.2">
      <c r="A4085" s="80" t="s">
        <v>822</v>
      </c>
      <c r="B4085" s="80" t="s">
        <v>782</v>
      </c>
      <c r="C4085" s="81">
        <v>0</v>
      </c>
      <c r="D4085" s="82">
        <v>0</v>
      </c>
    </row>
    <row r="4086" spans="1:4" x14ac:dyDescent="0.2">
      <c r="A4086" s="80" t="s">
        <v>822</v>
      </c>
      <c r="B4086" s="80" t="s">
        <v>783</v>
      </c>
      <c r="C4086" s="83">
        <v>0</v>
      </c>
      <c r="D4086" s="84">
        <v>0</v>
      </c>
    </row>
    <row r="4087" spans="1:4" x14ac:dyDescent="0.2">
      <c r="A4087" s="80" t="s">
        <v>822</v>
      </c>
      <c r="B4087" s="80" t="s">
        <v>784</v>
      </c>
      <c r="C4087" s="81">
        <v>0</v>
      </c>
      <c r="D4087" s="82">
        <v>0</v>
      </c>
    </row>
    <row r="4088" spans="1:4" x14ac:dyDescent="0.2">
      <c r="A4088" s="80" t="s">
        <v>822</v>
      </c>
      <c r="B4088" s="80" t="s">
        <v>785</v>
      </c>
      <c r="C4088" s="83">
        <v>0</v>
      </c>
      <c r="D4088" s="84">
        <v>0</v>
      </c>
    </row>
    <row r="4089" spans="1:4" x14ac:dyDescent="0.2">
      <c r="A4089" s="80" t="s">
        <v>822</v>
      </c>
      <c r="B4089" s="80" t="s">
        <v>786</v>
      </c>
      <c r="C4089" s="81">
        <v>0</v>
      </c>
      <c r="D4089" s="82">
        <v>0</v>
      </c>
    </row>
    <row r="4090" spans="1:4" x14ac:dyDescent="0.2">
      <c r="A4090" s="80" t="s">
        <v>822</v>
      </c>
      <c r="B4090" s="80" t="s">
        <v>787</v>
      </c>
      <c r="C4090" s="83">
        <v>0</v>
      </c>
      <c r="D4090" s="84">
        <v>0</v>
      </c>
    </row>
    <row r="4091" spans="1:4" x14ac:dyDescent="0.2">
      <c r="A4091" s="80" t="s">
        <v>822</v>
      </c>
      <c r="B4091" s="80" t="s">
        <v>788</v>
      </c>
      <c r="C4091" s="81">
        <v>0</v>
      </c>
      <c r="D4091" s="82">
        <v>0</v>
      </c>
    </row>
    <row r="4092" spans="1:4" x14ac:dyDescent="0.2">
      <c r="A4092" s="80" t="s">
        <v>822</v>
      </c>
      <c r="B4092" s="80" t="s">
        <v>789</v>
      </c>
      <c r="C4092" s="83">
        <v>0</v>
      </c>
      <c r="D4092" s="84">
        <v>0</v>
      </c>
    </row>
    <row r="4093" spans="1:4" x14ac:dyDescent="0.2">
      <c r="A4093" s="80" t="s">
        <v>822</v>
      </c>
      <c r="B4093" s="80" t="s">
        <v>790</v>
      </c>
      <c r="C4093" s="81">
        <v>0</v>
      </c>
      <c r="D4093" s="82">
        <v>0</v>
      </c>
    </row>
    <row r="4094" spans="1:4" x14ac:dyDescent="0.2">
      <c r="A4094" s="80" t="s">
        <v>822</v>
      </c>
      <c r="B4094" s="80" t="s">
        <v>791</v>
      </c>
      <c r="C4094" s="83">
        <v>0</v>
      </c>
      <c r="D4094" s="84">
        <v>0</v>
      </c>
    </row>
    <row r="4095" spans="1:4" x14ac:dyDescent="0.2">
      <c r="A4095" s="80" t="s">
        <v>822</v>
      </c>
      <c r="B4095" s="80" t="s">
        <v>755</v>
      </c>
      <c r="C4095" s="81">
        <v>0</v>
      </c>
      <c r="D4095" s="82">
        <v>0</v>
      </c>
    </row>
    <row r="4096" spans="1:4" x14ac:dyDescent="0.2">
      <c r="A4096" s="80" t="s">
        <v>822</v>
      </c>
      <c r="B4096" s="80" t="s">
        <v>768</v>
      </c>
      <c r="C4096" s="83">
        <v>0</v>
      </c>
      <c r="D4096" s="84">
        <v>0</v>
      </c>
    </row>
    <row r="4097" spans="1:4" x14ac:dyDescent="0.2">
      <c r="A4097" s="80" t="s">
        <v>822</v>
      </c>
      <c r="B4097" s="80" t="s">
        <v>792</v>
      </c>
      <c r="C4097" s="81">
        <v>0</v>
      </c>
      <c r="D4097" s="82">
        <v>0</v>
      </c>
    </row>
    <row r="4098" spans="1:4" x14ac:dyDescent="0.2">
      <c r="A4098" s="80" t="s">
        <v>822</v>
      </c>
      <c r="B4098" s="80" t="s">
        <v>793</v>
      </c>
      <c r="C4098" s="83">
        <v>0</v>
      </c>
      <c r="D4098" s="84">
        <v>0</v>
      </c>
    </row>
    <row r="4099" spans="1:4" x14ac:dyDescent="0.2">
      <c r="A4099" s="80" t="s">
        <v>822</v>
      </c>
      <c r="B4099" s="80" t="s">
        <v>794</v>
      </c>
      <c r="C4099" s="81">
        <v>0</v>
      </c>
      <c r="D4099" s="82">
        <v>0</v>
      </c>
    </row>
    <row r="4100" spans="1:4" x14ac:dyDescent="0.2">
      <c r="A4100" s="80" t="s">
        <v>822</v>
      </c>
      <c r="B4100" s="80" t="s">
        <v>795</v>
      </c>
      <c r="C4100" s="83">
        <v>0</v>
      </c>
      <c r="D4100" s="84">
        <v>0</v>
      </c>
    </row>
    <row r="4101" spans="1:4" x14ac:dyDescent="0.2">
      <c r="A4101" s="80" t="s">
        <v>822</v>
      </c>
      <c r="B4101" s="80" t="s">
        <v>796</v>
      </c>
      <c r="C4101" s="81">
        <v>0</v>
      </c>
      <c r="D4101" s="82">
        <v>0</v>
      </c>
    </row>
    <row r="4102" spans="1:4" x14ac:dyDescent="0.2">
      <c r="A4102" s="80" t="s">
        <v>822</v>
      </c>
      <c r="B4102" s="80" t="s">
        <v>797</v>
      </c>
      <c r="C4102" s="83">
        <v>0</v>
      </c>
      <c r="D4102" s="84">
        <v>0</v>
      </c>
    </row>
    <row r="4103" spans="1:4" x14ac:dyDescent="0.2">
      <c r="A4103" s="80" t="s">
        <v>822</v>
      </c>
      <c r="B4103" s="80" t="s">
        <v>798</v>
      </c>
      <c r="C4103" s="81">
        <v>0</v>
      </c>
      <c r="D4103" s="82">
        <v>0</v>
      </c>
    </row>
    <row r="4104" spans="1:4" x14ac:dyDescent="0.2">
      <c r="A4104" s="80" t="s">
        <v>822</v>
      </c>
      <c r="B4104" s="80" t="s">
        <v>799</v>
      </c>
      <c r="C4104" s="83">
        <v>0</v>
      </c>
      <c r="D4104" s="84">
        <v>0</v>
      </c>
    </row>
    <row r="4105" spans="1:4" x14ac:dyDescent="0.2">
      <c r="A4105" s="80" t="s">
        <v>822</v>
      </c>
      <c r="B4105" s="80" t="s">
        <v>800</v>
      </c>
      <c r="C4105" s="81">
        <v>0</v>
      </c>
      <c r="D4105" s="82">
        <v>0</v>
      </c>
    </row>
    <row r="4106" spans="1:4" x14ac:dyDescent="0.2">
      <c r="A4106" s="80" t="s">
        <v>822</v>
      </c>
      <c r="B4106" s="80" t="s">
        <v>801</v>
      </c>
      <c r="C4106" s="83">
        <v>0</v>
      </c>
      <c r="D4106" s="84">
        <v>0</v>
      </c>
    </row>
    <row r="4107" spans="1:4" x14ac:dyDescent="0.2">
      <c r="A4107" s="80" t="s">
        <v>822</v>
      </c>
      <c r="B4107" s="80" t="s">
        <v>802</v>
      </c>
      <c r="C4107" s="81">
        <v>0</v>
      </c>
      <c r="D4107" s="82">
        <v>0</v>
      </c>
    </row>
    <row r="4108" spans="1:4" x14ac:dyDescent="0.2">
      <c r="A4108" s="80" t="s">
        <v>822</v>
      </c>
      <c r="B4108" s="80" t="s">
        <v>803</v>
      </c>
      <c r="C4108" s="83">
        <v>0</v>
      </c>
      <c r="D4108" s="84">
        <v>0</v>
      </c>
    </row>
    <row r="4109" spans="1:4" x14ac:dyDescent="0.2">
      <c r="A4109" s="80" t="s">
        <v>822</v>
      </c>
      <c r="B4109" s="80" t="s">
        <v>804</v>
      </c>
      <c r="C4109" s="81">
        <v>0</v>
      </c>
      <c r="D4109" s="82">
        <v>0</v>
      </c>
    </row>
    <row r="4110" spans="1:4" x14ac:dyDescent="0.2">
      <c r="A4110" s="80" t="s">
        <v>822</v>
      </c>
      <c r="B4110" s="80" t="s">
        <v>805</v>
      </c>
      <c r="C4110" s="83">
        <v>0</v>
      </c>
      <c r="D4110" s="84">
        <v>0</v>
      </c>
    </row>
    <row r="4111" spans="1:4" x14ac:dyDescent="0.2">
      <c r="A4111" s="80" t="s">
        <v>822</v>
      </c>
      <c r="B4111" s="80" t="s">
        <v>806</v>
      </c>
      <c r="C4111" s="81">
        <v>0</v>
      </c>
      <c r="D4111" s="82">
        <v>0</v>
      </c>
    </row>
    <row r="4112" spans="1:4" x14ac:dyDescent="0.2">
      <c r="A4112" s="80" t="s">
        <v>822</v>
      </c>
      <c r="B4112" s="80" t="s">
        <v>807</v>
      </c>
      <c r="C4112" s="83">
        <v>0</v>
      </c>
      <c r="D4112" s="84">
        <v>0</v>
      </c>
    </row>
    <row r="4113" spans="1:4" x14ac:dyDescent="0.2">
      <c r="A4113" s="80" t="s">
        <v>822</v>
      </c>
      <c r="B4113" s="80" t="s">
        <v>808</v>
      </c>
      <c r="C4113" s="81">
        <v>0</v>
      </c>
      <c r="D4113" s="82">
        <v>0</v>
      </c>
    </row>
    <row r="4114" spans="1:4" x14ac:dyDescent="0.2">
      <c r="A4114" s="80" t="s">
        <v>822</v>
      </c>
      <c r="B4114" s="80" t="s">
        <v>809</v>
      </c>
      <c r="C4114" s="83">
        <v>0</v>
      </c>
      <c r="D4114" s="84">
        <v>0</v>
      </c>
    </row>
    <row r="4115" spans="1:4" x14ac:dyDescent="0.2">
      <c r="A4115" s="80" t="s">
        <v>822</v>
      </c>
      <c r="B4115" s="80" t="s">
        <v>810</v>
      </c>
      <c r="C4115" s="81">
        <v>0</v>
      </c>
      <c r="D4115" s="82">
        <v>0</v>
      </c>
    </row>
    <row r="4116" spans="1:4" x14ac:dyDescent="0.2">
      <c r="A4116" s="80" t="s">
        <v>822</v>
      </c>
      <c r="B4116" s="80" t="s">
        <v>811</v>
      </c>
      <c r="C4116" s="83">
        <v>0</v>
      </c>
      <c r="D4116" s="84">
        <v>0</v>
      </c>
    </row>
    <row r="4117" spans="1:4" x14ac:dyDescent="0.2">
      <c r="A4117" s="80" t="s">
        <v>822</v>
      </c>
      <c r="B4117" s="80" t="s">
        <v>812</v>
      </c>
      <c r="C4117" s="81">
        <v>0</v>
      </c>
      <c r="D4117" s="82">
        <v>0</v>
      </c>
    </row>
    <row r="4118" spans="1:4" x14ac:dyDescent="0.2">
      <c r="A4118" s="80" t="s">
        <v>822</v>
      </c>
      <c r="B4118" s="80" t="s">
        <v>813</v>
      </c>
      <c r="C4118" s="83">
        <v>0</v>
      </c>
      <c r="D4118" s="84">
        <v>0</v>
      </c>
    </row>
    <row r="4119" spans="1:4" x14ac:dyDescent="0.2">
      <c r="A4119" s="80" t="s">
        <v>822</v>
      </c>
      <c r="B4119" s="80" t="s">
        <v>814</v>
      </c>
      <c r="C4119" s="81">
        <v>0</v>
      </c>
      <c r="D4119" s="82">
        <v>0</v>
      </c>
    </row>
    <row r="4120" spans="1:4" x14ac:dyDescent="0.2">
      <c r="A4120" s="80" t="s">
        <v>822</v>
      </c>
      <c r="B4120" s="80" t="s">
        <v>815</v>
      </c>
      <c r="C4120" s="83">
        <v>0</v>
      </c>
      <c r="D4120" s="84">
        <v>0</v>
      </c>
    </row>
    <row r="4121" spans="1:4" x14ac:dyDescent="0.2">
      <c r="A4121" s="80" t="s">
        <v>822</v>
      </c>
      <c r="B4121" s="80" t="s">
        <v>816</v>
      </c>
      <c r="C4121" s="81">
        <v>0</v>
      </c>
      <c r="D4121" s="82">
        <v>0</v>
      </c>
    </row>
    <row r="4122" spans="1:4" x14ac:dyDescent="0.2">
      <c r="A4122" s="80" t="s">
        <v>822</v>
      </c>
      <c r="B4122" s="80" t="s">
        <v>817</v>
      </c>
      <c r="C4122" s="83">
        <v>0</v>
      </c>
      <c r="D4122" s="84">
        <v>0</v>
      </c>
    </row>
    <row r="4123" spans="1:4" x14ac:dyDescent="0.2">
      <c r="A4123" s="80" t="s">
        <v>822</v>
      </c>
      <c r="B4123" s="80" t="s">
        <v>818</v>
      </c>
      <c r="C4123" s="81">
        <v>0</v>
      </c>
      <c r="D4123" s="82">
        <v>0</v>
      </c>
    </row>
    <row r="4124" spans="1:4" x14ac:dyDescent="0.2">
      <c r="A4124" s="80" t="s">
        <v>822</v>
      </c>
      <c r="B4124" s="80" t="s">
        <v>819</v>
      </c>
      <c r="C4124" s="83">
        <v>0</v>
      </c>
      <c r="D4124" s="84">
        <v>0</v>
      </c>
    </row>
    <row r="4125" spans="1:4" x14ac:dyDescent="0.2">
      <c r="A4125" s="80" t="s">
        <v>822</v>
      </c>
      <c r="B4125" s="80" t="s">
        <v>820</v>
      </c>
      <c r="C4125" s="81">
        <v>0</v>
      </c>
      <c r="D4125" s="82">
        <v>0</v>
      </c>
    </row>
    <row r="4126" spans="1:4" x14ac:dyDescent="0.2">
      <c r="A4126" s="80" t="s">
        <v>822</v>
      </c>
      <c r="B4126" s="80" t="s">
        <v>821</v>
      </c>
      <c r="C4126" s="83">
        <v>0</v>
      </c>
      <c r="D4126" s="84">
        <v>0</v>
      </c>
    </row>
    <row r="4127" spans="1:4" x14ac:dyDescent="0.2">
      <c r="A4127" s="80" t="s">
        <v>822</v>
      </c>
      <c r="B4127" s="80" t="s">
        <v>822</v>
      </c>
      <c r="C4127" s="81">
        <v>0</v>
      </c>
      <c r="D4127" s="82">
        <v>0</v>
      </c>
    </row>
    <row r="4128" spans="1:4" x14ac:dyDescent="0.2">
      <c r="A4128" s="80" t="s">
        <v>822</v>
      </c>
      <c r="B4128" s="80" t="s">
        <v>823</v>
      </c>
      <c r="C4128" s="83">
        <v>0</v>
      </c>
      <c r="D4128" s="84">
        <v>0</v>
      </c>
    </row>
    <row r="4129" spans="1:4" x14ac:dyDescent="0.2">
      <c r="A4129" s="80" t="s">
        <v>822</v>
      </c>
      <c r="B4129" s="80" t="s">
        <v>824</v>
      </c>
      <c r="C4129" s="81">
        <v>0</v>
      </c>
      <c r="D4129" s="82">
        <v>0</v>
      </c>
    </row>
    <row r="4130" spans="1:4" x14ac:dyDescent="0.2">
      <c r="A4130" s="80" t="s">
        <v>822</v>
      </c>
      <c r="B4130" s="80" t="s">
        <v>825</v>
      </c>
      <c r="C4130" s="83">
        <v>0</v>
      </c>
      <c r="D4130" s="84">
        <v>0</v>
      </c>
    </row>
    <row r="4131" spans="1:4" x14ac:dyDescent="0.2">
      <c r="A4131" s="80" t="s">
        <v>822</v>
      </c>
      <c r="B4131" s="80" t="s">
        <v>826</v>
      </c>
      <c r="C4131" s="81">
        <v>0</v>
      </c>
      <c r="D4131" s="82">
        <v>0</v>
      </c>
    </row>
    <row r="4132" spans="1:4" x14ac:dyDescent="0.2">
      <c r="A4132" s="80" t="s">
        <v>822</v>
      </c>
      <c r="B4132" s="80" t="s">
        <v>827</v>
      </c>
      <c r="C4132" s="83">
        <v>0</v>
      </c>
      <c r="D4132" s="84">
        <v>0</v>
      </c>
    </row>
    <row r="4133" spans="1:4" x14ac:dyDescent="0.2">
      <c r="A4133" s="80" t="s">
        <v>822</v>
      </c>
      <c r="B4133" s="80" t="s">
        <v>828</v>
      </c>
      <c r="C4133" s="81">
        <v>0</v>
      </c>
      <c r="D4133" s="82">
        <v>0</v>
      </c>
    </row>
    <row r="4134" spans="1:4" x14ac:dyDescent="0.2">
      <c r="A4134" s="80" t="s">
        <v>822</v>
      </c>
      <c r="B4134" s="80" t="s">
        <v>756</v>
      </c>
      <c r="C4134" s="83">
        <v>0</v>
      </c>
      <c r="D4134" s="84">
        <v>0</v>
      </c>
    </row>
    <row r="4135" spans="1:4" x14ac:dyDescent="0.2">
      <c r="A4135" s="80" t="s">
        <v>822</v>
      </c>
      <c r="B4135" s="80" t="s">
        <v>757</v>
      </c>
      <c r="C4135" s="81">
        <v>0</v>
      </c>
      <c r="D4135" s="82">
        <v>0</v>
      </c>
    </row>
    <row r="4136" spans="1:4" x14ac:dyDescent="0.2">
      <c r="A4136" s="80" t="s">
        <v>822</v>
      </c>
      <c r="B4136" s="80" t="s">
        <v>758</v>
      </c>
      <c r="C4136" s="83">
        <v>0</v>
      </c>
      <c r="D4136" s="84">
        <v>0</v>
      </c>
    </row>
    <row r="4137" spans="1:4" x14ac:dyDescent="0.2">
      <c r="A4137" s="80" t="s">
        <v>822</v>
      </c>
      <c r="B4137" s="80" t="s">
        <v>759</v>
      </c>
      <c r="C4137" s="81">
        <v>0</v>
      </c>
      <c r="D4137" s="82">
        <v>0</v>
      </c>
    </row>
    <row r="4138" spans="1:4" x14ac:dyDescent="0.2">
      <c r="A4138" s="80" t="s">
        <v>822</v>
      </c>
      <c r="B4138" s="80" t="s">
        <v>760</v>
      </c>
      <c r="C4138" s="83">
        <v>0</v>
      </c>
      <c r="D4138" s="84">
        <v>0</v>
      </c>
    </row>
    <row r="4139" spans="1:4" x14ac:dyDescent="0.2">
      <c r="A4139" s="80" t="s">
        <v>822</v>
      </c>
      <c r="B4139" s="80" t="s">
        <v>761</v>
      </c>
      <c r="C4139" s="81">
        <v>0</v>
      </c>
      <c r="D4139" s="82">
        <v>0</v>
      </c>
    </row>
    <row r="4140" spans="1:4" x14ac:dyDescent="0.2">
      <c r="A4140" s="80" t="s">
        <v>822</v>
      </c>
      <c r="B4140" s="80" t="s">
        <v>762</v>
      </c>
      <c r="C4140" s="83">
        <v>0</v>
      </c>
      <c r="D4140" s="84">
        <v>0</v>
      </c>
    </row>
    <row r="4141" spans="1:4" x14ac:dyDescent="0.2">
      <c r="A4141" s="80" t="s">
        <v>822</v>
      </c>
      <c r="B4141" s="80" t="s">
        <v>763</v>
      </c>
      <c r="C4141" s="81">
        <v>0</v>
      </c>
      <c r="D4141" s="82">
        <v>0</v>
      </c>
    </row>
    <row r="4142" spans="1:4" x14ac:dyDescent="0.2">
      <c r="A4142" s="80" t="s">
        <v>822</v>
      </c>
      <c r="B4142" s="80" t="s">
        <v>764</v>
      </c>
      <c r="C4142" s="83">
        <v>0</v>
      </c>
      <c r="D4142" s="84">
        <v>0</v>
      </c>
    </row>
    <row r="4143" spans="1:4" x14ac:dyDescent="0.2">
      <c r="A4143" s="80" t="s">
        <v>822</v>
      </c>
      <c r="B4143" s="80" t="s">
        <v>765</v>
      </c>
      <c r="C4143" s="81">
        <v>0</v>
      </c>
      <c r="D4143" s="82">
        <v>0</v>
      </c>
    </row>
    <row r="4144" spans="1:4" x14ac:dyDescent="0.2">
      <c r="A4144" s="80" t="s">
        <v>822</v>
      </c>
      <c r="B4144" s="80" t="s">
        <v>766</v>
      </c>
      <c r="C4144" s="83">
        <v>0</v>
      </c>
      <c r="D4144" s="84">
        <v>0</v>
      </c>
    </row>
    <row r="4145" spans="1:4" x14ac:dyDescent="0.2">
      <c r="A4145" s="80" t="s">
        <v>822</v>
      </c>
      <c r="B4145" s="80" t="s">
        <v>767</v>
      </c>
      <c r="C4145" s="81">
        <v>0</v>
      </c>
      <c r="D4145" s="82">
        <v>0</v>
      </c>
    </row>
    <row r="4146" spans="1:4" x14ac:dyDescent="0.2">
      <c r="A4146" s="80" t="s">
        <v>823</v>
      </c>
      <c r="B4146" s="80" t="s">
        <v>769</v>
      </c>
      <c r="C4146" s="83">
        <v>0</v>
      </c>
      <c r="D4146" s="84">
        <v>0</v>
      </c>
    </row>
    <row r="4147" spans="1:4" x14ac:dyDescent="0.2">
      <c r="A4147" s="80" t="s">
        <v>823</v>
      </c>
      <c r="B4147" s="80" t="s">
        <v>770</v>
      </c>
      <c r="C4147" s="81">
        <v>0</v>
      </c>
      <c r="D4147" s="82">
        <v>0</v>
      </c>
    </row>
    <row r="4148" spans="1:4" x14ac:dyDescent="0.2">
      <c r="A4148" s="80" t="s">
        <v>823</v>
      </c>
      <c r="B4148" s="80" t="s">
        <v>771</v>
      </c>
      <c r="C4148" s="83">
        <v>0</v>
      </c>
      <c r="D4148" s="84">
        <v>0</v>
      </c>
    </row>
    <row r="4149" spans="1:4" x14ac:dyDescent="0.2">
      <c r="A4149" s="80" t="s">
        <v>823</v>
      </c>
      <c r="B4149" s="80" t="s">
        <v>772</v>
      </c>
      <c r="C4149" s="81">
        <v>0</v>
      </c>
      <c r="D4149" s="82">
        <v>0</v>
      </c>
    </row>
    <row r="4150" spans="1:4" x14ac:dyDescent="0.2">
      <c r="A4150" s="80" t="s">
        <v>823</v>
      </c>
      <c r="B4150" s="80" t="s">
        <v>773</v>
      </c>
      <c r="C4150" s="83">
        <v>0</v>
      </c>
      <c r="D4150" s="84">
        <v>0</v>
      </c>
    </row>
    <row r="4151" spans="1:4" x14ac:dyDescent="0.2">
      <c r="A4151" s="80" t="s">
        <v>823</v>
      </c>
      <c r="B4151" s="80" t="s">
        <v>774</v>
      </c>
      <c r="C4151" s="81">
        <v>0</v>
      </c>
      <c r="D4151" s="82">
        <v>0</v>
      </c>
    </row>
    <row r="4152" spans="1:4" x14ac:dyDescent="0.2">
      <c r="A4152" s="80" t="s">
        <v>823</v>
      </c>
      <c r="B4152" s="80" t="s">
        <v>775</v>
      </c>
      <c r="C4152" s="83">
        <v>0</v>
      </c>
      <c r="D4152" s="84">
        <v>0</v>
      </c>
    </row>
    <row r="4153" spans="1:4" x14ac:dyDescent="0.2">
      <c r="A4153" s="80" t="s">
        <v>823</v>
      </c>
      <c r="B4153" s="80" t="s">
        <v>776</v>
      </c>
      <c r="C4153" s="81">
        <v>0</v>
      </c>
      <c r="D4153" s="82">
        <v>0</v>
      </c>
    </row>
    <row r="4154" spans="1:4" x14ac:dyDescent="0.2">
      <c r="A4154" s="80" t="s">
        <v>823</v>
      </c>
      <c r="B4154" s="80" t="s">
        <v>777</v>
      </c>
      <c r="C4154" s="83">
        <v>0</v>
      </c>
      <c r="D4154" s="84">
        <v>0</v>
      </c>
    </row>
    <row r="4155" spans="1:4" x14ac:dyDescent="0.2">
      <c r="A4155" s="80" t="s">
        <v>823</v>
      </c>
      <c r="B4155" s="80" t="s">
        <v>778</v>
      </c>
      <c r="C4155" s="81">
        <v>0</v>
      </c>
      <c r="D4155" s="82">
        <v>0</v>
      </c>
    </row>
    <row r="4156" spans="1:4" x14ac:dyDescent="0.2">
      <c r="A4156" s="80" t="s">
        <v>823</v>
      </c>
      <c r="B4156" s="80" t="s">
        <v>779</v>
      </c>
      <c r="C4156" s="83">
        <v>0</v>
      </c>
      <c r="D4156" s="84">
        <v>0</v>
      </c>
    </row>
    <row r="4157" spans="1:4" x14ac:dyDescent="0.2">
      <c r="A4157" s="80" t="s">
        <v>823</v>
      </c>
      <c r="B4157" s="80" t="s">
        <v>780</v>
      </c>
      <c r="C4157" s="81">
        <v>0</v>
      </c>
      <c r="D4157" s="82">
        <v>0</v>
      </c>
    </row>
    <row r="4158" spans="1:4" x14ac:dyDescent="0.2">
      <c r="A4158" s="80" t="s">
        <v>823</v>
      </c>
      <c r="B4158" s="80" t="s">
        <v>781</v>
      </c>
      <c r="C4158" s="83">
        <v>0</v>
      </c>
      <c r="D4158" s="84">
        <v>0</v>
      </c>
    </row>
    <row r="4159" spans="1:4" x14ac:dyDescent="0.2">
      <c r="A4159" s="80" t="s">
        <v>823</v>
      </c>
      <c r="B4159" s="80" t="s">
        <v>782</v>
      </c>
      <c r="C4159" s="81">
        <v>0</v>
      </c>
      <c r="D4159" s="82">
        <v>0</v>
      </c>
    </row>
    <row r="4160" spans="1:4" x14ac:dyDescent="0.2">
      <c r="A4160" s="80" t="s">
        <v>823</v>
      </c>
      <c r="B4160" s="80" t="s">
        <v>783</v>
      </c>
      <c r="C4160" s="83">
        <v>0</v>
      </c>
      <c r="D4160" s="84">
        <v>0</v>
      </c>
    </row>
    <row r="4161" spans="1:4" x14ac:dyDescent="0.2">
      <c r="A4161" s="80" t="s">
        <v>823</v>
      </c>
      <c r="B4161" s="80" t="s">
        <v>784</v>
      </c>
      <c r="C4161" s="81">
        <v>0</v>
      </c>
      <c r="D4161" s="82">
        <v>0</v>
      </c>
    </row>
    <row r="4162" spans="1:4" x14ac:dyDescent="0.2">
      <c r="A4162" s="80" t="s">
        <v>823</v>
      </c>
      <c r="B4162" s="80" t="s">
        <v>785</v>
      </c>
      <c r="C4162" s="83">
        <v>0</v>
      </c>
      <c r="D4162" s="84">
        <v>0</v>
      </c>
    </row>
    <row r="4163" spans="1:4" x14ac:dyDescent="0.2">
      <c r="A4163" s="80" t="s">
        <v>823</v>
      </c>
      <c r="B4163" s="80" t="s">
        <v>786</v>
      </c>
      <c r="C4163" s="81">
        <v>0</v>
      </c>
      <c r="D4163" s="82">
        <v>0</v>
      </c>
    </row>
    <row r="4164" spans="1:4" x14ac:dyDescent="0.2">
      <c r="A4164" s="80" t="s">
        <v>823</v>
      </c>
      <c r="B4164" s="80" t="s">
        <v>787</v>
      </c>
      <c r="C4164" s="83">
        <v>0</v>
      </c>
      <c r="D4164" s="84">
        <v>0</v>
      </c>
    </row>
    <row r="4165" spans="1:4" x14ac:dyDescent="0.2">
      <c r="A4165" s="80" t="s">
        <v>823</v>
      </c>
      <c r="B4165" s="80" t="s">
        <v>788</v>
      </c>
      <c r="C4165" s="81">
        <v>0</v>
      </c>
      <c r="D4165" s="82">
        <v>0</v>
      </c>
    </row>
    <row r="4166" spans="1:4" x14ac:dyDescent="0.2">
      <c r="A4166" s="80" t="s">
        <v>823</v>
      </c>
      <c r="B4166" s="80" t="s">
        <v>789</v>
      </c>
      <c r="C4166" s="83">
        <v>0</v>
      </c>
      <c r="D4166" s="84">
        <v>0</v>
      </c>
    </row>
    <row r="4167" spans="1:4" x14ac:dyDescent="0.2">
      <c r="A4167" s="80" t="s">
        <v>823</v>
      </c>
      <c r="B4167" s="80" t="s">
        <v>790</v>
      </c>
      <c r="C4167" s="81">
        <v>0</v>
      </c>
      <c r="D4167" s="82">
        <v>0</v>
      </c>
    </row>
    <row r="4168" spans="1:4" x14ac:dyDescent="0.2">
      <c r="A4168" s="80" t="s">
        <v>823</v>
      </c>
      <c r="B4168" s="80" t="s">
        <v>791</v>
      </c>
      <c r="C4168" s="83">
        <v>0</v>
      </c>
      <c r="D4168" s="84">
        <v>0</v>
      </c>
    </row>
    <row r="4169" spans="1:4" x14ac:dyDescent="0.2">
      <c r="A4169" s="80" t="s">
        <v>823</v>
      </c>
      <c r="B4169" s="80" t="s">
        <v>755</v>
      </c>
      <c r="C4169" s="81">
        <v>0</v>
      </c>
      <c r="D4169" s="82">
        <v>0</v>
      </c>
    </row>
    <row r="4170" spans="1:4" x14ac:dyDescent="0.2">
      <c r="A4170" s="80" t="s">
        <v>823</v>
      </c>
      <c r="B4170" s="80" t="s">
        <v>768</v>
      </c>
      <c r="C4170" s="83">
        <v>0</v>
      </c>
      <c r="D4170" s="84">
        <v>0</v>
      </c>
    </row>
    <row r="4171" spans="1:4" x14ac:dyDescent="0.2">
      <c r="A4171" s="80" t="s">
        <v>823</v>
      </c>
      <c r="B4171" s="80" t="s">
        <v>792</v>
      </c>
      <c r="C4171" s="81">
        <v>0</v>
      </c>
      <c r="D4171" s="82">
        <v>0</v>
      </c>
    </row>
    <row r="4172" spans="1:4" x14ac:dyDescent="0.2">
      <c r="A4172" s="80" t="s">
        <v>823</v>
      </c>
      <c r="B4172" s="80" t="s">
        <v>793</v>
      </c>
      <c r="C4172" s="83">
        <v>0</v>
      </c>
      <c r="D4172" s="84">
        <v>0</v>
      </c>
    </row>
    <row r="4173" spans="1:4" x14ac:dyDescent="0.2">
      <c r="A4173" s="80" t="s">
        <v>823</v>
      </c>
      <c r="B4173" s="80" t="s">
        <v>794</v>
      </c>
      <c r="C4173" s="81">
        <v>0</v>
      </c>
      <c r="D4173" s="82">
        <v>0</v>
      </c>
    </row>
    <row r="4174" spans="1:4" x14ac:dyDescent="0.2">
      <c r="A4174" s="80" t="s">
        <v>823</v>
      </c>
      <c r="B4174" s="80" t="s">
        <v>795</v>
      </c>
      <c r="C4174" s="83">
        <v>0</v>
      </c>
      <c r="D4174" s="84">
        <v>0</v>
      </c>
    </row>
    <row r="4175" spans="1:4" x14ac:dyDescent="0.2">
      <c r="A4175" s="80" t="s">
        <v>823</v>
      </c>
      <c r="B4175" s="80" t="s">
        <v>796</v>
      </c>
      <c r="C4175" s="81">
        <v>0</v>
      </c>
      <c r="D4175" s="82">
        <v>0</v>
      </c>
    </row>
    <row r="4176" spans="1:4" x14ac:dyDescent="0.2">
      <c r="A4176" s="80" t="s">
        <v>823</v>
      </c>
      <c r="B4176" s="80" t="s">
        <v>797</v>
      </c>
      <c r="C4176" s="83">
        <v>0</v>
      </c>
      <c r="D4176" s="84">
        <v>0</v>
      </c>
    </row>
    <row r="4177" spans="1:4" x14ac:dyDescent="0.2">
      <c r="A4177" s="80" t="s">
        <v>823</v>
      </c>
      <c r="B4177" s="80" t="s">
        <v>798</v>
      </c>
      <c r="C4177" s="81">
        <v>0</v>
      </c>
      <c r="D4177" s="82">
        <v>0</v>
      </c>
    </row>
    <row r="4178" spans="1:4" x14ac:dyDescent="0.2">
      <c r="A4178" s="80" t="s">
        <v>823</v>
      </c>
      <c r="B4178" s="80" t="s">
        <v>799</v>
      </c>
      <c r="C4178" s="83">
        <v>0</v>
      </c>
      <c r="D4178" s="84">
        <v>0</v>
      </c>
    </row>
    <row r="4179" spans="1:4" x14ac:dyDescent="0.2">
      <c r="A4179" s="80" t="s">
        <v>823</v>
      </c>
      <c r="B4179" s="80" t="s">
        <v>800</v>
      </c>
      <c r="C4179" s="81">
        <v>0</v>
      </c>
      <c r="D4179" s="82">
        <v>0</v>
      </c>
    </row>
    <row r="4180" spans="1:4" x14ac:dyDescent="0.2">
      <c r="A4180" s="80" t="s">
        <v>823</v>
      </c>
      <c r="B4180" s="80" t="s">
        <v>801</v>
      </c>
      <c r="C4180" s="83">
        <v>0</v>
      </c>
      <c r="D4180" s="84">
        <v>0</v>
      </c>
    </row>
    <row r="4181" spans="1:4" x14ac:dyDescent="0.2">
      <c r="A4181" s="80" t="s">
        <v>823</v>
      </c>
      <c r="B4181" s="80" t="s">
        <v>802</v>
      </c>
      <c r="C4181" s="81">
        <v>0</v>
      </c>
      <c r="D4181" s="82">
        <v>0</v>
      </c>
    </row>
    <row r="4182" spans="1:4" x14ac:dyDescent="0.2">
      <c r="A4182" s="80" t="s">
        <v>823</v>
      </c>
      <c r="B4182" s="80" t="s">
        <v>803</v>
      </c>
      <c r="C4182" s="83">
        <v>0</v>
      </c>
      <c r="D4182" s="84">
        <v>0</v>
      </c>
    </row>
    <row r="4183" spans="1:4" x14ac:dyDescent="0.2">
      <c r="A4183" s="80" t="s">
        <v>823</v>
      </c>
      <c r="B4183" s="80" t="s">
        <v>804</v>
      </c>
      <c r="C4183" s="81">
        <v>0</v>
      </c>
      <c r="D4183" s="82">
        <v>0</v>
      </c>
    </row>
    <row r="4184" spans="1:4" x14ac:dyDescent="0.2">
      <c r="A4184" s="80" t="s">
        <v>823</v>
      </c>
      <c r="B4184" s="80" t="s">
        <v>805</v>
      </c>
      <c r="C4184" s="83">
        <v>0</v>
      </c>
      <c r="D4184" s="84">
        <v>0</v>
      </c>
    </row>
    <row r="4185" spans="1:4" x14ac:dyDescent="0.2">
      <c r="A4185" s="80" t="s">
        <v>823</v>
      </c>
      <c r="B4185" s="80" t="s">
        <v>806</v>
      </c>
      <c r="C4185" s="81">
        <v>0</v>
      </c>
      <c r="D4185" s="82">
        <v>0</v>
      </c>
    </row>
    <row r="4186" spans="1:4" x14ac:dyDescent="0.2">
      <c r="A4186" s="80" t="s">
        <v>823</v>
      </c>
      <c r="B4186" s="80" t="s">
        <v>807</v>
      </c>
      <c r="C4186" s="83">
        <v>0</v>
      </c>
      <c r="D4186" s="84">
        <v>0</v>
      </c>
    </row>
    <row r="4187" spans="1:4" x14ac:dyDescent="0.2">
      <c r="A4187" s="80" t="s">
        <v>823</v>
      </c>
      <c r="B4187" s="80" t="s">
        <v>808</v>
      </c>
      <c r="C4187" s="81">
        <v>0</v>
      </c>
      <c r="D4187" s="82">
        <v>0</v>
      </c>
    </row>
    <row r="4188" spans="1:4" x14ac:dyDescent="0.2">
      <c r="A4188" s="80" t="s">
        <v>823</v>
      </c>
      <c r="B4188" s="80" t="s">
        <v>809</v>
      </c>
      <c r="C4188" s="83">
        <v>0</v>
      </c>
      <c r="D4188" s="84">
        <v>0</v>
      </c>
    </row>
    <row r="4189" spans="1:4" x14ac:dyDescent="0.2">
      <c r="A4189" s="80" t="s">
        <v>823</v>
      </c>
      <c r="B4189" s="80" t="s">
        <v>810</v>
      </c>
      <c r="C4189" s="81">
        <v>0</v>
      </c>
      <c r="D4189" s="82">
        <v>0</v>
      </c>
    </row>
    <row r="4190" spans="1:4" x14ac:dyDescent="0.2">
      <c r="A4190" s="80" t="s">
        <v>823</v>
      </c>
      <c r="B4190" s="80" t="s">
        <v>811</v>
      </c>
      <c r="C4190" s="83">
        <v>0</v>
      </c>
      <c r="D4190" s="84">
        <v>0</v>
      </c>
    </row>
    <row r="4191" spans="1:4" x14ac:dyDescent="0.2">
      <c r="A4191" s="80" t="s">
        <v>823</v>
      </c>
      <c r="B4191" s="80" t="s">
        <v>812</v>
      </c>
      <c r="C4191" s="81">
        <v>0</v>
      </c>
      <c r="D4191" s="82">
        <v>0</v>
      </c>
    </row>
    <row r="4192" spans="1:4" x14ac:dyDescent="0.2">
      <c r="A4192" s="80" t="s">
        <v>823</v>
      </c>
      <c r="B4192" s="80" t="s">
        <v>813</v>
      </c>
      <c r="C4192" s="83">
        <v>0</v>
      </c>
      <c r="D4192" s="84">
        <v>0</v>
      </c>
    </row>
    <row r="4193" spans="1:4" x14ac:dyDescent="0.2">
      <c r="A4193" s="80" t="s">
        <v>823</v>
      </c>
      <c r="B4193" s="80" t="s">
        <v>814</v>
      </c>
      <c r="C4193" s="81">
        <v>0</v>
      </c>
      <c r="D4193" s="82">
        <v>0</v>
      </c>
    </row>
    <row r="4194" spans="1:4" x14ac:dyDescent="0.2">
      <c r="A4194" s="80" t="s">
        <v>823</v>
      </c>
      <c r="B4194" s="80" t="s">
        <v>815</v>
      </c>
      <c r="C4194" s="83">
        <v>0</v>
      </c>
      <c r="D4194" s="84">
        <v>0</v>
      </c>
    </row>
    <row r="4195" spans="1:4" x14ac:dyDescent="0.2">
      <c r="A4195" s="80" t="s">
        <v>823</v>
      </c>
      <c r="B4195" s="80" t="s">
        <v>816</v>
      </c>
      <c r="C4195" s="81">
        <v>0</v>
      </c>
      <c r="D4195" s="82">
        <v>0</v>
      </c>
    </row>
    <row r="4196" spans="1:4" x14ac:dyDescent="0.2">
      <c r="A4196" s="80" t="s">
        <v>823</v>
      </c>
      <c r="B4196" s="80" t="s">
        <v>817</v>
      </c>
      <c r="C4196" s="83">
        <v>0</v>
      </c>
      <c r="D4196" s="84">
        <v>0</v>
      </c>
    </row>
    <row r="4197" spans="1:4" x14ac:dyDescent="0.2">
      <c r="A4197" s="80" t="s">
        <v>823</v>
      </c>
      <c r="B4197" s="80" t="s">
        <v>818</v>
      </c>
      <c r="C4197" s="81">
        <v>0</v>
      </c>
      <c r="D4197" s="82">
        <v>0</v>
      </c>
    </row>
    <row r="4198" spans="1:4" x14ac:dyDescent="0.2">
      <c r="A4198" s="80" t="s">
        <v>823</v>
      </c>
      <c r="B4198" s="80" t="s">
        <v>819</v>
      </c>
      <c r="C4198" s="83">
        <v>0</v>
      </c>
      <c r="D4198" s="84">
        <v>0</v>
      </c>
    </row>
    <row r="4199" spans="1:4" x14ac:dyDescent="0.2">
      <c r="A4199" s="80" t="s">
        <v>823</v>
      </c>
      <c r="B4199" s="80" t="s">
        <v>820</v>
      </c>
      <c r="C4199" s="81">
        <v>0</v>
      </c>
      <c r="D4199" s="82">
        <v>0</v>
      </c>
    </row>
    <row r="4200" spans="1:4" x14ac:dyDescent="0.2">
      <c r="A4200" s="80" t="s">
        <v>823</v>
      </c>
      <c r="B4200" s="80" t="s">
        <v>821</v>
      </c>
      <c r="C4200" s="83">
        <v>0</v>
      </c>
      <c r="D4200" s="84">
        <v>0</v>
      </c>
    </row>
    <row r="4201" spans="1:4" x14ac:dyDescent="0.2">
      <c r="A4201" s="80" t="s">
        <v>823</v>
      </c>
      <c r="B4201" s="80" t="s">
        <v>822</v>
      </c>
      <c r="C4201" s="81">
        <v>0</v>
      </c>
      <c r="D4201" s="82">
        <v>0</v>
      </c>
    </row>
    <row r="4202" spans="1:4" x14ac:dyDescent="0.2">
      <c r="A4202" s="80" t="s">
        <v>823</v>
      </c>
      <c r="B4202" s="80" t="s">
        <v>823</v>
      </c>
      <c r="C4202" s="83">
        <v>0</v>
      </c>
      <c r="D4202" s="84">
        <v>0</v>
      </c>
    </row>
    <row r="4203" spans="1:4" x14ac:dyDescent="0.2">
      <c r="A4203" s="80" t="s">
        <v>823</v>
      </c>
      <c r="B4203" s="80" t="s">
        <v>824</v>
      </c>
      <c r="C4203" s="81">
        <v>0</v>
      </c>
      <c r="D4203" s="82">
        <v>0</v>
      </c>
    </row>
    <row r="4204" spans="1:4" x14ac:dyDescent="0.2">
      <c r="A4204" s="80" t="s">
        <v>823</v>
      </c>
      <c r="B4204" s="80" t="s">
        <v>825</v>
      </c>
      <c r="C4204" s="83">
        <v>0</v>
      </c>
      <c r="D4204" s="84">
        <v>0</v>
      </c>
    </row>
    <row r="4205" spans="1:4" x14ac:dyDescent="0.2">
      <c r="A4205" s="80" t="s">
        <v>823</v>
      </c>
      <c r="B4205" s="80" t="s">
        <v>826</v>
      </c>
      <c r="C4205" s="81">
        <v>0</v>
      </c>
      <c r="D4205" s="82">
        <v>0</v>
      </c>
    </row>
    <row r="4206" spans="1:4" x14ac:dyDescent="0.2">
      <c r="A4206" s="80" t="s">
        <v>823</v>
      </c>
      <c r="B4206" s="80" t="s">
        <v>827</v>
      </c>
      <c r="C4206" s="83">
        <v>0</v>
      </c>
      <c r="D4206" s="84">
        <v>0</v>
      </c>
    </row>
    <row r="4207" spans="1:4" x14ac:dyDescent="0.2">
      <c r="A4207" s="80" t="s">
        <v>823</v>
      </c>
      <c r="B4207" s="80" t="s">
        <v>828</v>
      </c>
      <c r="C4207" s="81">
        <v>0</v>
      </c>
      <c r="D4207" s="82">
        <v>0</v>
      </c>
    </row>
    <row r="4208" spans="1:4" x14ac:dyDescent="0.2">
      <c r="A4208" s="80" t="s">
        <v>823</v>
      </c>
      <c r="B4208" s="80" t="s">
        <v>756</v>
      </c>
      <c r="C4208" s="83">
        <v>0</v>
      </c>
      <c r="D4208" s="84">
        <v>0</v>
      </c>
    </row>
    <row r="4209" spans="1:4" x14ac:dyDescent="0.2">
      <c r="A4209" s="80" t="s">
        <v>823</v>
      </c>
      <c r="B4209" s="80" t="s">
        <v>757</v>
      </c>
      <c r="C4209" s="81">
        <v>0</v>
      </c>
      <c r="D4209" s="82">
        <v>0</v>
      </c>
    </row>
    <row r="4210" spans="1:4" x14ac:dyDescent="0.2">
      <c r="A4210" s="80" t="s">
        <v>823</v>
      </c>
      <c r="B4210" s="80" t="s">
        <v>758</v>
      </c>
      <c r="C4210" s="83">
        <v>0</v>
      </c>
      <c r="D4210" s="84">
        <v>0</v>
      </c>
    </row>
    <row r="4211" spans="1:4" x14ac:dyDescent="0.2">
      <c r="A4211" s="80" t="s">
        <v>823</v>
      </c>
      <c r="B4211" s="80" t="s">
        <v>759</v>
      </c>
      <c r="C4211" s="81">
        <v>0</v>
      </c>
      <c r="D4211" s="82">
        <v>0</v>
      </c>
    </row>
    <row r="4212" spans="1:4" x14ac:dyDescent="0.2">
      <c r="A4212" s="80" t="s">
        <v>823</v>
      </c>
      <c r="B4212" s="80" t="s">
        <v>760</v>
      </c>
      <c r="C4212" s="83">
        <v>0</v>
      </c>
      <c r="D4212" s="84">
        <v>0</v>
      </c>
    </row>
    <row r="4213" spans="1:4" x14ac:dyDescent="0.2">
      <c r="A4213" s="80" t="s">
        <v>823</v>
      </c>
      <c r="B4213" s="80" t="s">
        <v>761</v>
      </c>
      <c r="C4213" s="81">
        <v>0</v>
      </c>
      <c r="D4213" s="82">
        <v>0</v>
      </c>
    </row>
    <row r="4214" spans="1:4" x14ac:dyDescent="0.2">
      <c r="A4214" s="80" t="s">
        <v>823</v>
      </c>
      <c r="B4214" s="80" t="s">
        <v>762</v>
      </c>
      <c r="C4214" s="83">
        <v>0</v>
      </c>
      <c r="D4214" s="84">
        <v>0</v>
      </c>
    </row>
    <row r="4215" spans="1:4" x14ac:dyDescent="0.2">
      <c r="A4215" s="80" t="s">
        <v>823</v>
      </c>
      <c r="B4215" s="80" t="s">
        <v>763</v>
      </c>
      <c r="C4215" s="81">
        <v>0</v>
      </c>
      <c r="D4215" s="82">
        <v>0</v>
      </c>
    </row>
    <row r="4216" spans="1:4" x14ac:dyDescent="0.2">
      <c r="A4216" s="80" t="s">
        <v>823</v>
      </c>
      <c r="B4216" s="80" t="s">
        <v>764</v>
      </c>
      <c r="C4216" s="83">
        <v>0</v>
      </c>
      <c r="D4216" s="84">
        <v>0</v>
      </c>
    </row>
    <row r="4217" spans="1:4" x14ac:dyDescent="0.2">
      <c r="A4217" s="80" t="s">
        <v>823</v>
      </c>
      <c r="B4217" s="80" t="s">
        <v>765</v>
      </c>
      <c r="C4217" s="81">
        <v>0</v>
      </c>
      <c r="D4217" s="82">
        <v>0</v>
      </c>
    </row>
    <row r="4218" spans="1:4" x14ac:dyDescent="0.2">
      <c r="A4218" s="80" t="s">
        <v>823</v>
      </c>
      <c r="B4218" s="80" t="s">
        <v>766</v>
      </c>
      <c r="C4218" s="83">
        <v>0</v>
      </c>
      <c r="D4218" s="84">
        <v>0</v>
      </c>
    </row>
    <row r="4219" spans="1:4" x14ac:dyDescent="0.2">
      <c r="A4219" s="80" t="s">
        <v>823</v>
      </c>
      <c r="B4219" s="80" t="s">
        <v>767</v>
      </c>
      <c r="C4219" s="81">
        <v>0</v>
      </c>
      <c r="D4219" s="82">
        <v>0</v>
      </c>
    </row>
    <row r="4220" spans="1:4" x14ac:dyDescent="0.2">
      <c r="A4220" s="80" t="s">
        <v>824</v>
      </c>
      <c r="B4220" s="80" t="s">
        <v>769</v>
      </c>
      <c r="C4220" s="83">
        <v>0</v>
      </c>
      <c r="D4220" s="84">
        <v>0</v>
      </c>
    </row>
    <row r="4221" spans="1:4" x14ac:dyDescent="0.2">
      <c r="A4221" s="80" t="s">
        <v>824</v>
      </c>
      <c r="B4221" s="80" t="s">
        <v>770</v>
      </c>
      <c r="C4221" s="81">
        <v>0</v>
      </c>
      <c r="D4221" s="82">
        <v>0</v>
      </c>
    </row>
    <row r="4222" spans="1:4" x14ac:dyDescent="0.2">
      <c r="A4222" s="80" t="s">
        <v>824</v>
      </c>
      <c r="B4222" s="80" t="s">
        <v>771</v>
      </c>
      <c r="C4222" s="83">
        <v>0</v>
      </c>
      <c r="D4222" s="84">
        <v>0</v>
      </c>
    </row>
    <row r="4223" spans="1:4" x14ac:dyDescent="0.2">
      <c r="A4223" s="80" t="s">
        <v>824</v>
      </c>
      <c r="B4223" s="80" t="s">
        <v>772</v>
      </c>
      <c r="C4223" s="81">
        <v>0</v>
      </c>
      <c r="D4223" s="82">
        <v>0</v>
      </c>
    </row>
    <row r="4224" spans="1:4" x14ac:dyDescent="0.2">
      <c r="A4224" s="80" t="s">
        <v>824</v>
      </c>
      <c r="B4224" s="80" t="s">
        <v>773</v>
      </c>
      <c r="C4224" s="83">
        <v>0</v>
      </c>
      <c r="D4224" s="84">
        <v>0</v>
      </c>
    </row>
    <row r="4225" spans="1:4" x14ac:dyDescent="0.2">
      <c r="A4225" s="80" t="s">
        <v>824</v>
      </c>
      <c r="B4225" s="80" t="s">
        <v>774</v>
      </c>
      <c r="C4225" s="81">
        <v>0</v>
      </c>
      <c r="D4225" s="82">
        <v>0</v>
      </c>
    </row>
    <row r="4226" spans="1:4" x14ac:dyDescent="0.2">
      <c r="A4226" s="80" t="s">
        <v>824</v>
      </c>
      <c r="B4226" s="80" t="s">
        <v>775</v>
      </c>
      <c r="C4226" s="83">
        <v>0</v>
      </c>
      <c r="D4226" s="84">
        <v>0</v>
      </c>
    </row>
    <row r="4227" spans="1:4" x14ac:dyDescent="0.2">
      <c r="A4227" s="80" t="s">
        <v>824</v>
      </c>
      <c r="B4227" s="80" t="s">
        <v>776</v>
      </c>
      <c r="C4227" s="81">
        <v>0</v>
      </c>
      <c r="D4227" s="82">
        <v>0</v>
      </c>
    </row>
    <row r="4228" spans="1:4" x14ac:dyDescent="0.2">
      <c r="A4228" s="80" t="s">
        <v>824</v>
      </c>
      <c r="B4228" s="80" t="s">
        <v>777</v>
      </c>
      <c r="C4228" s="83">
        <v>0</v>
      </c>
      <c r="D4228" s="84">
        <v>0</v>
      </c>
    </row>
    <row r="4229" spans="1:4" x14ac:dyDescent="0.2">
      <c r="A4229" s="80" t="s">
        <v>824</v>
      </c>
      <c r="B4229" s="80" t="s">
        <v>778</v>
      </c>
      <c r="C4229" s="81">
        <v>0</v>
      </c>
      <c r="D4229" s="82">
        <v>0</v>
      </c>
    </row>
    <row r="4230" spans="1:4" x14ac:dyDescent="0.2">
      <c r="A4230" s="80" t="s">
        <v>824</v>
      </c>
      <c r="B4230" s="80" t="s">
        <v>779</v>
      </c>
      <c r="C4230" s="83">
        <v>0</v>
      </c>
      <c r="D4230" s="84">
        <v>0</v>
      </c>
    </row>
    <row r="4231" spans="1:4" x14ac:dyDescent="0.2">
      <c r="A4231" s="80" t="s">
        <v>824</v>
      </c>
      <c r="B4231" s="80" t="s">
        <v>780</v>
      </c>
      <c r="C4231" s="81">
        <v>0</v>
      </c>
      <c r="D4231" s="82">
        <v>0</v>
      </c>
    </row>
    <row r="4232" spans="1:4" x14ac:dyDescent="0.2">
      <c r="A4232" s="80" t="s">
        <v>824</v>
      </c>
      <c r="B4232" s="80" t="s">
        <v>781</v>
      </c>
      <c r="C4232" s="83">
        <v>0</v>
      </c>
      <c r="D4232" s="84">
        <v>0</v>
      </c>
    </row>
    <row r="4233" spans="1:4" x14ac:dyDescent="0.2">
      <c r="A4233" s="80" t="s">
        <v>824</v>
      </c>
      <c r="B4233" s="80" t="s">
        <v>782</v>
      </c>
      <c r="C4233" s="81">
        <v>0</v>
      </c>
      <c r="D4233" s="82">
        <v>0</v>
      </c>
    </row>
    <row r="4234" spans="1:4" x14ac:dyDescent="0.2">
      <c r="A4234" s="80" t="s">
        <v>824</v>
      </c>
      <c r="B4234" s="80" t="s">
        <v>783</v>
      </c>
      <c r="C4234" s="83">
        <v>0</v>
      </c>
      <c r="D4234" s="84">
        <v>0</v>
      </c>
    </row>
    <row r="4235" spans="1:4" x14ac:dyDescent="0.2">
      <c r="A4235" s="80" t="s">
        <v>824</v>
      </c>
      <c r="B4235" s="80" t="s">
        <v>784</v>
      </c>
      <c r="C4235" s="81">
        <v>0</v>
      </c>
      <c r="D4235" s="82">
        <v>0</v>
      </c>
    </row>
    <row r="4236" spans="1:4" x14ac:dyDescent="0.2">
      <c r="A4236" s="80" t="s">
        <v>824</v>
      </c>
      <c r="B4236" s="80" t="s">
        <v>785</v>
      </c>
      <c r="C4236" s="83">
        <v>0</v>
      </c>
      <c r="D4236" s="84">
        <v>0</v>
      </c>
    </row>
    <row r="4237" spans="1:4" x14ac:dyDescent="0.2">
      <c r="A4237" s="80" t="s">
        <v>824</v>
      </c>
      <c r="B4237" s="80" t="s">
        <v>786</v>
      </c>
      <c r="C4237" s="81">
        <v>0</v>
      </c>
      <c r="D4237" s="82">
        <v>0</v>
      </c>
    </row>
    <row r="4238" spans="1:4" x14ac:dyDescent="0.2">
      <c r="A4238" s="80" t="s">
        <v>824</v>
      </c>
      <c r="B4238" s="80" t="s">
        <v>787</v>
      </c>
      <c r="C4238" s="83">
        <v>0</v>
      </c>
      <c r="D4238" s="84">
        <v>0</v>
      </c>
    </row>
    <row r="4239" spans="1:4" x14ac:dyDescent="0.2">
      <c r="A4239" s="80" t="s">
        <v>824</v>
      </c>
      <c r="B4239" s="80" t="s">
        <v>788</v>
      </c>
      <c r="C4239" s="81">
        <v>0</v>
      </c>
      <c r="D4239" s="82">
        <v>0</v>
      </c>
    </row>
    <row r="4240" spans="1:4" x14ac:dyDescent="0.2">
      <c r="A4240" s="80" t="s">
        <v>824</v>
      </c>
      <c r="B4240" s="80" t="s">
        <v>789</v>
      </c>
      <c r="C4240" s="83">
        <v>0</v>
      </c>
      <c r="D4240" s="84">
        <v>0</v>
      </c>
    </row>
    <row r="4241" spans="1:4" x14ac:dyDescent="0.2">
      <c r="A4241" s="80" t="s">
        <v>824</v>
      </c>
      <c r="B4241" s="80" t="s">
        <v>790</v>
      </c>
      <c r="C4241" s="81">
        <v>0</v>
      </c>
      <c r="D4241" s="82">
        <v>0</v>
      </c>
    </row>
    <row r="4242" spans="1:4" x14ac:dyDescent="0.2">
      <c r="A4242" s="80" t="s">
        <v>824</v>
      </c>
      <c r="B4242" s="80" t="s">
        <v>791</v>
      </c>
      <c r="C4242" s="83">
        <v>0</v>
      </c>
      <c r="D4242" s="84">
        <v>0</v>
      </c>
    </row>
    <row r="4243" spans="1:4" x14ac:dyDescent="0.2">
      <c r="A4243" s="80" t="s">
        <v>824</v>
      </c>
      <c r="B4243" s="80" t="s">
        <v>755</v>
      </c>
      <c r="C4243" s="81">
        <v>0</v>
      </c>
      <c r="D4243" s="82">
        <v>0</v>
      </c>
    </row>
    <row r="4244" spans="1:4" x14ac:dyDescent="0.2">
      <c r="A4244" s="80" t="s">
        <v>824</v>
      </c>
      <c r="B4244" s="80" t="s">
        <v>768</v>
      </c>
      <c r="C4244" s="83">
        <v>0</v>
      </c>
      <c r="D4244" s="84">
        <v>0</v>
      </c>
    </row>
    <row r="4245" spans="1:4" x14ac:dyDescent="0.2">
      <c r="A4245" s="80" t="s">
        <v>824</v>
      </c>
      <c r="B4245" s="80" t="s">
        <v>792</v>
      </c>
      <c r="C4245" s="81">
        <v>0</v>
      </c>
      <c r="D4245" s="82">
        <v>0</v>
      </c>
    </row>
    <row r="4246" spans="1:4" x14ac:dyDescent="0.2">
      <c r="A4246" s="80" t="s">
        <v>824</v>
      </c>
      <c r="B4246" s="80" t="s">
        <v>793</v>
      </c>
      <c r="C4246" s="83">
        <v>0</v>
      </c>
      <c r="D4246" s="84">
        <v>0</v>
      </c>
    </row>
    <row r="4247" spans="1:4" x14ac:dyDescent="0.2">
      <c r="A4247" s="80" t="s">
        <v>824</v>
      </c>
      <c r="B4247" s="80" t="s">
        <v>794</v>
      </c>
      <c r="C4247" s="81">
        <v>0</v>
      </c>
      <c r="D4247" s="82">
        <v>0</v>
      </c>
    </row>
    <row r="4248" spans="1:4" x14ac:dyDescent="0.2">
      <c r="A4248" s="80" t="s">
        <v>824</v>
      </c>
      <c r="B4248" s="80" t="s">
        <v>795</v>
      </c>
      <c r="C4248" s="83">
        <v>0</v>
      </c>
      <c r="D4248" s="84">
        <v>0</v>
      </c>
    </row>
    <row r="4249" spans="1:4" x14ac:dyDescent="0.2">
      <c r="A4249" s="80" t="s">
        <v>824</v>
      </c>
      <c r="B4249" s="80" t="s">
        <v>796</v>
      </c>
      <c r="C4249" s="81">
        <v>0</v>
      </c>
      <c r="D4249" s="82">
        <v>0</v>
      </c>
    </row>
    <row r="4250" spans="1:4" x14ac:dyDescent="0.2">
      <c r="A4250" s="80" t="s">
        <v>824</v>
      </c>
      <c r="B4250" s="80" t="s">
        <v>797</v>
      </c>
      <c r="C4250" s="83">
        <v>0</v>
      </c>
      <c r="D4250" s="84">
        <v>0</v>
      </c>
    </row>
    <row r="4251" spans="1:4" x14ac:dyDescent="0.2">
      <c r="A4251" s="80" t="s">
        <v>824</v>
      </c>
      <c r="B4251" s="80" t="s">
        <v>798</v>
      </c>
      <c r="C4251" s="81">
        <v>0</v>
      </c>
      <c r="D4251" s="82">
        <v>0</v>
      </c>
    </row>
    <row r="4252" spans="1:4" x14ac:dyDescent="0.2">
      <c r="A4252" s="80" t="s">
        <v>824</v>
      </c>
      <c r="B4252" s="80" t="s">
        <v>799</v>
      </c>
      <c r="C4252" s="83">
        <v>0</v>
      </c>
      <c r="D4252" s="84">
        <v>0</v>
      </c>
    </row>
    <row r="4253" spans="1:4" x14ac:dyDescent="0.2">
      <c r="A4253" s="80" t="s">
        <v>824</v>
      </c>
      <c r="B4253" s="80" t="s">
        <v>800</v>
      </c>
      <c r="C4253" s="81">
        <v>0</v>
      </c>
      <c r="D4253" s="82">
        <v>0</v>
      </c>
    </row>
    <row r="4254" spans="1:4" x14ac:dyDescent="0.2">
      <c r="A4254" s="80" t="s">
        <v>824</v>
      </c>
      <c r="B4254" s="80" t="s">
        <v>801</v>
      </c>
      <c r="C4254" s="83">
        <v>0</v>
      </c>
      <c r="D4254" s="84">
        <v>0</v>
      </c>
    </row>
    <row r="4255" spans="1:4" x14ac:dyDescent="0.2">
      <c r="A4255" s="80" t="s">
        <v>824</v>
      </c>
      <c r="B4255" s="80" t="s">
        <v>802</v>
      </c>
      <c r="C4255" s="81">
        <v>0</v>
      </c>
      <c r="D4255" s="82">
        <v>0</v>
      </c>
    </row>
    <row r="4256" spans="1:4" x14ac:dyDescent="0.2">
      <c r="A4256" s="80" t="s">
        <v>824</v>
      </c>
      <c r="B4256" s="80" t="s">
        <v>803</v>
      </c>
      <c r="C4256" s="83">
        <v>0</v>
      </c>
      <c r="D4256" s="84">
        <v>0</v>
      </c>
    </row>
    <row r="4257" spans="1:4" x14ac:dyDescent="0.2">
      <c r="A4257" s="80" t="s">
        <v>824</v>
      </c>
      <c r="B4257" s="80" t="s">
        <v>804</v>
      </c>
      <c r="C4257" s="81">
        <v>0</v>
      </c>
      <c r="D4257" s="82">
        <v>0</v>
      </c>
    </row>
    <row r="4258" spans="1:4" x14ac:dyDescent="0.2">
      <c r="A4258" s="80" t="s">
        <v>824</v>
      </c>
      <c r="B4258" s="80" t="s">
        <v>805</v>
      </c>
      <c r="C4258" s="83">
        <v>0</v>
      </c>
      <c r="D4258" s="84">
        <v>0</v>
      </c>
    </row>
    <row r="4259" spans="1:4" x14ac:dyDescent="0.2">
      <c r="A4259" s="80" t="s">
        <v>824</v>
      </c>
      <c r="B4259" s="80" t="s">
        <v>806</v>
      </c>
      <c r="C4259" s="81">
        <v>0</v>
      </c>
      <c r="D4259" s="82">
        <v>0</v>
      </c>
    </row>
    <row r="4260" spans="1:4" x14ac:dyDescent="0.2">
      <c r="A4260" s="80" t="s">
        <v>824</v>
      </c>
      <c r="B4260" s="80" t="s">
        <v>807</v>
      </c>
      <c r="C4260" s="83">
        <v>0</v>
      </c>
      <c r="D4260" s="84">
        <v>0</v>
      </c>
    </row>
    <row r="4261" spans="1:4" x14ac:dyDescent="0.2">
      <c r="A4261" s="80" t="s">
        <v>824</v>
      </c>
      <c r="B4261" s="80" t="s">
        <v>808</v>
      </c>
      <c r="C4261" s="81">
        <v>0</v>
      </c>
      <c r="D4261" s="82">
        <v>0</v>
      </c>
    </row>
    <row r="4262" spans="1:4" x14ac:dyDescent="0.2">
      <c r="A4262" s="80" t="s">
        <v>824</v>
      </c>
      <c r="B4262" s="80" t="s">
        <v>809</v>
      </c>
      <c r="C4262" s="83">
        <v>0</v>
      </c>
      <c r="D4262" s="84">
        <v>0</v>
      </c>
    </row>
    <row r="4263" spans="1:4" x14ac:dyDescent="0.2">
      <c r="A4263" s="80" t="s">
        <v>824</v>
      </c>
      <c r="B4263" s="80" t="s">
        <v>810</v>
      </c>
      <c r="C4263" s="81">
        <v>0</v>
      </c>
      <c r="D4263" s="82">
        <v>0</v>
      </c>
    </row>
    <row r="4264" spans="1:4" x14ac:dyDescent="0.2">
      <c r="A4264" s="80" t="s">
        <v>824</v>
      </c>
      <c r="B4264" s="80" t="s">
        <v>811</v>
      </c>
      <c r="C4264" s="83">
        <v>0</v>
      </c>
      <c r="D4264" s="84">
        <v>0</v>
      </c>
    </row>
    <row r="4265" spans="1:4" x14ac:dyDescent="0.2">
      <c r="A4265" s="80" t="s">
        <v>824</v>
      </c>
      <c r="B4265" s="80" t="s">
        <v>812</v>
      </c>
      <c r="C4265" s="81">
        <v>0</v>
      </c>
      <c r="D4265" s="82">
        <v>0</v>
      </c>
    </row>
    <row r="4266" spans="1:4" x14ac:dyDescent="0.2">
      <c r="A4266" s="80" t="s">
        <v>824</v>
      </c>
      <c r="B4266" s="80" t="s">
        <v>813</v>
      </c>
      <c r="C4266" s="83">
        <v>0</v>
      </c>
      <c r="D4266" s="84">
        <v>0</v>
      </c>
    </row>
    <row r="4267" spans="1:4" x14ac:dyDescent="0.2">
      <c r="A4267" s="80" t="s">
        <v>824</v>
      </c>
      <c r="B4267" s="80" t="s">
        <v>814</v>
      </c>
      <c r="C4267" s="81">
        <v>0</v>
      </c>
      <c r="D4267" s="82">
        <v>0</v>
      </c>
    </row>
    <row r="4268" spans="1:4" x14ac:dyDescent="0.2">
      <c r="A4268" s="80" t="s">
        <v>824</v>
      </c>
      <c r="B4268" s="80" t="s">
        <v>815</v>
      </c>
      <c r="C4268" s="83">
        <v>0</v>
      </c>
      <c r="D4268" s="84">
        <v>0</v>
      </c>
    </row>
    <row r="4269" spans="1:4" x14ac:dyDescent="0.2">
      <c r="A4269" s="80" t="s">
        <v>824</v>
      </c>
      <c r="B4269" s="80" t="s">
        <v>816</v>
      </c>
      <c r="C4269" s="81">
        <v>0</v>
      </c>
      <c r="D4269" s="82">
        <v>0</v>
      </c>
    </row>
    <row r="4270" spans="1:4" x14ac:dyDescent="0.2">
      <c r="A4270" s="80" t="s">
        <v>824</v>
      </c>
      <c r="B4270" s="80" t="s">
        <v>817</v>
      </c>
      <c r="C4270" s="83">
        <v>0</v>
      </c>
      <c r="D4270" s="84">
        <v>0</v>
      </c>
    </row>
    <row r="4271" spans="1:4" x14ac:dyDescent="0.2">
      <c r="A4271" s="80" t="s">
        <v>824</v>
      </c>
      <c r="B4271" s="80" t="s">
        <v>818</v>
      </c>
      <c r="C4271" s="81">
        <v>0</v>
      </c>
      <c r="D4271" s="82">
        <v>0</v>
      </c>
    </row>
    <row r="4272" spans="1:4" x14ac:dyDescent="0.2">
      <c r="A4272" s="80" t="s">
        <v>824</v>
      </c>
      <c r="B4272" s="80" t="s">
        <v>819</v>
      </c>
      <c r="C4272" s="83">
        <v>0</v>
      </c>
      <c r="D4272" s="84">
        <v>0</v>
      </c>
    </row>
    <row r="4273" spans="1:4" x14ac:dyDescent="0.2">
      <c r="A4273" s="80" t="s">
        <v>824</v>
      </c>
      <c r="B4273" s="80" t="s">
        <v>820</v>
      </c>
      <c r="C4273" s="81">
        <v>0</v>
      </c>
      <c r="D4273" s="82">
        <v>0</v>
      </c>
    </row>
    <row r="4274" spans="1:4" x14ac:dyDescent="0.2">
      <c r="A4274" s="80" t="s">
        <v>824</v>
      </c>
      <c r="B4274" s="80" t="s">
        <v>821</v>
      </c>
      <c r="C4274" s="83">
        <v>0</v>
      </c>
      <c r="D4274" s="84">
        <v>0</v>
      </c>
    </row>
    <row r="4275" spans="1:4" x14ac:dyDescent="0.2">
      <c r="A4275" s="80" t="s">
        <v>824</v>
      </c>
      <c r="B4275" s="80" t="s">
        <v>822</v>
      </c>
      <c r="C4275" s="81">
        <v>0</v>
      </c>
      <c r="D4275" s="82">
        <v>0</v>
      </c>
    </row>
    <row r="4276" spans="1:4" x14ac:dyDescent="0.2">
      <c r="A4276" s="80" t="s">
        <v>824</v>
      </c>
      <c r="B4276" s="80" t="s">
        <v>823</v>
      </c>
      <c r="C4276" s="83">
        <v>0</v>
      </c>
      <c r="D4276" s="84">
        <v>0</v>
      </c>
    </row>
    <row r="4277" spans="1:4" x14ac:dyDescent="0.2">
      <c r="A4277" s="80" t="s">
        <v>824</v>
      </c>
      <c r="B4277" s="80" t="s">
        <v>824</v>
      </c>
      <c r="C4277" s="81">
        <v>0</v>
      </c>
      <c r="D4277" s="82">
        <v>0</v>
      </c>
    </row>
    <row r="4278" spans="1:4" x14ac:dyDescent="0.2">
      <c r="A4278" s="80" t="s">
        <v>824</v>
      </c>
      <c r="B4278" s="80" t="s">
        <v>825</v>
      </c>
      <c r="C4278" s="83">
        <v>0</v>
      </c>
      <c r="D4278" s="84">
        <v>0</v>
      </c>
    </row>
    <row r="4279" spans="1:4" x14ac:dyDescent="0.2">
      <c r="A4279" s="80" t="s">
        <v>824</v>
      </c>
      <c r="B4279" s="80" t="s">
        <v>826</v>
      </c>
      <c r="C4279" s="81">
        <v>0</v>
      </c>
      <c r="D4279" s="82">
        <v>0</v>
      </c>
    </row>
    <row r="4280" spans="1:4" x14ac:dyDescent="0.2">
      <c r="A4280" s="80" t="s">
        <v>824</v>
      </c>
      <c r="B4280" s="80" t="s">
        <v>827</v>
      </c>
      <c r="C4280" s="83">
        <v>0</v>
      </c>
      <c r="D4280" s="84">
        <v>0</v>
      </c>
    </row>
    <row r="4281" spans="1:4" x14ac:dyDescent="0.2">
      <c r="A4281" s="80" t="s">
        <v>824</v>
      </c>
      <c r="B4281" s="80" t="s">
        <v>828</v>
      </c>
      <c r="C4281" s="81">
        <v>0</v>
      </c>
      <c r="D4281" s="82">
        <v>0</v>
      </c>
    </row>
    <row r="4282" spans="1:4" x14ac:dyDescent="0.2">
      <c r="A4282" s="80" t="s">
        <v>824</v>
      </c>
      <c r="B4282" s="80" t="s">
        <v>756</v>
      </c>
      <c r="C4282" s="83">
        <v>0</v>
      </c>
      <c r="D4282" s="84">
        <v>0</v>
      </c>
    </row>
    <row r="4283" spans="1:4" x14ac:dyDescent="0.2">
      <c r="A4283" s="80" t="s">
        <v>824</v>
      </c>
      <c r="B4283" s="80" t="s">
        <v>757</v>
      </c>
      <c r="C4283" s="81">
        <v>0</v>
      </c>
      <c r="D4283" s="82">
        <v>0</v>
      </c>
    </row>
    <row r="4284" spans="1:4" x14ac:dyDescent="0.2">
      <c r="A4284" s="80" t="s">
        <v>824</v>
      </c>
      <c r="B4284" s="80" t="s">
        <v>758</v>
      </c>
      <c r="C4284" s="83">
        <v>0</v>
      </c>
      <c r="D4284" s="84">
        <v>0</v>
      </c>
    </row>
    <row r="4285" spans="1:4" x14ac:dyDescent="0.2">
      <c r="A4285" s="80" t="s">
        <v>824</v>
      </c>
      <c r="B4285" s="80" t="s">
        <v>759</v>
      </c>
      <c r="C4285" s="81">
        <v>0</v>
      </c>
      <c r="D4285" s="82">
        <v>0</v>
      </c>
    </row>
    <row r="4286" spans="1:4" x14ac:dyDescent="0.2">
      <c r="A4286" s="80" t="s">
        <v>824</v>
      </c>
      <c r="B4286" s="80" t="s">
        <v>760</v>
      </c>
      <c r="C4286" s="83">
        <v>0</v>
      </c>
      <c r="D4286" s="84">
        <v>0</v>
      </c>
    </row>
    <row r="4287" spans="1:4" x14ac:dyDescent="0.2">
      <c r="A4287" s="80" t="s">
        <v>824</v>
      </c>
      <c r="B4287" s="80" t="s">
        <v>761</v>
      </c>
      <c r="C4287" s="81">
        <v>0</v>
      </c>
      <c r="D4287" s="82">
        <v>0</v>
      </c>
    </row>
    <row r="4288" spans="1:4" x14ac:dyDescent="0.2">
      <c r="A4288" s="80" t="s">
        <v>824</v>
      </c>
      <c r="B4288" s="80" t="s">
        <v>762</v>
      </c>
      <c r="C4288" s="83">
        <v>0</v>
      </c>
      <c r="D4288" s="84">
        <v>0</v>
      </c>
    </row>
    <row r="4289" spans="1:4" x14ac:dyDescent="0.2">
      <c r="A4289" s="80" t="s">
        <v>824</v>
      </c>
      <c r="B4289" s="80" t="s">
        <v>763</v>
      </c>
      <c r="C4289" s="81">
        <v>0</v>
      </c>
      <c r="D4289" s="82">
        <v>0</v>
      </c>
    </row>
    <row r="4290" spans="1:4" x14ac:dyDescent="0.2">
      <c r="A4290" s="80" t="s">
        <v>824</v>
      </c>
      <c r="B4290" s="80" t="s">
        <v>764</v>
      </c>
      <c r="C4290" s="83">
        <v>0</v>
      </c>
      <c r="D4290" s="84">
        <v>0</v>
      </c>
    </row>
    <row r="4291" spans="1:4" x14ac:dyDescent="0.2">
      <c r="A4291" s="80" t="s">
        <v>824</v>
      </c>
      <c r="B4291" s="80" t="s">
        <v>765</v>
      </c>
      <c r="C4291" s="81">
        <v>0</v>
      </c>
      <c r="D4291" s="82">
        <v>0</v>
      </c>
    </row>
    <row r="4292" spans="1:4" x14ac:dyDescent="0.2">
      <c r="A4292" s="80" t="s">
        <v>824</v>
      </c>
      <c r="B4292" s="80" t="s">
        <v>766</v>
      </c>
      <c r="C4292" s="83">
        <v>0</v>
      </c>
      <c r="D4292" s="84">
        <v>0</v>
      </c>
    </row>
    <row r="4293" spans="1:4" x14ac:dyDescent="0.2">
      <c r="A4293" s="80" t="s">
        <v>824</v>
      </c>
      <c r="B4293" s="80" t="s">
        <v>767</v>
      </c>
      <c r="C4293" s="81">
        <v>0</v>
      </c>
      <c r="D4293" s="82">
        <v>0</v>
      </c>
    </row>
    <row r="4294" spans="1:4" x14ac:dyDescent="0.2">
      <c r="A4294" s="80" t="s">
        <v>825</v>
      </c>
      <c r="B4294" s="80" t="s">
        <v>769</v>
      </c>
      <c r="C4294" s="83">
        <v>0</v>
      </c>
      <c r="D4294" s="84">
        <v>0</v>
      </c>
    </row>
    <row r="4295" spans="1:4" x14ac:dyDescent="0.2">
      <c r="A4295" s="80" t="s">
        <v>825</v>
      </c>
      <c r="B4295" s="80" t="s">
        <v>770</v>
      </c>
      <c r="C4295" s="81">
        <v>0</v>
      </c>
      <c r="D4295" s="82">
        <v>0</v>
      </c>
    </row>
    <row r="4296" spans="1:4" x14ac:dyDescent="0.2">
      <c r="A4296" s="80" t="s">
        <v>825</v>
      </c>
      <c r="B4296" s="80" t="s">
        <v>771</v>
      </c>
      <c r="C4296" s="83">
        <v>0</v>
      </c>
      <c r="D4296" s="84">
        <v>0</v>
      </c>
    </row>
    <row r="4297" spans="1:4" x14ac:dyDescent="0.2">
      <c r="A4297" s="80" t="s">
        <v>825</v>
      </c>
      <c r="B4297" s="80" t="s">
        <v>772</v>
      </c>
      <c r="C4297" s="81">
        <v>0</v>
      </c>
      <c r="D4297" s="82">
        <v>0</v>
      </c>
    </row>
    <row r="4298" spans="1:4" x14ac:dyDescent="0.2">
      <c r="A4298" s="80" t="s">
        <v>825</v>
      </c>
      <c r="B4298" s="80" t="s">
        <v>773</v>
      </c>
      <c r="C4298" s="83">
        <v>0</v>
      </c>
      <c r="D4298" s="84">
        <v>0</v>
      </c>
    </row>
    <row r="4299" spans="1:4" x14ac:dyDescent="0.2">
      <c r="A4299" s="80" t="s">
        <v>825</v>
      </c>
      <c r="B4299" s="80" t="s">
        <v>774</v>
      </c>
      <c r="C4299" s="81">
        <v>0</v>
      </c>
      <c r="D4299" s="82">
        <v>0</v>
      </c>
    </row>
    <row r="4300" spans="1:4" x14ac:dyDescent="0.2">
      <c r="A4300" s="80" t="s">
        <v>825</v>
      </c>
      <c r="B4300" s="80" t="s">
        <v>775</v>
      </c>
      <c r="C4300" s="83">
        <v>0</v>
      </c>
      <c r="D4300" s="84">
        <v>0</v>
      </c>
    </row>
    <row r="4301" spans="1:4" x14ac:dyDescent="0.2">
      <c r="A4301" s="80" t="s">
        <v>825</v>
      </c>
      <c r="B4301" s="80" t="s">
        <v>776</v>
      </c>
      <c r="C4301" s="81">
        <v>0</v>
      </c>
      <c r="D4301" s="82">
        <v>0</v>
      </c>
    </row>
    <row r="4302" spans="1:4" x14ac:dyDescent="0.2">
      <c r="A4302" s="80" t="s">
        <v>825</v>
      </c>
      <c r="B4302" s="80" t="s">
        <v>777</v>
      </c>
      <c r="C4302" s="83">
        <v>0</v>
      </c>
      <c r="D4302" s="84">
        <v>0</v>
      </c>
    </row>
    <row r="4303" spans="1:4" x14ac:dyDescent="0.2">
      <c r="A4303" s="80" t="s">
        <v>825</v>
      </c>
      <c r="B4303" s="80" t="s">
        <v>778</v>
      </c>
      <c r="C4303" s="81">
        <v>0</v>
      </c>
      <c r="D4303" s="82">
        <v>0</v>
      </c>
    </row>
    <row r="4304" spans="1:4" x14ac:dyDescent="0.2">
      <c r="A4304" s="80" t="s">
        <v>825</v>
      </c>
      <c r="B4304" s="80" t="s">
        <v>779</v>
      </c>
      <c r="C4304" s="83">
        <v>0</v>
      </c>
      <c r="D4304" s="84">
        <v>0</v>
      </c>
    </row>
    <row r="4305" spans="1:4" x14ac:dyDescent="0.2">
      <c r="A4305" s="80" t="s">
        <v>825</v>
      </c>
      <c r="B4305" s="80" t="s">
        <v>780</v>
      </c>
      <c r="C4305" s="81">
        <v>0</v>
      </c>
      <c r="D4305" s="82">
        <v>0</v>
      </c>
    </row>
    <row r="4306" spans="1:4" x14ac:dyDescent="0.2">
      <c r="A4306" s="80" t="s">
        <v>825</v>
      </c>
      <c r="B4306" s="80" t="s">
        <v>781</v>
      </c>
      <c r="C4306" s="83">
        <v>0</v>
      </c>
      <c r="D4306" s="84">
        <v>0</v>
      </c>
    </row>
    <row r="4307" spans="1:4" x14ac:dyDescent="0.2">
      <c r="A4307" s="80" t="s">
        <v>825</v>
      </c>
      <c r="B4307" s="80" t="s">
        <v>782</v>
      </c>
      <c r="C4307" s="81">
        <v>0</v>
      </c>
      <c r="D4307" s="82">
        <v>0</v>
      </c>
    </row>
    <row r="4308" spans="1:4" x14ac:dyDescent="0.2">
      <c r="A4308" s="80" t="s">
        <v>825</v>
      </c>
      <c r="B4308" s="80" t="s">
        <v>783</v>
      </c>
      <c r="C4308" s="83">
        <v>0</v>
      </c>
      <c r="D4308" s="84">
        <v>0</v>
      </c>
    </row>
    <row r="4309" spans="1:4" x14ac:dyDescent="0.2">
      <c r="A4309" s="80" t="s">
        <v>825</v>
      </c>
      <c r="B4309" s="80" t="s">
        <v>784</v>
      </c>
      <c r="C4309" s="81">
        <v>0</v>
      </c>
      <c r="D4309" s="82">
        <v>0</v>
      </c>
    </row>
    <row r="4310" spans="1:4" x14ac:dyDescent="0.2">
      <c r="A4310" s="80" t="s">
        <v>825</v>
      </c>
      <c r="B4310" s="80" t="s">
        <v>785</v>
      </c>
      <c r="C4310" s="83">
        <v>0</v>
      </c>
      <c r="D4310" s="84">
        <v>0</v>
      </c>
    </row>
    <row r="4311" spans="1:4" x14ac:dyDescent="0.2">
      <c r="A4311" s="80" t="s">
        <v>825</v>
      </c>
      <c r="B4311" s="80" t="s">
        <v>786</v>
      </c>
      <c r="C4311" s="81">
        <v>0</v>
      </c>
      <c r="D4311" s="82">
        <v>0</v>
      </c>
    </row>
    <row r="4312" spans="1:4" x14ac:dyDescent="0.2">
      <c r="A4312" s="80" t="s">
        <v>825</v>
      </c>
      <c r="B4312" s="80" t="s">
        <v>787</v>
      </c>
      <c r="C4312" s="83">
        <v>0</v>
      </c>
      <c r="D4312" s="84">
        <v>0</v>
      </c>
    </row>
    <row r="4313" spans="1:4" x14ac:dyDescent="0.2">
      <c r="A4313" s="80" t="s">
        <v>825</v>
      </c>
      <c r="B4313" s="80" t="s">
        <v>788</v>
      </c>
      <c r="C4313" s="81">
        <v>0</v>
      </c>
      <c r="D4313" s="82">
        <v>0</v>
      </c>
    </row>
    <row r="4314" spans="1:4" x14ac:dyDescent="0.2">
      <c r="A4314" s="80" t="s">
        <v>825</v>
      </c>
      <c r="B4314" s="80" t="s">
        <v>789</v>
      </c>
      <c r="C4314" s="83">
        <v>0</v>
      </c>
      <c r="D4314" s="84">
        <v>0</v>
      </c>
    </row>
    <row r="4315" spans="1:4" x14ac:dyDescent="0.2">
      <c r="A4315" s="80" t="s">
        <v>825</v>
      </c>
      <c r="B4315" s="80" t="s">
        <v>790</v>
      </c>
      <c r="C4315" s="81">
        <v>0</v>
      </c>
      <c r="D4315" s="82">
        <v>0</v>
      </c>
    </row>
    <row r="4316" spans="1:4" x14ac:dyDescent="0.2">
      <c r="A4316" s="80" t="s">
        <v>825</v>
      </c>
      <c r="B4316" s="80" t="s">
        <v>791</v>
      </c>
      <c r="C4316" s="83">
        <v>0</v>
      </c>
      <c r="D4316" s="84">
        <v>0</v>
      </c>
    </row>
    <row r="4317" spans="1:4" x14ac:dyDescent="0.2">
      <c r="A4317" s="80" t="s">
        <v>825</v>
      </c>
      <c r="B4317" s="80" t="s">
        <v>755</v>
      </c>
      <c r="C4317" s="81">
        <v>0</v>
      </c>
      <c r="D4317" s="82">
        <v>0</v>
      </c>
    </row>
    <row r="4318" spans="1:4" x14ac:dyDescent="0.2">
      <c r="A4318" s="80" t="s">
        <v>825</v>
      </c>
      <c r="B4318" s="80" t="s">
        <v>768</v>
      </c>
      <c r="C4318" s="83">
        <v>0</v>
      </c>
      <c r="D4318" s="84">
        <v>0</v>
      </c>
    </row>
    <row r="4319" spans="1:4" x14ac:dyDescent="0.2">
      <c r="A4319" s="80" t="s">
        <v>825</v>
      </c>
      <c r="B4319" s="80" t="s">
        <v>792</v>
      </c>
      <c r="C4319" s="81">
        <v>0</v>
      </c>
      <c r="D4319" s="82">
        <v>0</v>
      </c>
    </row>
    <row r="4320" spans="1:4" x14ac:dyDescent="0.2">
      <c r="A4320" s="80" t="s">
        <v>825</v>
      </c>
      <c r="B4320" s="80" t="s">
        <v>793</v>
      </c>
      <c r="C4320" s="83">
        <v>0</v>
      </c>
      <c r="D4320" s="84">
        <v>0</v>
      </c>
    </row>
    <row r="4321" spans="1:4" x14ac:dyDescent="0.2">
      <c r="A4321" s="80" t="s">
        <v>825</v>
      </c>
      <c r="B4321" s="80" t="s">
        <v>794</v>
      </c>
      <c r="C4321" s="81">
        <v>0</v>
      </c>
      <c r="D4321" s="82">
        <v>0</v>
      </c>
    </row>
    <row r="4322" spans="1:4" x14ac:dyDescent="0.2">
      <c r="A4322" s="80" t="s">
        <v>825</v>
      </c>
      <c r="B4322" s="80" t="s">
        <v>795</v>
      </c>
      <c r="C4322" s="83">
        <v>0</v>
      </c>
      <c r="D4322" s="84">
        <v>0</v>
      </c>
    </row>
    <row r="4323" spans="1:4" x14ac:dyDescent="0.2">
      <c r="A4323" s="80" t="s">
        <v>825</v>
      </c>
      <c r="B4323" s="80" t="s">
        <v>796</v>
      </c>
      <c r="C4323" s="81">
        <v>0</v>
      </c>
      <c r="D4323" s="82">
        <v>0</v>
      </c>
    </row>
    <row r="4324" spans="1:4" x14ac:dyDescent="0.2">
      <c r="A4324" s="80" t="s">
        <v>825</v>
      </c>
      <c r="B4324" s="80" t="s">
        <v>797</v>
      </c>
      <c r="C4324" s="83">
        <v>0</v>
      </c>
      <c r="D4324" s="84">
        <v>0</v>
      </c>
    </row>
    <row r="4325" spans="1:4" x14ac:dyDescent="0.2">
      <c r="A4325" s="80" t="s">
        <v>825</v>
      </c>
      <c r="B4325" s="80" t="s">
        <v>798</v>
      </c>
      <c r="C4325" s="81">
        <v>0</v>
      </c>
      <c r="D4325" s="82">
        <v>0</v>
      </c>
    </row>
    <row r="4326" spans="1:4" x14ac:dyDescent="0.2">
      <c r="A4326" s="80" t="s">
        <v>825</v>
      </c>
      <c r="B4326" s="80" t="s">
        <v>799</v>
      </c>
      <c r="C4326" s="83">
        <v>0</v>
      </c>
      <c r="D4326" s="84">
        <v>0</v>
      </c>
    </row>
    <row r="4327" spans="1:4" x14ac:dyDescent="0.2">
      <c r="A4327" s="80" t="s">
        <v>825</v>
      </c>
      <c r="B4327" s="80" t="s">
        <v>800</v>
      </c>
      <c r="C4327" s="81">
        <v>0</v>
      </c>
      <c r="D4327" s="82">
        <v>0</v>
      </c>
    </row>
    <row r="4328" spans="1:4" x14ac:dyDescent="0.2">
      <c r="A4328" s="80" t="s">
        <v>825</v>
      </c>
      <c r="B4328" s="80" t="s">
        <v>801</v>
      </c>
      <c r="C4328" s="83">
        <v>0</v>
      </c>
      <c r="D4328" s="84">
        <v>0</v>
      </c>
    </row>
    <row r="4329" spans="1:4" x14ac:dyDescent="0.2">
      <c r="A4329" s="80" t="s">
        <v>825</v>
      </c>
      <c r="B4329" s="80" t="s">
        <v>802</v>
      </c>
      <c r="C4329" s="81">
        <v>0</v>
      </c>
      <c r="D4329" s="82">
        <v>0</v>
      </c>
    </row>
    <row r="4330" spans="1:4" x14ac:dyDescent="0.2">
      <c r="A4330" s="80" t="s">
        <v>825</v>
      </c>
      <c r="B4330" s="80" t="s">
        <v>803</v>
      </c>
      <c r="C4330" s="83">
        <v>0</v>
      </c>
      <c r="D4330" s="84">
        <v>0</v>
      </c>
    </row>
    <row r="4331" spans="1:4" x14ac:dyDescent="0.2">
      <c r="A4331" s="80" t="s">
        <v>825</v>
      </c>
      <c r="B4331" s="80" t="s">
        <v>804</v>
      </c>
      <c r="C4331" s="81">
        <v>0</v>
      </c>
      <c r="D4331" s="82">
        <v>0</v>
      </c>
    </row>
    <row r="4332" spans="1:4" x14ac:dyDescent="0.2">
      <c r="A4332" s="80" t="s">
        <v>825</v>
      </c>
      <c r="B4332" s="80" t="s">
        <v>805</v>
      </c>
      <c r="C4332" s="83">
        <v>0</v>
      </c>
      <c r="D4332" s="84">
        <v>0</v>
      </c>
    </row>
    <row r="4333" spans="1:4" x14ac:dyDescent="0.2">
      <c r="A4333" s="80" t="s">
        <v>825</v>
      </c>
      <c r="B4333" s="80" t="s">
        <v>806</v>
      </c>
      <c r="C4333" s="81">
        <v>0</v>
      </c>
      <c r="D4333" s="82">
        <v>0</v>
      </c>
    </row>
    <row r="4334" spans="1:4" x14ac:dyDescent="0.2">
      <c r="A4334" s="80" t="s">
        <v>825</v>
      </c>
      <c r="B4334" s="80" t="s">
        <v>807</v>
      </c>
      <c r="C4334" s="83">
        <v>0</v>
      </c>
      <c r="D4334" s="84">
        <v>0</v>
      </c>
    </row>
    <row r="4335" spans="1:4" x14ac:dyDescent="0.2">
      <c r="A4335" s="80" t="s">
        <v>825</v>
      </c>
      <c r="B4335" s="80" t="s">
        <v>808</v>
      </c>
      <c r="C4335" s="81">
        <v>0</v>
      </c>
      <c r="D4335" s="82">
        <v>0</v>
      </c>
    </row>
    <row r="4336" spans="1:4" x14ac:dyDescent="0.2">
      <c r="A4336" s="80" t="s">
        <v>825</v>
      </c>
      <c r="B4336" s="80" t="s">
        <v>809</v>
      </c>
      <c r="C4336" s="83">
        <v>0</v>
      </c>
      <c r="D4336" s="84">
        <v>0</v>
      </c>
    </row>
    <row r="4337" spans="1:4" x14ac:dyDescent="0.2">
      <c r="A4337" s="80" t="s">
        <v>825</v>
      </c>
      <c r="B4337" s="80" t="s">
        <v>810</v>
      </c>
      <c r="C4337" s="81">
        <v>0</v>
      </c>
      <c r="D4337" s="82">
        <v>0</v>
      </c>
    </row>
    <row r="4338" spans="1:4" x14ac:dyDescent="0.2">
      <c r="A4338" s="80" t="s">
        <v>825</v>
      </c>
      <c r="B4338" s="80" t="s">
        <v>811</v>
      </c>
      <c r="C4338" s="83">
        <v>0</v>
      </c>
      <c r="D4338" s="84">
        <v>0</v>
      </c>
    </row>
    <row r="4339" spans="1:4" x14ac:dyDescent="0.2">
      <c r="A4339" s="80" t="s">
        <v>825</v>
      </c>
      <c r="B4339" s="80" t="s">
        <v>812</v>
      </c>
      <c r="C4339" s="81">
        <v>0</v>
      </c>
      <c r="D4339" s="82">
        <v>0</v>
      </c>
    </row>
    <row r="4340" spans="1:4" x14ac:dyDescent="0.2">
      <c r="A4340" s="80" t="s">
        <v>825</v>
      </c>
      <c r="B4340" s="80" t="s">
        <v>813</v>
      </c>
      <c r="C4340" s="83">
        <v>0</v>
      </c>
      <c r="D4340" s="84">
        <v>0</v>
      </c>
    </row>
    <row r="4341" spans="1:4" x14ac:dyDescent="0.2">
      <c r="A4341" s="80" t="s">
        <v>825</v>
      </c>
      <c r="B4341" s="80" t="s">
        <v>814</v>
      </c>
      <c r="C4341" s="81">
        <v>0</v>
      </c>
      <c r="D4341" s="82">
        <v>0</v>
      </c>
    </row>
    <row r="4342" spans="1:4" x14ac:dyDescent="0.2">
      <c r="A4342" s="80" t="s">
        <v>825</v>
      </c>
      <c r="B4342" s="80" t="s">
        <v>815</v>
      </c>
      <c r="C4342" s="83">
        <v>0</v>
      </c>
      <c r="D4342" s="84">
        <v>0</v>
      </c>
    </row>
    <row r="4343" spans="1:4" x14ac:dyDescent="0.2">
      <c r="A4343" s="80" t="s">
        <v>825</v>
      </c>
      <c r="B4343" s="80" t="s">
        <v>816</v>
      </c>
      <c r="C4343" s="81">
        <v>0</v>
      </c>
      <c r="D4343" s="82">
        <v>0</v>
      </c>
    </row>
    <row r="4344" spans="1:4" x14ac:dyDescent="0.2">
      <c r="A4344" s="80" t="s">
        <v>825</v>
      </c>
      <c r="B4344" s="80" t="s">
        <v>817</v>
      </c>
      <c r="C4344" s="83">
        <v>0</v>
      </c>
      <c r="D4344" s="84">
        <v>0</v>
      </c>
    </row>
    <row r="4345" spans="1:4" x14ac:dyDescent="0.2">
      <c r="A4345" s="80" t="s">
        <v>825</v>
      </c>
      <c r="B4345" s="80" t="s">
        <v>818</v>
      </c>
      <c r="C4345" s="81">
        <v>0</v>
      </c>
      <c r="D4345" s="82">
        <v>0</v>
      </c>
    </row>
    <row r="4346" spans="1:4" x14ac:dyDescent="0.2">
      <c r="A4346" s="80" t="s">
        <v>825</v>
      </c>
      <c r="B4346" s="80" t="s">
        <v>819</v>
      </c>
      <c r="C4346" s="83">
        <v>0</v>
      </c>
      <c r="D4346" s="84">
        <v>0</v>
      </c>
    </row>
    <row r="4347" spans="1:4" x14ac:dyDescent="0.2">
      <c r="A4347" s="80" t="s">
        <v>825</v>
      </c>
      <c r="B4347" s="80" t="s">
        <v>820</v>
      </c>
      <c r="C4347" s="81">
        <v>0</v>
      </c>
      <c r="D4347" s="82">
        <v>0</v>
      </c>
    </row>
    <row r="4348" spans="1:4" x14ac:dyDescent="0.2">
      <c r="A4348" s="80" t="s">
        <v>825</v>
      </c>
      <c r="B4348" s="80" t="s">
        <v>821</v>
      </c>
      <c r="C4348" s="83">
        <v>0</v>
      </c>
      <c r="D4348" s="84">
        <v>0</v>
      </c>
    </row>
    <row r="4349" spans="1:4" x14ac:dyDescent="0.2">
      <c r="A4349" s="80" t="s">
        <v>825</v>
      </c>
      <c r="B4349" s="80" t="s">
        <v>822</v>
      </c>
      <c r="C4349" s="81">
        <v>0</v>
      </c>
      <c r="D4349" s="82">
        <v>0</v>
      </c>
    </row>
    <row r="4350" spans="1:4" x14ac:dyDescent="0.2">
      <c r="A4350" s="80" t="s">
        <v>825</v>
      </c>
      <c r="B4350" s="80" t="s">
        <v>823</v>
      </c>
      <c r="C4350" s="83">
        <v>0</v>
      </c>
      <c r="D4350" s="84">
        <v>0</v>
      </c>
    </row>
    <row r="4351" spans="1:4" x14ac:dyDescent="0.2">
      <c r="A4351" s="80" t="s">
        <v>825</v>
      </c>
      <c r="B4351" s="80" t="s">
        <v>824</v>
      </c>
      <c r="C4351" s="81">
        <v>0</v>
      </c>
      <c r="D4351" s="82">
        <v>0</v>
      </c>
    </row>
    <row r="4352" spans="1:4" x14ac:dyDescent="0.2">
      <c r="A4352" s="80" t="s">
        <v>825</v>
      </c>
      <c r="B4352" s="80" t="s">
        <v>825</v>
      </c>
      <c r="C4352" s="83">
        <v>0</v>
      </c>
      <c r="D4352" s="84">
        <v>0</v>
      </c>
    </row>
    <row r="4353" spans="1:4" x14ac:dyDescent="0.2">
      <c r="A4353" s="80" t="s">
        <v>825</v>
      </c>
      <c r="B4353" s="80" t="s">
        <v>826</v>
      </c>
      <c r="C4353" s="81">
        <v>0</v>
      </c>
      <c r="D4353" s="82">
        <v>0</v>
      </c>
    </row>
    <row r="4354" spans="1:4" x14ac:dyDescent="0.2">
      <c r="A4354" s="80" t="s">
        <v>825</v>
      </c>
      <c r="B4354" s="80" t="s">
        <v>827</v>
      </c>
      <c r="C4354" s="83">
        <v>0</v>
      </c>
      <c r="D4354" s="84">
        <v>0</v>
      </c>
    </row>
    <row r="4355" spans="1:4" x14ac:dyDescent="0.2">
      <c r="A4355" s="80" t="s">
        <v>825</v>
      </c>
      <c r="B4355" s="80" t="s">
        <v>828</v>
      </c>
      <c r="C4355" s="81">
        <v>0</v>
      </c>
      <c r="D4355" s="82">
        <v>0</v>
      </c>
    </row>
    <row r="4356" spans="1:4" x14ac:dyDescent="0.2">
      <c r="A4356" s="80" t="s">
        <v>825</v>
      </c>
      <c r="B4356" s="80" t="s">
        <v>756</v>
      </c>
      <c r="C4356" s="83">
        <v>0</v>
      </c>
      <c r="D4356" s="84">
        <v>0</v>
      </c>
    </row>
    <row r="4357" spans="1:4" x14ac:dyDescent="0.2">
      <c r="A4357" s="80" t="s">
        <v>825</v>
      </c>
      <c r="B4357" s="80" t="s">
        <v>757</v>
      </c>
      <c r="C4357" s="81">
        <v>0</v>
      </c>
      <c r="D4357" s="82">
        <v>0</v>
      </c>
    </row>
    <row r="4358" spans="1:4" x14ac:dyDescent="0.2">
      <c r="A4358" s="80" t="s">
        <v>825</v>
      </c>
      <c r="B4358" s="80" t="s">
        <v>758</v>
      </c>
      <c r="C4358" s="83">
        <v>0</v>
      </c>
      <c r="D4358" s="84">
        <v>0</v>
      </c>
    </row>
    <row r="4359" spans="1:4" x14ac:dyDescent="0.2">
      <c r="A4359" s="80" t="s">
        <v>825</v>
      </c>
      <c r="B4359" s="80" t="s">
        <v>759</v>
      </c>
      <c r="C4359" s="81">
        <v>0</v>
      </c>
      <c r="D4359" s="82">
        <v>0</v>
      </c>
    </row>
    <row r="4360" spans="1:4" x14ac:dyDescent="0.2">
      <c r="A4360" s="80" t="s">
        <v>825</v>
      </c>
      <c r="B4360" s="80" t="s">
        <v>760</v>
      </c>
      <c r="C4360" s="83">
        <v>0</v>
      </c>
      <c r="D4360" s="84">
        <v>0</v>
      </c>
    </row>
    <row r="4361" spans="1:4" x14ac:dyDescent="0.2">
      <c r="A4361" s="80" t="s">
        <v>825</v>
      </c>
      <c r="B4361" s="80" t="s">
        <v>761</v>
      </c>
      <c r="C4361" s="81">
        <v>0</v>
      </c>
      <c r="D4361" s="82">
        <v>0</v>
      </c>
    </row>
    <row r="4362" spans="1:4" x14ac:dyDescent="0.2">
      <c r="A4362" s="80" t="s">
        <v>825</v>
      </c>
      <c r="B4362" s="80" t="s">
        <v>762</v>
      </c>
      <c r="C4362" s="83">
        <v>0</v>
      </c>
      <c r="D4362" s="84">
        <v>0</v>
      </c>
    </row>
    <row r="4363" spans="1:4" x14ac:dyDescent="0.2">
      <c r="A4363" s="80" t="s">
        <v>825</v>
      </c>
      <c r="B4363" s="80" t="s">
        <v>763</v>
      </c>
      <c r="C4363" s="81">
        <v>0</v>
      </c>
      <c r="D4363" s="82">
        <v>0</v>
      </c>
    </row>
    <row r="4364" spans="1:4" x14ac:dyDescent="0.2">
      <c r="A4364" s="80" t="s">
        <v>825</v>
      </c>
      <c r="B4364" s="80" t="s">
        <v>764</v>
      </c>
      <c r="C4364" s="83">
        <v>0</v>
      </c>
      <c r="D4364" s="84">
        <v>0</v>
      </c>
    </row>
    <row r="4365" spans="1:4" x14ac:dyDescent="0.2">
      <c r="A4365" s="80" t="s">
        <v>825</v>
      </c>
      <c r="B4365" s="80" t="s">
        <v>765</v>
      </c>
      <c r="C4365" s="81">
        <v>0</v>
      </c>
      <c r="D4365" s="82">
        <v>0</v>
      </c>
    </row>
    <row r="4366" spans="1:4" x14ac:dyDescent="0.2">
      <c r="A4366" s="80" t="s">
        <v>825</v>
      </c>
      <c r="B4366" s="80" t="s">
        <v>766</v>
      </c>
      <c r="C4366" s="83">
        <v>0</v>
      </c>
      <c r="D4366" s="84">
        <v>0</v>
      </c>
    </row>
    <row r="4367" spans="1:4" x14ac:dyDescent="0.2">
      <c r="A4367" s="80" t="s">
        <v>825</v>
      </c>
      <c r="B4367" s="80" t="s">
        <v>767</v>
      </c>
      <c r="C4367" s="81">
        <v>0</v>
      </c>
      <c r="D4367" s="82">
        <v>0</v>
      </c>
    </row>
    <row r="4368" spans="1:4" x14ac:dyDescent="0.2">
      <c r="A4368" s="80" t="s">
        <v>826</v>
      </c>
      <c r="B4368" s="80" t="s">
        <v>769</v>
      </c>
      <c r="C4368" s="83">
        <v>0</v>
      </c>
      <c r="D4368" s="84">
        <v>0</v>
      </c>
    </row>
    <row r="4369" spans="1:4" x14ac:dyDescent="0.2">
      <c r="A4369" s="80" t="s">
        <v>826</v>
      </c>
      <c r="B4369" s="80" t="s">
        <v>770</v>
      </c>
      <c r="C4369" s="81">
        <v>0</v>
      </c>
      <c r="D4369" s="82">
        <v>0</v>
      </c>
    </row>
    <row r="4370" spans="1:4" x14ac:dyDescent="0.2">
      <c r="A4370" s="80" t="s">
        <v>826</v>
      </c>
      <c r="B4370" s="80" t="s">
        <v>771</v>
      </c>
      <c r="C4370" s="83">
        <v>0</v>
      </c>
      <c r="D4370" s="84">
        <v>0</v>
      </c>
    </row>
    <row r="4371" spans="1:4" x14ac:dyDescent="0.2">
      <c r="A4371" s="80" t="s">
        <v>826</v>
      </c>
      <c r="B4371" s="80" t="s">
        <v>772</v>
      </c>
      <c r="C4371" s="81">
        <v>0</v>
      </c>
      <c r="D4371" s="82">
        <v>0</v>
      </c>
    </row>
    <row r="4372" spans="1:4" x14ac:dyDescent="0.2">
      <c r="A4372" s="80" t="s">
        <v>826</v>
      </c>
      <c r="B4372" s="80" t="s">
        <v>773</v>
      </c>
      <c r="C4372" s="83">
        <v>0</v>
      </c>
      <c r="D4372" s="84">
        <v>0</v>
      </c>
    </row>
    <row r="4373" spans="1:4" x14ac:dyDescent="0.2">
      <c r="A4373" s="80" t="s">
        <v>826</v>
      </c>
      <c r="B4373" s="80" t="s">
        <v>774</v>
      </c>
      <c r="C4373" s="81">
        <v>0</v>
      </c>
      <c r="D4373" s="82">
        <v>0</v>
      </c>
    </row>
    <row r="4374" spans="1:4" x14ac:dyDescent="0.2">
      <c r="A4374" s="80" t="s">
        <v>826</v>
      </c>
      <c r="B4374" s="80" t="s">
        <v>775</v>
      </c>
      <c r="C4374" s="83">
        <v>0</v>
      </c>
      <c r="D4374" s="84">
        <v>0</v>
      </c>
    </row>
    <row r="4375" spans="1:4" x14ac:dyDescent="0.2">
      <c r="A4375" s="80" t="s">
        <v>826</v>
      </c>
      <c r="B4375" s="80" t="s">
        <v>776</v>
      </c>
      <c r="C4375" s="81">
        <v>0</v>
      </c>
      <c r="D4375" s="82">
        <v>0</v>
      </c>
    </row>
    <row r="4376" spans="1:4" x14ac:dyDescent="0.2">
      <c r="A4376" s="80" t="s">
        <v>826</v>
      </c>
      <c r="B4376" s="80" t="s">
        <v>777</v>
      </c>
      <c r="C4376" s="83">
        <v>0</v>
      </c>
      <c r="D4376" s="84">
        <v>0</v>
      </c>
    </row>
    <row r="4377" spans="1:4" x14ac:dyDescent="0.2">
      <c r="A4377" s="80" t="s">
        <v>826</v>
      </c>
      <c r="B4377" s="80" t="s">
        <v>778</v>
      </c>
      <c r="C4377" s="81">
        <v>0</v>
      </c>
      <c r="D4377" s="82">
        <v>0</v>
      </c>
    </row>
    <row r="4378" spans="1:4" x14ac:dyDescent="0.2">
      <c r="A4378" s="80" t="s">
        <v>826</v>
      </c>
      <c r="B4378" s="80" t="s">
        <v>779</v>
      </c>
      <c r="C4378" s="83">
        <v>0</v>
      </c>
      <c r="D4378" s="84">
        <v>0</v>
      </c>
    </row>
    <row r="4379" spans="1:4" x14ac:dyDescent="0.2">
      <c r="A4379" s="80" t="s">
        <v>826</v>
      </c>
      <c r="B4379" s="80" t="s">
        <v>780</v>
      </c>
      <c r="C4379" s="81">
        <v>0</v>
      </c>
      <c r="D4379" s="82">
        <v>0</v>
      </c>
    </row>
    <row r="4380" spans="1:4" x14ac:dyDescent="0.2">
      <c r="A4380" s="80" t="s">
        <v>826</v>
      </c>
      <c r="B4380" s="80" t="s">
        <v>781</v>
      </c>
      <c r="C4380" s="83">
        <v>0</v>
      </c>
      <c r="D4380" s="84">
        <v>0</v>
      </c>
    </row>
    <row r="4381" spans="1:4" x14ac:dyDescent="0.2">
      <c r="A4381" s="80" t="s">
        <v>826</v>
      </c>
      <c r="B4381" s="80" t="s">
        <v>782</v>
      </c>
      <c r="C4381" s="81">
        <v>0</v>
      </c>
      <c r="D4381" s="82">
        <v>0</v>
      </c>
    </row>
    <row r="4382" spans="1:4" x14ac:dyDescent="0.2">
      <c r="A4382" s="80" t="s">
        <v>826</v>
      </c>
      <c r="B4382" s="80" t="s">
        <v>783</v>
      </c>
      <c r="C4382" s="83">
        <v>0</v>
      </c>
      <c r="D4382" s="84">
        <v>0</v>
      </c>
    </row>
    <row r="4383" spans="1:4" x14ac:dyDescent="0.2">
      <c r="A4383" s="80" t="s">
        <v>826</v>
      </c>
      <c r="B4383" s="80" t="s">
        <v>784</v>
      </c>
      <c r="C4383" s="81">
        <v>0</v>
      </c>
      <c r="D4383" s="82">
        <v>0</v>
      </c>
    </row>
    <row r="4384" spans="1:4" x14ac:dyDescent="0.2">
      <c r="A4384" s="80" t="s">
        <v>826</v>
      </c>
      <c r="B4384" s="80" t="s">
        <v>785</v>
      </c>
      <c r="C4384" s="83">
        <v>0</v>
      </c>
      <c r="D4384" s="84">
        <v>0</v>
      </c>
    </row>
    <row r="4385" spans="1:4" x14ac:dyDescent="0.2">
      <c r="A4385" s="80" t="s">
        <v>826</v>
      </c>
      <c r="B4385" s="80" t="s">
        <v>786</v>
      </c>
      <c r="C4385" s="81">
        <v>0</v>
      </c>
      <c r="D4385" s="82">
        <v>0</v>
      </c>
    </row>
    <row r="4386" spans="1:4" x14ac:dyDescent="0.2">
      <c r="A4386" s="80" t="s">
        <v>826</v>
      </c>
      <c r="B4386" s="80" t="s">
        <v>787</v>
      </c>
      <c r="C4386" s="83">
        <v>0</v>
      </c>
      <c r="D4386" s="84">
        <v>0</v>
      </c>
    </row>
    <row r="4387" spans="1:4" x14ac:dyDescent="0.2">
      <c r="A4387" s="80" t="s">
        <v>826</v>
      </c>
      <c r="B4387" s="80" t="s">
        <v>788</v>
      </c>
      <c r="C4387" s="81">
        <v>0</v>
      </c>
      <c r="D4387" s="82">
        <v>0</v>
      </c>
    </row>
    <row r="4388" spans="1:4" x14ac:dyDescent="0.2">
      <c r="A4388" s="80" t="s">
        <v>826</v>
      </c>
      <c r="B4388" s="80" t="s">
        <v>789</v>
      </c>
      <c r="C4388" s="83">
        <v>0</v>
      </c>
      <c r="D4388" s="84">
        <v>0</v>
      </c>
    </row>
    <row r="4389" spans="1:4" x14ac:dyDescent="0.2">
      <c r="A4389" s="80" t="s">
        <v>826</v>
      </c>
      <c r="B4389" s="80" t="s">
        <v>790</v>
      </c>
      <c r="C4389" s="81">
        <v>0</v>
      </c>
      <c r="D4389" s="82">
        <v>0</v>
      </c>
    </row>
    <row r="4390" spans="1:4" x14ac:dyDescent="0.2">
      <c r="A4390" s="80" t="s">
        <v>826</v>
      </c>
      <c r="B4390" s="80" t="s">
        <v>791</v>
      </c>
      <c r="C4390" s="83">
        <v>0</v>
      </c>
      <c r="D4390" s="84">
        <v>0</v>
      </c>
    </row>
    <row r="4391" spans="1:4" x14ac:dyDescent="0.2">
      <c r="A4391" s="80" t="s">
        <v>826</v>
      </c>
      <c r="B4391" s="80" t="s">
        <v>755</v>
      </c>
      <c r="C4391" s="81">
        <v>0</v>
      </c>
      <c r="D4391" s="82">
        <v>0</v>
      </c>
    </row>
    <row r="4392" spans="1:4" x14ac:dyDescent="0.2">
      <c r="A4392" s="80" t="s">
        <v>826</v>
      </c>
      <c r="B4392" s="80" t="s">
        <v>768</v>
      </c>
      <c r="C4392" s="83">
        <v>0</v>
      </c>
      <c r="D4392" s="84">
        <v>0</v>
      </c>
    </row>
    <row r="4393" spans="1:4" x14ac:dyDescent="0.2">
      <c r="A4393" s="80" t="s">
        <v>826</v>
      </c>
      <c r="B4393" s="80" t="s">
        <v>792</v>
      </c>
      <c r="C4393" s="81">
        <v>0</v>
      </c>
      <c r="D4393" s="82">
        <v>0</v>
      </c>
    </row>
    <row r="4394" spans="1:4" x14ac:dyDescent="0.2">
      <c r="A4394" s="80" t="s">
        <v>826</v>
      </c>
      <c r="B4394" s="80" t="s">
        <v>793</v>
      </c>
      <c r="C4394" s="83">
        <v>0</v>
      </c>
      <c r="D4394" s="84">
        <v>0</v>
      </c>
    </row>
    <row r="4395" spans="1:4" x14ac:dyDescent="0.2">
      <c r="A4395" s="80" t="s">
        <v>826</v>
      </c>
      <c r="B4395" s="80" t="s">
        <v>794</v>
      </c>
      <c r="C4395" s="81">
        <v>0</v>
      </c>
      <c r="D4395" s="82">
        <v>0</v>
      </c>
    </row>
    <row r="4396" spans="1:4" x14ac:dyDescent="0.2">
      <c r="A4396" s="80" t="s">
        <v>826</v>
      </c>
      <c r="B4396" s="80" t="s">
        <v>795</v>
      </c>
      <c r="C4396" s="83">
        <v>0</v>
      </c>
      <c r="D4396" s="84">
        <v>0</v>
      </c>
    </row>
    <row r="4397" spans="1:4" x14ac:dyDescent="0.2">
      <c r="A4397" s="80" t="s">
        <v>826</v>
      </c>
      <c r="B4397" s="80" t="s">
        <v>796</v>
      </c>
      <c r="C4397" s="81">
        <v>0</v>
      </c>
      <c r="D4397" s="82">
        <v>0</v>
      </c>
    </row>
    <row r="4398" spans="1:4" x14ac:dyDescent="0.2">
      <c r="A4398" s="80" t="s">
        <v>826</v>
      </c>
      <c r="B4398" s="80" t="s">
        <v>797</v>
      </c>
      <c r="C4398" s="83">
        <v>0</v>
      </c>
      <c r="D4398" s="84">
        <v>0</v>
      </c>
    </row>
    <row r="4399" spans="1:4" x14ac:dyDescent="0.2">
      <c r="A4399" s="80" t="s">
        <v>826</v>
      </c>
      <c r="B4399" s="80" t="s">
        <v>798</v>
      </c>
      <c r="C4399" s="81">
        <v>0</v>
      </c>
      <c r="D4399" s="82">
        <v>0</v>
      </c>
    </row>
    <row r="4400" spans="1:4" x14ac:dyDescent="0.2">
      <c r="A4400" s="80" t="s">
        <v>826</v>
      </c>
      <c r="B4400" s="80" t="s">
        <v>799</v>
      </c>
      <c r="C4400" s="83">
        <v>0</v>
      </c>
      <c r="D4400" s="84">
        <v>0</v>
      </c>
    </row>
    <row r="4401" spans="1:4" x14ac:dyDescent="0.2">
      <c r="A4401" s="80" t="s">
        <v>826</v>
      </c>
      <c r="B4401" s="80" t="s">
        <v>800</v>
      </c>
      <c r="C4401" s="81">
        <v>0</v>
      </c>
      <c r="D4401" s="82">
        <v>0</v>
      </c>
    </row>
    <row r="4402" spans="1:4" x14ac:dyDescent="0.2">
      <c r="A4402" s="80" t="s">
        <v>826</v>
      </c>
      <c r="B4402" s="80" t="s">
        <v>801</v>
      </c>
      <c r="C4402" s="83">
        <v>0</v>
      </c>
      <c r="D4402" s="84">
        <v>0</v>
      </c>
    </row>
    <row r="4403" spans="1:4" x14ac:dyDescent="0.2">
      <c r="A4403" s="80" t="s">
        <v>826</v>
      </c>
      <c r="B4403" s="80" t="s">
        <v>802</v>
      </c>
      <c r="C4403" s="81">
        <v>0</v>
      </c>
      <c r="D4403" s="82">
        <v>0</v>
      </c>
    </row>
    <row r="4404" spans="1:4" x14ac:dyDescent="0.2">
      <c r="A4404" s="80" t="s">
        <v>826</v>
      </c>
      <c r="B4404" s="80" t="s">
        <v>803</v>
      </c>
      <c r="C4404" s="83">
        <v>0</v>
      </c>
      <c r="D4404" s="84">
        <v>0</v>
      </c>
    </row>
    <row r="4405" spans="1:4" x14ac:dyDescent="0.2">
      <c r="A4405" s="80" t="s">
        <v>826</v>
      </c>
      <c r="B4405" s="80" t="s">
        <v>804</v>
      </c>
      <c r="C4405" s="81">
        <v>0</v>
      </c>
      <c r="D4405" s="82">
        <v>0</v>
      </c>
    </row>
    <row r="4406" spans="1:4" x14ac:dyDescent="0.2">
      <c r="A4406" s="80" t="s">
        <v>826</v>
      </c>
      <c r="B4406" s="80" t="s">
        <v>805</v>
      </c>
      <c r="C4406" s="83">
        <v>0</v>
      </c>
      <c r="D4406" s="84">
        <v>0</v>
      </c>
    </row>
    <row r="4407" spans="1:4" x14ac:dyDescent="0.2">
      <c r="A4407" s="80" t="s">
        <v>826</v>
      </c>
      <c r="B4407" s="80" t="s">
        <v>806</v>
      </c>
      <c r="C4407" s="81">
        <v>0</v>
      </c>
      <c r="D4407" s="82">
        <v>0</v>
      </c>
    </row>
    <row r="4408" spans="1:4" x14ac:dyDescent="0.2">
      <c r="A4408" s="80" t="s">
        <v>826</v>
      </c>
      <c r="B4408" s="80" t="s">
        <v>807</v>
      </c>
      <c r="C4408" s="83">
        <v>0</v>
      </c>
      <c r="D4408" s="84">
        <v>0</v>
      </c>
    </row>
    <row r="4409" spans="1:4" x14ac:dyDescent="0.2">
      <c r="A4409" s="80" t="s">
        <v>826</v>
      </c>
      <c r="B4409" s="80" t="s">
        <v>808</v>
      </c>
      <c r="C4409" s="81">
        <v>0</v>
      </c>
      <c r="D4409" s="82">
        <v>0</v>
      </c>
    </row>
    <row r="4410" spans="1:4" x14ac:dyDescent="0.2">
      <c r="A4410" s="80" t="s">
        <v>826</v>
      </c>
      <c r="B4410" s="80" t="s">
        <v>809</v>
      </c>
      <c r="C4410" s="83">
        <v>0</v>
      </c>
      <c r="D4410" s="84">
        <v>0</v>
      </c>
    </row>
    <row r="4411" spans="1:4" x14ac:dyDescent="0.2">
      <c r="A4411" s="80" t="s">
        <v>826</v>
      </c>
      <c r="B4411" s="80" t="s">
        <v>810</v>
      </c>
      <c r="C4411" s="81">
        <v>0</v>
      </c>
      <c r="D4411" s="82">
        <v>0</v>
      </c>
    </row>
    <row r="4412" spans="1:4" x14ac:dyDescent="0.2">
      <c r="A4412" s="80" t="s">
        <v>826</v>
      </c>
      <c r="B4412" s="80" t="s">
        <v>811</v>
      </c>
      <c r="C4412" s="83">
        <v>0</v>
      </c>
      <c r="D4412" s="84">
        <v>0</v>
      </c>
    </row>
    <row r="4413" spans="1:4" x14ac:dyDescent="0.2">
      <c r="A4413" s="80" t="s">
        <v>826</v>
      </c>
      <c r="B4413" s="80" t="s">
        <v>812</v>
      </c>
      <c r="C4413" s="81">
        <v>0</v>
      </c>
      <c r="D4413" s="82">
        <v>0</v>
      </c>
    </row>
    <row r="4414" spans="1:4" x14ac:dyDescent="0.2">
      <c r="A4414" s="80" t="s">
        <v>826</v>
      </c>
      <c r="B4414" s="80" t="s">
        <v>813</v>
      </c>
      <c r="C4414" s="83">
        <v>0</v>
      </c>
      <c r="D4414" s="84">
        <v>0</v>
      </c>
    </row>
    <row r="4415" spans="1:4" x14ac:dyDescent="0.2">
      <c r="A4415" s="80" t="s">
        <v>826</v>
      </c>
      <c r="B4415" s="80" t="s">
        <v>814</v>
      </c>
      <c r="C4415" s="81">
        <v>0</v>
      </c>
      <c r="D4415" s="82">
        <v>0</v>
      </c>
    </row>
    <row r="4416" spans="1:4" x14ac:dyDescent="0.2">
      <c r="A4416" s="80" t="s">
        <v>826</v>
      </c>
      <c r="B4416" s="80" t="s">
        <v>815</v>
      </c>
      <c r="C4416" s="83">
        <v>0</v>
      </c>
      <c r="D4416" s="84">
        <v>0</v>
      </c>
    </row>
    <row r="4417" spans="1:4" x14ac:dyDescent="0.2">
      <c r="A4417" s="80" t="s">
        <v>826</v>
      </c>
      <c r="B4417" s="80" t="s">
        <v>816</v>
      </c>
      <c r="C4417" s="81">
        <v>0</v>
      </c>
      <c r="D4417" s="82">
        <v>0</v>
      </c>
    </row>
    <row r="4418" spans="1:4" x14ac:dyDescent="0.2">
      <c r="A4418" s="80" t="s">
        <v>826</v>
      </c>
      <c r="B4418" s="80" t="s">
        <v>817</v>
      </c>
      <c r="C4418" s="83">
        <v>0</v>
      </c>
      <c r="D4418" s="84">
        <v>0</v>
      </c>
    </row>
    <row r="4419" spans="1:4" x14ac:dyDescent="0.2">
      <c r="A4419" s="80" t="s">
        <v>826</v>
      </c>
      <c r="B4419" s="80" t="s">
        <v>818</v>
      </c>
      <c r="C4419" s="81">
        <v>0</v>
      </c>
      <c r="D4419" s="82">
        <v>0</v>
      </c>
    </row>
    <row r="4420" spans="1:4" x14ac:dyDescent="0.2">
      <c r="A4420" s="80" t="s">
        <v>826</v>
      </c>
      <c r="B4420" s="80" t="s">
        <v>819</v>
      </c>
      <c r="C4420" s="83">
        <v>0</v>
      </c>
      <c r="D4420" s="84">
        <v>0</v>
      </c>
    </row>
    <row r="4421" spans="1:4" x14ac:dyDescent="0.2">
      <c r="A4421" s="80" t="s">
        <v>826</v>
      </c>
      <c r="B4421" s="80" t="s">
        <v>820</v>
      </c>
      <c r="C4421" s="81">
        <v>0</v>
      </c>
      <c r="D4421" s="82">
        <v>0</v>
      </c>
    </row>
    <row r="4422" spans="1:4" x14ac:dyDescent="0.2">
      <c r="A4422" s="80" t="s">
        <v>826</v>
      </c>
      <c r="B4422" s="80" t="s">
        <v>821</v>
      </c>
      <c r="C4422" s="83">
        <v>0</v>
      </c>
      <c r="D4422" s="84">
        <v>0</v>
      </c>
    </row>
    <row r="4423" spans="1:4" x14ac:dyDescent="0.2">
      <c r="A4423" s="80" t="s">
        <v>826</v>
      </c>
      <c r="B4423" s="80" t="s">
        <v>822</v>
      </c>
      <c r="C4423" s="81">
        <v>0</v>
      </c>
      <c r="D4423" s="82">
        <v>0</v>
      </c>
    </row>
    <row r="4424" spans="1:4" x14ac:dyDescent="0.2">
      <c r="A4424" s="80" t="s">
        <v>826</v>
      </c>
      <c r="B4424" s="80" t="s">
        <v>823</v>
      </c>
      <c r="C4424" s="83">
        <v>0</v>
      </c>
      <c r="D4424" s="84">
        <v>0</v>
      </c>
    </row>
    <row r="4425" spans="1:4" x14ac:dyDescent="0.2">
      <c r="A4425" s="80" t="s">
        <v>826</v>
      </c>
      <c r="B4425" s="80" t="s">
        <v>824</v>
      </c>
      <c r="C4425" s="81">
        <v>0</v>
      </c>
      <c r="D4425" s="82">
        <v>0</v>
      </c>
    </row>
    <row r="4426" spans="1:4" x14ac:dyDescent="0.2">
      <c r="A4426" s="80" t="s">
        <v>826</v>
      </c>
      <c r="B4426" s="80" t="s">
        <v>825</v>
      </c>
      <c r="C4426" s="83">
        <v>0</v>
      </c>
      <c r="D4426" s="84">
        <v>0</v>
      </c>
    </row>
    <row r="4427" spans="1:4" x14ac:dyDescent="0.2">
      <c r="A4427" s="80" t="s">
        <v>826</v>
      </c>
      <c r="B4427" s="80" t="s">
        <v>826</v>
      </c>
      <c r="C4427" s="81">
        <v>0</v>
      </c>
      <c r="D4427" s="82">
        <v>0</v>
      </c>
    </row>
    <row r="4428" spans="1:4" x14ac:dyDescent="0.2">
      <c r="A4428" s="80" t="s">
        <v>826</v>
      </c>
      <c r="B4428" s="80" t="s">
        <v>827</v>
      </c>
      <c r="C4428" s="83">
        <v>0</v>
      </c>
      <c r="D4428" s="84">
        <v>0</v>
      </c>
    </row>
    <row r="4429" spans="1:4" x14ac:dyDescent="0.2">
      <c r="A4429" s="80" t="s">
        <v>826</v>
      </c>
      <c r="B4429" s="80" t="s">
        <v>828</v>
      </c>
      <c r="C4429" s="81">
        <v>0</v>
      </c>
      <c r="D4429" s="82">
        <v>0</v>
      </c>
    </row>
    <row r="4430" spans="1:4" x14ac:dyDescent="0.2">
      <c r="A4430" s="80" t="s">
        <v>826</v>
      </c>
      <c r="B4430" s="80" t="s">
        <v>756</v>
      </c>
      <c r="C4430" s="83">
        <v>0</v>
      </c>
      <c r="D4430" s="84">
        <v>0</v>
      </c>
    </row>
    <row r="4431" spans="1:4" x14ac:dyDescent="0.2">
      <c r="A4431" s="80" t="s">
        <v>826</v>
      </c>
      <c r="B4431" s="80" t="s">
        <v>757</v>
      </c>
      <c r="C4431" s="81">
        <v>0</v>
      </c>
      <c r="D4431" s="82">
        <v>0</v>
      </c>
    </row>
    <row r="4432" spans="1:4" x14ac:dyDescent="0.2">
      <c r="A4432" s="80" t="s">
        <v>826</v>
      </c>
      <c r="B4432" s="80" t="s">
        <v>758</v>
      </c>
      <c r="C4432" s="83">
        <v>0</v>
      </c>
      <c r="D4432" s="84">
        <v>0</v>
      </c>
    </row>
    <row r="4433" spans="1:4" x14ac:dyDescent="0.2">
      <c r="A4433" s="80" t="s">
        <v>826</v>
      </c>
      <c r="B4433" s="80" t="s">
        <v>759</v>
      </c>
      <c r="C4433" s="81">
        <v>0</v>
      </c>
      <c r="D4433" s="82">
        <v>0</v>
      </c>
    </row>
    <row r="4434" spans="1:4" x14ac:dyDescent="0.2">
      <c r="A4434" s="80" t="s">
        <v>826</v>
      </c>
      <c r="B4434" s="80" t="s">
        <v>760</v>
      </c>
      <c r="C4434" s="83">
        <v>0</v>
      </c>
      <c r="D4434" s="84">
        <v>0</v>
      </c>
    </row>
    <row r="4435" spans="1:4" x14ac:dyDescent="0.2">
      <c r="A4435" s="80" t="s">
        <v>826</v>
      </c>
      <c r="B4435" s="80" t="s">
        <v>761</v>
      </c>
      <c r="C4435" s="81">
        <v>0</v>
      </c>
      <c r="D4435" s="82">
        <v>0</v>
      </c>
    </row>
    <row r="4436" spans="1:4" x14ac:dyDescent="0.2">
      <c r="A4436" s="80" t="s">
        <v>826</v>
      </c>
      <c r="B4436" s="80" t="s">
        <v>762</v>
      </c>
      <c r="C4436" s="83">
        <v>0</v>
      </c>
      <c r="D4436" s="84">
        <v>0</v>
      </c>
    </row>
    <row r="4437" spans="1:4" x14ac:dyDescent="0.2">
      <c r="A4437" s="80" t="s">
        <v>826</v>
      </c>
      <c r="B4437" s="80" t="s">
        <v>763</v>
      </c>
      <c r="C4437" s="81">
        <v>0</v>
      </c>
      <c r="D4437" s="82">
        <v>0</v>
      </c>
    </row>
    <row r="4438" spans="1:4" x14ac:dyDescent="0.2">
      <c r="A4438" s="80" t="s">
        <v>826</v>
      </c>
      <c r="B4438" s="80" t="s">
        <v>764</v>
      </c>
      <c r="C4438" s="83">
        <v>0</v>
      </c>
      <c r="D4438" s="84">
        <v>0</v>
      </c>
    </row>
    <row r="4439" spans="1:4" x14ac:dyDescent="0.2">
      <c r="A4439" s="80" t="s">
        <v>826</v>
      </c>
      <c r="B4439" s="80" t="s">
        <v>765</v>
      </c>
      <c r="C4439" s="81">
        <v>0</v>
      </c>
      <c r="D4439" s="82">
        <v>0</v>
      </c>
    </row>
    <row r="4440" spans="1:4" x14ac:dyDescent="0.2">
      <c r="A4440" s="80" t="s">
        <v>826</v>
      </c>
      <c r="B4440" s="80" t="s">
        <v>766</v>
      </c>
      <c r="C4440" s="83">
        <v>0</v>
      </c>
      <c r="D4440" s="84">
        <v>0</v>
      </c>
    </row>
    <row r="4441" spans="1:4" x14ac:dyDescent="0.2">
      <c r="A4441" s="80" t="s">
        <v>826</v>
      </c>
      <c r="B4441" s="80" t="s">
        <v>767</v>
      </c>
      <c r="C4441" s="81">
        <v>0</v>
      </c>
      <c r="D4441" s="82">
        <v>0</v>
      </c>
    </row>
    <row r="4442" spans="1:4" x14ac:dyDescent="0.2">
      <c r="A4442" s="80" t="s">
        <v>827</v>
      </c>
      <c r="B4442" s="80" t="s">
        <v>769</v>
      </c>
      <c r="C4442" s="83">
        <v>0</v>
      </c>
      <c r="D4442" s="84">
        <v>0</v>
      </c>
    </row>
    <row r="4443" spans="1:4" x14ac:dyDescent="0.2">
      <c r="A4443" s="80" t="s">
        <v>827</v>
      </c>
      <c r="B4443" s="80" t="s">
        <v>770</v>
      </c>
      <c r="C4443" s="81">
        <v>0</v>
      </c>
      <c r="D4443" s="82">
        <v>0</v>
      </c>
    </row>
    <row r="4444" spans="1:4" x14ac:dyDescent="0.2">
      <c r="A4444" s="80" t="s">
        <v>827</v>
      </c>
      <c r="B4444" s="80" t="s">
        <v>771</v>
      </c>
      <c r="C4444" s="83">
        <v>0</v>
      </c>
      <c r="D4444" s="84">
        <v>0</v>
      </c>
    </row>
    <row r="4445" spans="1:4" x14ac:dyDescent="0.2">
      <c r="A4445" s="80" t="s">
        <v>827</v>
      </c>
      <c r="B4445" s="80" t="s">
        <v>772</v>
      </c>
      <c r="C4445" s="81">
        <v>0</v>
      </c>
      <c r="D4445" s="82">
        <v>0</v>
      </c>
    </row>
    <row r="4446" spans="1:4" x14ac:dyDescent="0.2">
      <c r="A4446" s="80" t="s">
        <v>827</v>
      </c>
      <c r="B4446" s="80" t="s">
        <v>773</v>
      </c>
      <c r="C4446" s="83">
        <v>0</v>
      </c>
      <c r="D4446" s="84">
        <v>0</v>
      </c>
    </row>
    <row r="4447" spans="1:4" x14ac:dyDescent="0.2">
      <c r="A4447" s="80" t="s">
        <v>827</v>
      </c>
      <c r="B4447" s="80" t="s">
        <v>774</v>
      </c>
      <c r="C4447" s="81">
        <v>0</v>
      </c>
      <c r="D4447" s="82">
        <v>0</v>
      </c>
    </row>
    <row r="4448" spans="1:4" x14ac:dyDescent="0.2">
      <c r="A4448" s="80" t="s">
        <v>827</v>
      </c>
      <c r="B4448" s="80" t="s">
        <v>775</v>
      </c>
      <c r="C4448" s="83">
        <v>0</v>
      </c>
      <c r="D4448" s="84">
        <v>0</v>
      </c>
    </row>
    <row r="4449" spans="1:4" x14ac:dyDescent="0.2">
      <c r="A4449" s="80" t="s">
        <v>827</v>
      </c>
      <c r="B4449" s="80" t="s">
        <v>776</v>
      </c>
      <c r="C4449" s="81">
        <v>0</v>
      </c>
      <c r="D4449" s="82">
        <v>0</v>
      </c>
    </row>
    <row r="4450" spans="1:4" x14ac:dyDescent="0.2">
      <c r="A4450" s="80" t="s">
        <v>827</v>
      </c>
      <c r="B4450" s="80" t="s">
        <v>777</v>
      </c>
      <c r="C4450" s="83">
        <v>0</v>
      </c>
      <c r="D4450" s="84">
        <v>0</v>
      </c>
    </row>
    <row r="4451" spans="1:4" x14ac:dyDescent="0.2">
      <c r="A4451" s="80" t="s">
        <v>827</v>
      </c>
      <c r="B4451" s="80" t="s">
        <v>778</v>
      </c>
      <c r="C4451" s="81">
        <v>0</v>
      </c>
      <c r="D4451" s="82">
        <v>0</v>
      </c>
    </row>
    <row r="4452" spans="1:4" x14ac:dyDescent="0.2">
      <c r="A4452" s="80" t="s">
        <v>827</v>
      </c>
      <c r="B4452" s="80" t="s">
        <v>779</v>
      </c>
      <c r="C4452" s="83">
        <v>0</v>
      </c>
      <c r="D4452" s="84">
        <v>0</v>
      </c>
    </row>
    <row r="4453" spans="1:4" x14ac:dyDescent="0.2">
      <c r="A4453" s="80" t="s">
        <v>827</v>
      </c>
      <c r="B4453" s="80" t="s">
        <v>780</v>
      </c>
      <c r="C4453" s="81">
        <v>0</v>
      </c>
      <c r="D4453" s="82">
        <v>0</v>
      </c>
    </row>
    <row r="4454" spans="1:4" x14ac:dyDescent="0.2">
      <c r="A4454" s="80" t="s">
        <v>827</v>
      </c>
      <c r="B4454" s="80" t="s">
        <v>781</v>
      </c>
      <c r="C4454" s="83">
        <v>0</v>
      </c>
      <c r="D4454" s="84">
        <v>0</v>
      </c>
    </row>
    <row r="4455" spans="1:4" x14ac:dyDescent="0.2">
      <c r="A4455" s="80" t="s">
        <v>827</v>
      </c>
      <c r="B4455" s="80" t="s">
        <v>782</v>
      </c>
      <c r="C4455" s="81">
        <v>0</v>
      </c>
      <c r="D4455" s="82">
        <v>0</v>
      </c>
    </row>
    <row r="4456" spans="1:4" x14ac:dyDescent="0.2">
      <c r="A4456" s="80" t="s">
        <v>827</v>
      </c>
      <c r="B4456" s="80" t="s">
        <v>783</v>
      </c>
      <c r="C4456" s="83">
        <v>0</v>
      </c>
      <c r="D4456" s="84">
        <v>0</v>
      </c>
    </row>
    <row r="4457" spans="1:4" x14ac:dyDescent="0.2">
      <c r="A4457" s="80" t="s">
        <v>827</v>
      </c>
      <c r="B4457" s="80" t="s">
        <v>784</v>
      </c>
      <c r="C4457" s="81">
        <v>0</v>
      </c>
      <c r="D4457" s="82">
        <v>0</v>
      </c>
    </row>
    <row r="4458" spans="1:4" x14ac:dyDescent="0.2">
      <c r="A4458" s="80" t="s">
        <v>827</v>
      </c>
      <c r="B4458" s="80" t="s">
        <v>785</v>
      </c>
      <c r="C4458" s="83">
        <v>0</v>
      </c>
      <c r="D4458" s="84">
        <v>0</v>
      </c>
    </row>
    <row r="4459" spans="1:4" x14ac:dyDescent="0.2">
      <c r="A4459" s="80" t="s">
        <v>827</v>
      </c>
      <c r="B4459" s="80" t="s">
        <v>786</v>
      </c>
      <c r="C4459" s="81">
        <v>0</v>
      </c>
      <c r="D4459" s="82">
        <v>0</v>
      </c>
    </row>
    <row r="4460" spans="1:4" x14ac:dyDescent="0.2">
      <c r="A4460" s="80" t="s">
        <v>827</v>
      </c>
      <c r="B4460" s="80" t="s">
        <v>787</v>
      </c>
      <c r="C4460" s="83">
        <v>0</v>
      </c>
      <c r="D4460" s="84">
        <v>0</v>
      </c>
    </row>
    <row r="4461" spans="1:4" x14ac:dyDescent="0.2">
      <c r="A4461" s="80" t="s">
        <v>827</v>
      </c>
      <c r="B4461" s="80" t="s">
        <v>788</v>
      </c>
      <c r="C4461" s="81">
        <v>0</v>
      </c>
      <c r="D4461" s="82">
        <v>0</v>
      </c>
    </row>
    <row r="4462" spans="1:4" x14ac:dyDescent="0.2">
      <c r="A4462" s="80" t="s">
        <v>827</v>
      </c>
      <c r="B4462" s="80" t="s">
        <v>789</v>
      </c>
      <c r="C4462" s="83">
        <v>0</v>
      </c>
      <c r="D4462" s="84">
        <v>0</v>
      </c>
    </row>
    <row r="4463" spans="1:4" x14ac:dyDescent="0.2">
      <c r="A4463" s="80" t="s">
        <v>827</v>
      </c>
      <c r="B4463" s="80" t="s">
        <v>790</v>
      </c>
      <c r="C4463" s="81">
        <v>0</v>
      </c>
      <c r="D4463" s="82">
        <v>0</v>
      </c>
    </row>
    <row r="4464" spans="1:4" x14ac:dyDescent="0.2">
      <c r="A4464" s="80" t="s">
        <v>827</v>
      </c>
      <c r="B4464" s="80" t="s">
        <v>791</v>
      </c>
      <c r="C4464" s="83">
        <v>0</v>
      </c>
      <c r="D4464" s="84">
        <v>0</v>
      </c>
    </row>
    <row r="4465" spans="1:4" x14ac:dyDescent="0.2">
      <c r="A4465" s="80" t="s">
        <v>827</v>
      </c>
      <c r="B4465" s="80" t="s">
        <v>755</v>
      </c>
      <c r="C4465" s="81">
        <v>0</v>
      </c>
      <c r="D4465" s="82">
        <v>0</v>
      </c>
    </row>
    <row r="4466" spans="1:4" x14ac:dyDescent="0.2">
      <c r="A4466" s="80" t="s">
        <v>827</v>
      </c>
      <c r="B4466" s="80" t="s">
        <v>768</v>
      </c>
      <c r="C4466" s="83">
        <v>0</v>
      </c>
      <c r="D4466" s="84">
        <v>0</v>
      </c>
    </row>
    <row r="4467" spans="1:4" x14ac:dyDescent="0.2">
      <c r="A4467" s="80" t="s">
        <v>827</v>
      </c>
      <c r="B4467" s="80" t="s">
        <v>792</v>
      </c>
      <c r="C4467" s="81">
        <v>0</v>
      </c>
      <c r="D4467" s="82">
        <v>0</v>
      </c>
    </row>
    <row r="4468" spans="1:4" x14ac:dyDescent="0.2">
      <c r="A4468" s="80" t="s">
        <v>827</v>
      </c>
      <c r="B4468" s="80" t="s">
        <v>793</v>
      </c>
      <c r="C4468" s="83">
        <v>0</v>
      </c>
      <c r="D4468" s="84">
        <v>0</v>
      </c>
    </row>
    <row r="4469" spans="1:4" x14ac:dyDescent="0.2">
      <c r="A4469" s="80" t="s">
        <v>827</v>
      </c>
      <c r="B4469" s="80" t="s">
        <v>794</v>
      </c>
      <c r="C4469" s="81">
        <v>0</v>
      </c>
      <c r="D4469" s="82">
        <v>0</v>
      </c>
    </row>
    <row r="4470" spans="1:4" x14ac:dyDescent="0.2">
      <c r="A4470" s="80" t="s">
        <v>827</v>
      </c>
      <c r="B4470" s="80" t="s">
        <v>795</v>
      </c>
      <c r="C4470" s="83">
        <v>0</v>
      </c>
      <c r="D4470" s="84">
        <v>0</v>
      </c>
    </row>
    <row r="4471" spans="1:4" x14ac:dyDescent="0.2">
      <c r="A4471" s="80" t="s">
        <v>827</v>
      </c>
      <c r="B4471" s="80" t="s">
        <v>796</v>
      </c>
      <c r="C4471" s="81">
        <v>0</v>
      </c>
      <c r="D4471" s="82">
        <v>0</v>
      </c>
    </row>
    <row r="4472" spans="1:4" x14ac:dyDescent="0.2">
      <c r="A4472" s="80" t="s">
        <v>827</v>
      </c>
      <c r="B4472" s="80" t="s">
        <v>797</v>
      </c>
      <c r="C4472" s="83">
        <v>0</v>
      </c>
      <c r="D4472" s="84">
        <v>0</v>
      </c>
    </row>
    <row r="4473" spans="1:4" x14ac:dyDescent="0.2">
      <c r="A4473" s="80" t="s">
        <v>827</v>
      </c>
      <c r="B4473" s="80" t="s">
        <v>798</v>
      </c>
      <c r="C4473" s="81">
        <v>0</v>
      </c>
      <c r="D4473" s="82">
        <v>0</v>
      </c>
    </row>
    <row r="4474" spans="1:4" x14ac:dyDescent="0.2">
      <c r="A4474" s="80" t="s">
        <v>827</v>
      </c>
      <c r="B4474" s="80" t="s">
        <v>799</v>
      </c>
      <c r="C4474" s="83">
        <v>0</v>
      </c>
      <c r="D4474" s="84">
        <v>0</v>
      </c>
    </row>
    <row r="4475" spans="1:4" x14ac:dyDescent="0.2">
      <c r="A4475" s="80" t="s">
        <v>827</v>
      </c>
      <c r="B4475" s="80" t="s">
        <v>800</v>
      </c>
      <c r="C4475" s="81">
        <v>0</v>
      </c>
      <c r="D4475" s="82">
        <v>0</v>
      </c>
    </row>
    <row r="4476" spans="1:4" x14ac:dyDescent="0.2">
      <c r="A4476" s="80" t="s">
        <v>827</v>
      </c>
      <c r="B4476" s="80" t="s">
        <v>801</v>
      </c>
      <c r="C4476" s="83">
        <v>0</v>
      </c>
      <c r="D4476" s="84">
        <v>0</v>
      </c>
    </row>
    <row r="4477" spans="1:4" x14ac:dyDescent="0.2">
      <c r="A4477" s="80" t="s">
        <v>827</v>
      </c>
      <c r="B4477" s="80" t="s">
        <v>802</v>
      </c>
      <c r="C4477" s="81">
        <v>0</v>
      </c>
      <c r="D4477" s="82">
        <v>0</v>
      </c>
    </row>
    <row r="4478" spans="1:4" x14ac:dyDescent="0.2">
      <c r="A4478" s="80" t="s">
        <v>827</v>
      </c>
      <c r="B4478" s="80" t="s">
        <v>803</v>
      </c>
      <c r="C4478" s="83">
        <v>0</v>
      </c>
      <c r="D4478" s="84">
        <v>0</v>
      </c>
    </row>
    <row r="4479" spans="1:4" x14ac:dyDescent="0.2">
      <c r="A4479" s="80" t="s">
        <v>827</v>
      </c>
      <c r="B4479" s="80" t="s">
        <v>804</v>
      </c>
      <c r="C4479" s="81">
        <v>0</v>
      </c>
      <c r="D4479" s="82">
        <v>0</v>
      </c>
    </row>
    <row r="4480" spans="1:4" x14ac:dyDescent="0.2">
      <c r="A4480" s="80" t="s">
        <v>827</v>
      </c>
      <c r="B4480" s="80" t="s">
        <v>805</v>
      </c>
      <c r="C4480" s="83">
        <v>0</v>
      </c>
      <c r="D4480" s="84">
        <v>0</v>
      </c>
    </row>
    <row r="4481" spans="1:4" x14ac:dyDescent="0.2">
      <c r="A4481" s="80" t="s">
        <v>827</v>
      </c>
      <c r="B4481" s="80" t="s">
        <v>806</v>
      </c>
      <c r="C4481" s="81">
        <v>0</v>
      </c>
      <c r="D4481" s="82">
        <v>0</v>
      </c>
    </row>
    <row r="4482" spans="1:4" x14ac:dyDescent="0.2">
      <c r="A4482" s="80" t="s">
        <v>827</v>
      </c>
      <c r="B4482" s="80" t="s">
        <v>807</v>
      </c>
      <c r="C4482" s="83">
        <v>0</v>
      </c>
      <c r="D4482" s="84">
        <v>0</v>
      </c>
    </row>
    <row r="4483" spans="1:4" x14ac:dyDescent="0.2">
      <c r="A4483" s="80" t="s">
        <v>827</v>
      </c>
      <c r="B4483" s="80" t="s">
        <v>808</v>
      </c>
      <c r="C4483" s="81">
        <v>0</v>
      </c>
      <c r="D4483" s="82">
        <v>0</v>
      </c>
    </row>
    <row r="4484" spans="1:4" x14ac:dyDescent="0.2">
      <c r="A4484" s="80" t="s">
        <v>827</v>
      </c>
      <c r="B4484" s="80" t="s">
        <v>809</v>
      </c>
      <c r="C4484" s="83">
        <v>0</v>
      </c>
      <c r="D4484" s="84">
        <v>0</v>
      </c>
    </row>
    <row r="4485" spans="1:4" x14ac:dyDescent="0.2">
      <c r="A4485" s="80" t="s">
        <v>827</v>
      </c>
      <c r="B4485" s="80" t="s">
        <v>810</v>
      </c>
      <c r="C4485" s="81">
        <v>0</v>
      </c>
      <c r="D4485" s="82">
        <v>0</v>
      </c>
    </row>
    <row r="4486" spans="1:4" x14ac:dyDescent="0.2">
      <c r="A4486" s="80" t="s">
        <v>827</v>
      </c>
      <c r="B4486" s="80" t="s">
        <v>811</v>
      </c>
      <c r="C4486" s="83">
        <v>0</v>
      </c>
      <c r="D4486" s="84">
        <v>0</v>
      </c>
    </row>
    <row r="4487" spans="1:4" x14ac:dyDescent="0.2">
      <c r="A4487" s="80" t="s">
        <v>827</v>
      </c>
      <c r="B4487" s="80" t="s">
        <v>812</v>
      </c>
      <c r="C4487" s="81">
        <v>0</v>
      </c>
      <c r="D4487" s="82">
        <v>0</v>
      </c>
    </row>
    <row r="4488" spans="1:4" x14ac:dyDescent="0.2">
      <c r="A4488" s="80" t="s">
        <v>827</v>
      </c>
      <c r="B4488" s="80" t="s">
        <v>813</v>
      </c>
      <c r="C4488" s="83">
        <v>0</v>
      </c>
      <c r="D4488" s="84">
        <v>0</v>
      </c>
    </row>
    <row r="4489" spans="1:4" x14ac:dyDescent="0.2">
      <c r="A4489" s="80" t="s">
        <v>827</v>
      </c>
      <c r="B4489" s="80" t="s">
        <v>814</v>
      </c>
      <c r="C4489" s="81">
        <v>0</v>
      </c>
      <c r="D4489" s="82">
        <v>0</v>
      </c>
    </row>
    <row r="4490" spans="1:4" x14ac:dyDescent="0.2">
      <c r="A4490" s="80" t="s">
        <v>827</v>
      </c>
      <c r="B4490" s="80" t="s">
        <v>815</v>
      </c>
      <c r="C4490" s="83">
        <v>0</v>
      </c>
      <c r="D4490" s="84">
        <v>0</v>
      </c>
    </row>
    <row r="4491" spans="1:4" x14ac:dyDescent="0.2">
      <c r="A4491" s="80" t="s">
        <v>827</v>
      </c>
      <c r="B4491" s="80" t="s">
        <v>816</v>
      </c>
      <c r="C4491" s="81">
        <v>0</v>
      </c>
      <c r="D4491" s="82">
        <v>0</v>
      </c>
    </row>
    <row r="4492" spans="1:4" x14ac:dyDescent="0.2">
      <c r="A4492" s="80" t="s">
        <v>827</v>
      </c>
      <c r="B4492" s="80" t="s">
        <v>817</v>
      </c>
      <c r="C4492" s="83">
        <v>0</v>
      </c>
      <c r="D4492" s="84">
        <v>0</v>
      </c>
    </row>
    <row r="4493" spans="1:4" x14ac:dyDescent="0.2">
      <c r="A4493" s="80" t="s">
        <v>827</v>
      </c>
      <c r="B4493" s="80" t="s">
        <v>818</v>
      </c>
      <c r="C4493" s="81">
        <v>0</v>
      </c>
      <c r="D4493" s="82">
        <v>0</v>
      </c>
    </row>
    <row r="4494" spans="1:4" x14ac:dyDescent="0.2">
      <c r="A4494" s="80" t="s">
        <v>827</v>
      </c>
      <c r="B4494" s="80" t="s">
        <v>819</v>
      </c>
      <c r="C4494" s="83">
        <v>0</v>
      </c>
      <c r="D4494" s="84">
        <v>0</v>
      </c>
    </row>
    <row r="4495" spans="1:4" x14ac:dyDescent="0.2">
      <c r="A4495" s="80" t="s">
        <v>827</v>
      </c>
      <c r="B4495" s="80" t="s">
        <v>820</v>
      </c>
      <c r="C4495" s="81">
        <v>0</v>
      </c>
      <c r="D4495" s="82">
        <v>0</v>
      </c>
    </row>
    <row r="4496" spans="1:4" x14ac:dyDescent="0.2">
      <c r="A4496" s="80" t="s">
        <v>827</v>
      </c>
      <c r="B4496" s="80" t="s">
        <v>821</v>
      </c>
      <c r="C4496" s="83">
        <v>0</v>
      </c>
      <c r="D4496" s="84">
        <v>0</v>
      </c>
    </row>
    <row r="4497" spans="1:4" x14ac:dyDescent="0.2">
      <c r="A4497" s="80" t="s">
        <v>827</v>
      </c>
      <c r="B4497" s="80" t="s">
        <v>822</v>
      </c>
      <c r="C4497" s="81">
        <v>0</v>
      </c>
      <c r="D4497" s="82">
        <v>0</v>
      </c>
    </row>
    <row r="4498" spans="1:4" x14ac:dyDescent="0.2">
      <c r="A4498" s="80" t="s">
        <v>827</v>
      </c>
      <c r="B4498" s="80" t="s">
        <v>823</v>
      </c>
      <c r="C4498" s="83">
        <v>0</v>
      </c>
      <c r="D4498" s="84">
        <v>0</v>
      </c>
    </row>
    <row r="4499" spans="1:4" x14ac:dyDescent="0.2">
      <c r="A4499" s="80" t="s">
        <v>827</v>
      </c>
      <c r="B4499" s="80" t="s">
        <v>824</v>
      </c>
      <c r="C4499" s="81">
        <v>0</v>
      </c>
      <c r="D4499" s="82">
        <v>0</v>
      </c>
    </row>
    <row r="4500" spans="1:4" x14ac:dyDescent="0.2">
      <c r="A4500" s="80" t="s">
        <v>827</v>
      </c>
      <c r="B4500" s="80" t="s">
        <v>825</v>
      </c>
      <c r="C4500" s="83">
        <v>0</v>
      </c>
      <c r="D4500" s="84">
        <v>0</v>
      </c>
    </row>
    <row r="4501" spans="1:4" x14ac:dyDescent="0.2">
      <c r="A4501" s="80" t="s">
        <v>827</v>
      </c>
      <c r="B4501" s="80" t="s">
        <v>826</v>
      </c>
      <c r="C4501" s="81">
        <v>0</v>
      </c>
      <c r="D4501" s="82">
        <v>0</v>
      </c>
    </row>
    <row r="4502" spans="1:4" x14ac:dyDescent="0.2">
      <c r="A4502" s="80" t="s">
        <v>827</v>
      </c>
      <c r="B4502" s="80" t="s">
        <v>827</v>
      </c>
      <c r="C4502" s="83">
        <v>0</v>
      </c>
      <c r="D4502" s="84">
        <v>0</v>
      </c>
    </row>
    <row r="4503" spans="1:4" x14ac:dyDescent="0.2">
      <c r="A4503" s="80" t="s">
        <v>827</v>
      </c>
      <c r="B4503" s="80" t="s">
        <v>828</v>
      </c>
      <c r="C4503" s="81">
        <v>0</v>
      </c>
      <c r="D4503" s="82">
        <v>0</v>
      </c>
    </row>
    <row r="4504" spans="1:4" x14ac:dyDescent="0.2">
      <c r="A4504" s="80" t="s">
        <v>827</v>
      </c>
      <c r="B4504" s="80" t="s">
        <v>756</v>
      </c>
      <c r="C4504" s="83">
        <v>0</v>
      </c>
      <c r="D4504" s="84">
        <v>0</v>
      </c>
    </row>
    <row r="4505" spans="1:4" x14ac:dyDescent="0.2">
      <c r="A4505" s="80" t="s">
        <v>827</v>
      </c>
      <c r="B4505" s="80" t="s">
        <v>757</v>
      </c>
      <c r="C4505" s="81">
        <v>0</v>
      </c>
      <c r="D4505" s="82">
        <v>0</v>
      </c>
    </row>
    <row r="4506" spans="1:4" x14ac:dyDescent="0.2">
      <c r="A4506" s="80" t="s">
        <v>827</v>
      </c>
      <c r="B4506" s="80" t="s">
        <v>758</v>
      </c>
      <c r="C4506" s="83">
        <v>0</v>
      </c>
      <c r="D4506" s="84">
        <v>0</v>
      </c>
    </row>
    <row r="4507" spans="1:4" x14ac:dyDescent="0.2">
      <c r="A4507" s="80" t="s">
        <v>827</v>
      </c>
      <c r="B4507" s="80" t="s">
        <v>759</v>
      </c>
      <c r="C4507" s="81">
        <v>0</v>
      </c>
      <c r="D4507" s="82">
        <v>0</v>
      </c>
    </row>
    <row r="4508" spans="1:4" x14ac:dyDescent="0.2">
      <c r="A4508" s="80" t="s">
        <v>827</v>
      </c>
      <c r="B4508" s="80" t="s">
        <v>760</v>
      </c>
      <c r="C4508" s="83">
        <v>0</v>
      </c>
      <c r="D4508" s="84">
        <v>0</v>
      </c>
    </row>
    <row r="4509" spans="1:4" x14ac:dyDescent="0.2">
      <c r="A4509" s="80" t="s">
        <v>827</v>
      </c>
      <c r="B4509" s="80" t="s">
        <v>761</v>
      </c>
      <c r="C4509" s="81">
        <v>0</v>
      </c>
      <c r="D4509" s="82">
        <v>0</v>
      </c>
    </row>
    <row r="4510" spans="1:4" x14ac:dyDescent="0.2">
      <c r="A4510" s="80" t="s">
        <v>827</v>
      </c>
      <c r="B4510" s="80" t="s">
        <v>762</v>
      </c>
      <c r="C4510" s="83">
        <v>0</v>
      </c>
      <c r="D4510" s="84">
        <v>0</v>
      </c>
    </row>
    <row r="4511" spans="1:4" x14ac:dyDescent="0.2">
      <c r="A4511" s="80" t="s">
        <v>827</v>
      </c>
      <c r="B4511" s="80" t="s">
        <v>763</v>
      </c>
      <c r="C4511" s="81">
        <v>0</v>
      </c>
      <c r="D4511" s="82">
        <v>0</v>
      </c>
    </row>
    <row r="4512" spans="1:4" x14ac:dyDescent="0.2">
      <c r="A4512" s="80" t="s">
        <v>827</v>
      </c>
      <c r="B4512" s="80" t="s">
        <v>764</v>
      </c>
      <c r="C4512" s="83">
        <v>0</v>
      </c>
      <c r="D4512" s="84">
        <v>0</v>
      </c>
    </row>
    <row r="4513" spans="1:4" x14ac:dyDescent="0.2">
      <c r="A4513" s="80" t="s">
        <v>827</v>
      </c>
      <c r="B4513" s="80" t="s">
        <v>765</v>
      </c>
      <c r="C4513" s="81">
        <v>0</v>
      </c>
      <c r="D4513" s="82">
        <v>0</v>
      </c>
    </row>
    <row r="4514" spans="1:4" x14ac:dyDescent="0.2">
      <c r="A4514" s="80" t="s">
        <v>827</v>
      </c>
      <c r="B4514" s="80" t="s">
        <v>766</v>
      </c>
      <c r="C4514" s="83">
        <v>0</v>
      </c>
      <c r="D4514" s="84">
        <v>0</v>
      </c>
    </row>
    <row r="4515" spans="1:4" x14ac:dyDescent="0.2">
      <c r="A4515" s="80" t="s">
        <v>827</v>
      </c>
      <c r="B4515" s="80" t="s">
        <v>767</v>
      </c>
      <c r="C4515" s="81">
        <v>0</v>
      </c>
      <c r="D4515" s="82">
        <v>0</v>
      </c>
    </row>
    <row r="4516" spans="1:4" x14ac:dyDescent="0.2">
      <c r="A4516" s="80" t="s">
        <v>828</v>
      </c>
      <c r="B4516" s="80" t="s">
        <v>769</v>
      </c>
      <c r="C4516" s="83">
        <v>0</v>
      </c>
      <c r="D4516" s="84">
        <v>0</v>
      </c>
    </row>
    <row r="4517" spans="1:4" x14ac:dyDescent="0.2">
      <c r="A4517" s="80" t="s">
        <v>828</v>
      </c>
      <c r="B4517" s="80" t="s">
        <v>770</v>
      </c>
      <c r="C4517" s="81">
        <v>0</v>
      </c>
      <c r="D4517" s="82">
        <v>0</v>
      </c>
    </row>
    <row r="4518" spans="1:4" x14ac:dyDescent="0.2">
      <c r="A4518" s="80" t="s">
        <v>828</v>
      </c>
      <c r="B4518" s="80" t="s">
        <v>771</v>
      </c>
      <c r="C4518" s="83">
        <v>0</v>
      </c>
      <c r="D4518" s="84">
        <v>0</v>
      </c>
    </row>
    <row r="4519" spans="1:4" x14ac:dyDescent="0.2">
      <c r="A4519" s="80" t="s">
        <v>828</v>
      </c>
      <c r="B4519" s="80" t="s">
        <v>772</v>
      </c>
      <c r="C4519" s="81">
        <v>0</v>
      </c>
      <c r="D4519" s="82">
        <v>0</v>
      </c>
    </row>
    <row r="4520" spans="1:4" x14ac:dyDescent="0.2">
      <c r="A4520" s="80" t="s">
        <v>828</v>
      </c>
      <c r="B4520" s="80" t="s">
        <v>773</v>
      </c>
      <c r="C4520" s="83">
        <v>0</v>
      </c>
      <c r="D4520" s="84">
        <v>0</v>
      </c>
    </row>
    <row r="4521" spans="1:4" x14ac:dyDescent="0.2">
      <c r="A4521" s="80" t="s">
        <v>828</v>
      </c>
      <c r="B4521" s="80" t="s">
        <v>774</v>
      </c>
      <c r="C4521" s="81">
        <v>0</v>
      </c>
      <c r="D4521" s="82">
        <v>0</v>
      </c>
    </row>
    <row r="4522" spans="1:4" x14ac:dyDescent="0.2">
      <c r="A4522" s="80" t="s">
        <v>828</v>
      </c>
      <c r="B4522" s="80" t="s">
        <v>775</v>
      </c>
      <c r="C4522" s="83">
        <v>0</v>
      </c>
      <c r="D4522" s="84">
        <v>0</v>
      </c>
    </row>
    <row r="4523" spans="1:4" x14ac:dyDescent="0.2">
      <c r="A4523" s="80" t="s">
        <v>828</v>
      </c>
      <c r="B4523" s="80" t="s">
        <v>776</v>
      </c>
      <c r="C4523" s="81">
        <v>0</v>
      </c>
      <c r="D4523" s="82">
        <v>0</v>
      </c>
    </row>
    <row r="4524" spans="1:4" x14ac:dyDescent="0.2">
      <c r="A4524" s="80" t="s">
        <v>828</v>
      </c>
      <c r="B4524" s="80" t="s">
        <v>777</v>
      </c>
      <c r="C4524" s="83">
        <v>0</v>
      </c>
      <c r="D4524" s="84">
        <v>0</v>
      </c>
    </row>
    <row r="4525" spans="1:4" x14ac:dyDescent="0.2">
      <c r="A4525" s="80" t="s">
        <v>828</v>
      </c>
      <c r="B4525" s="80" t="s">
        <v>778</v>
      </c>
      <c r="C4525" s="81">
        <v>0</v>
      </c>
      <c r="D4525" s="82">
        <v>0</v>
      </c>
    </row>
    <row r="4526" spans="1:4" x14ac:dyDescent="0.2">
      <c r="A4526" s="80" t="s">
        <v>828</v>
      </c>
      <c r="B4526" s="80" t="s">
        <v>779</v>
      </c>
      <c r="C4526" s="83">
        <v>0</v>
      </c>
      <c r="D4526" s="84">
        <v>0</v>
      </c>
    </row>
    <row r="4527" spans="1:4" x14ac:dyDescent="0.2">
      <c r="A4527" s="80" t="s">
        <v>828</v>
      </c>
      <c r="B4527" s="80" t="s">
        <v>780</v>
      </c>
      <c r="C4527" s="81">
        <v>0</v>
      </c>
      <c r="D4527" s="82">
        <v>0</v>
      </c>
    </row>
    <row r="4528" spans="1:4" x14ac:dyDescent="0.2">
      <c r="A4528" s="80" t="s">
        <v>828</v>
      </c>
      <c r="B4528" s="80" t="s">
        <v>781</v>
      </c>
      <c r="C4528" s="83">
        <v>0</v>
      </c>
      <c r="D4528" s="84">
        <v>0</v>
      </c>
    </row>
    <row r="4529" spans="1:4" x14ac:dyDescent="0.2">
      <c r="A4529" s="80" t="s">
        <v>828</v>
      </c>
      <c r="B4529" s="80" t="s">
        <v>782</v>
      </c>
      <c r="C4529" s="81">
        <v>0</v>
      </c>
      <c r="D4529" s="82">
        <v>0</v>
      </c>
    </row>
    <row r="4530" spans="1:4" x14ac:dyDescent="0.2">
      <c r="A4530" s="80" t="s">
        <v>828</v>
      </c>
      <c r="B4530" s="80" t="s">
        <v>783</v>
      </c>
      <c r="C4530" s="83">
        <v>0</v>
      </c>
      <c r="D4530" s="84">
        <v>0</v>
      </c>
    </row>
    <row r="4531" spans="1:4" x14ac:dyDescent="0.2">
      <c r="A4531" s="80" t="s">
        <v>828</v>
      </c>
      <c r="B4531" s="80" t="s">
        <v>784</v>
      </c>
      <c r="C4531" s="81">
        <v>0</v>
      </c>
      <c r="D4531" s="82">
        <v>0</v>
      </c>
    </row>
    <row r="4532" spans="1:4" x14ac:dyDescent="0.2">
      <c r="A4532" s="80" t="s">
        <v>828</v>
      </c>
      <c r="B4532" s="80" t="s">
        <v>785</v>
      </c>
      <c r="C4532" s="83">
        <v>0</v>
      </c>
      <c r="D4532" s="84">
        <v>0</v>
      </c>
    </row>
    <row r="4533" spans="1:4" x14ac:dyDescent="0.2">
      <c r="A4533" s="80" t="s">
        <v>828</v>
      </c>
      <c r="B4533" s="80" t="s">
        <v>786</v>
      </c>
      <c r="C4533" s="81">
        <v>0</v>
      </c>
      <c r="D4533" s="82">
        <v>0</v>
      </c>
    </row>
    <row r="4534" spans="1:4" x14ac:dyDescent="0.2">
      <c r="A4534" s="80" t="s">
        <v>828</v>
      </c>
      <c r="B4534" s="80" t="s">
        <v>787</v>
      </c>
      <c r="C4534" s="83">
        <v>0</v>
      </c>
      <c r="D4534" s="84">
        <v>0</v>
      </c>
    </row>
    <row r="4535" spans="1:4" x14ac:dyDescent="0.2">
      <c r="A4535" s="80" t="s">
        <v>828</v>
      </c>
      <c r="B4535" s="80" t="s">
        <v>788</v>
      </c>
      <c r="C4535" s="81">
        <v>0</v>
      </c>
      <c r="D4535" s="82">
        <v>0</v>
      </c>
    </row>
    <row r="4536" spans="1:4" x14ac:dyDescent="0.2">
      <c r="A4536" s="80" t="s">
        <v>828</v>
      </c>
      <c r="B4536" s="80" t="s">
        <v>789</v>
      </c>
      <c r="C4536" s="83">
        <v>0</v>
      </c>
      <c r="D4536" s="84">
        <v>0</v>
      </c>
    </row>
    <row r="4537" spans="1:4" x14ac:dyDescent="0.2">
      <c r="A4537" s="80" t="s">
        <v>828</v>
      </c>
      <c r="B4537" s="80" t="s">
        <v>790</v>
      </c>
      <c r="C4537" s="81">
        <v>0</v>
      </c>
      <c r="D4537" s="82">
        <v>0</v>
      </c>
    </row>
    <row r="4538" spans="1:4" x14ac:dyDescent="0.2">
      <c r="A4538" s="80" t="s">
        <v>828</v>
      </c>
      <c r="B4538" s="80" t="s">
        <v>791</v>
      </c>
      <c r="C4538" s="83">
        <v>0</v>
      </c>
      <c r="D4538" s="84">
        <v>0</v>
      </c>
    </row>
    <row r="4539" spans="1:4" x14ac:dyDescent="0.2">
      <c r="A4539" s="80" t="s">
        <v>828</v>
      </c>
      <c r="B4539" s="80" t="s">
        <v>755</v>
      </c>
      <c r="C4539" s="81">
        <v>0</v>
      </c>
      <c r="D4539" s="82">
        <v>0</v>
      </c>
    </row>
    <row r="4540" spans="1:4" x14ac:dyDescent="0.2">
      <c r="A4540" s="80" t="s">
        <v>828</v>
      </c>
      <c r="B4540" s="80" t="s">
        <v>768</v>
      </c>
      <c r="C4540" s="83">
        <v>0</v>
      </c>
      <c r="D4540" s="84">
        <v>0</v>
      </c>
    </row>
    <row r="4541" spans="1:4" x14ac:dyDescent="0.2">
      <c r="A4541" s="80" t="s">
        <v>828</v>
      </c>
      <c r="B4541" s="80" t="s">
        <v>792</v>
      </c>
      <c r="C4541" s="81">
        <v>0</v>
      </c>
      <c r="D4541" s="82">
        <v>0</v>
      </c>
    </row>
    <row r="4542" spans="1:4" x14ac:dyDescent="0.2">
      <c r="A4542" s="80" t="s">
        <v>828</v>
      </c>
      <c r="B4542" s="80" t="s">
        <v>793</v>
      </c>
      <c r="C4542" s="83">
        <v>0</v>
      </c>
      <c r="D4542" s="84">
        <v>0</v>
      </c>
    </row>
    <row r="4543" spans="1:4" x14ac:dyDescent="0.2">
      <c r="A4543" s="80" t="s">
        <v>828</v>
      </c>
      <c r="B4543" s="80" t="s">
        <v>794</v>
      </c>
      <c r="C4543" s="81">
        <v>0</v>
      </c>
      <c r="D4543" s="82">
        <v>0</v>
      </c>
    </row>
    <row r="4544" spans="1:4" x14ac:dyDescent="0.2">
      <c r="A4544" s="80" t="s">
        <v>828</v>
      </c>
      <c r="B4544" s="80" t="s">
        <v>795</v>
      </c>
      <c r="C4544" s="83">
        <v>0</v>
      </c>
      <c r="D4544" s="84">
        <v>0</v>
      </c>
    </row>
    <row r="4545" spans="1:4" x14ac:dyDescent="0.2">
      <c r="A4545" s="80" t="s">
        <v>828</v>
      </c>
      <c r="B4545" s="80" t="s">
        <v>796</v>
      </c>
      <c r="C4545" s="81">
        <v>0</v>
      </c>
      <c r="D4545" s="82">
        <v>0</v>
      </c>
    </row>
    <row r="4546" spans="1:4" x14ac:dyDescent="0.2">
      <c r="A4546" s="80" t="s">
        <v>828</v>
      </c>
      <c r="B4546" s="80" t="s">
        <v>797</v>
      </c>
      <c r="C4546" s="83">
        <v>0</v>
      </c>
      <c r="D4546" s="84">
        <v>0</v>
      </c>
    </row>
    <row r="4547" spans="1:4" x14ac:dyDescent="0.2">
      <c r="A4547" s="80" t="s">
        <v>828</v>
      </c>
      <c r="B4547" s="80" t="s">
        <v>798</v>
      </c>
      <c r="C4547" s="81">
        <v>0</v>
      </c>
      <c r="D4547" s="82">
        <v>0</v>
      </c>
    </row>
    <row r="4548" spans="1:4" x14ac:dyDescent="0.2">
      <c r="A4548" s="80" t="s">
        <v>828</v>
      </c>
      <c r="B4548" s="80" t="s">
        <v>799</v>
      </c>
      <c r="C4548" s="83">
        <v>0</v>
      </c>
      <c r="D4548" s="84">
        <v>0</v>
      </c>
    </row>
    <row r="4549" spans="1:4" x14ac:dyDescent="0.2">
      <c r="A4549" s="80" t="s">
        <v>828</v>
      </c>
      <c r="B4549" s="80" t="s">
        <v>800</v>
      </c>
      <c r="C4549" s="81">
        <v>0</v>
      </c>
      <c r="D4549" s="82">
        <v>0</v>
      </c>
    </row>
    <row r="4550" spans="1:4" x14ac:dyDescent="0.2">
      <c r="A4550" s="80" t="s">
        <v>828</v>
      </c>
      <c r="B4550" s="80" t="s">
        <v>801</v>
      </c>
      <c r="C4550" s="83">
        <v>0</v>
      </c>
      <c r="D4550" s="84">
        <v>0</v>
      </c>
    </row>
    <row r="4551" spans="1:4" x14ac:dyDescent="0.2">
      <c r="A4551" s="80" t="s">
        <v>828</v>
      </c>
      <c r="B4551" s="80" t="s">
        <v>802</v>
      </c>
      <c r="C4551" s="81">
        <v>0</v>
      </c>
      <c r="D4551" s="82">
        <v>0</v>
      </c>
    </row>
    <row r="4552" spans="1:4" x14ac:dyDescent="0.2">
      <c r="A4552" s="80" t="s">
        <v>828</v>
      </c>
      <c r="B4552" s="80" t="s">
        <v>803</v>
      </c>
      <c r="C4552" s="83">
        <v>0</v>
      </c>
      <c r="D4552" s="84">
        <v>0</v>
      </c>
    </row>
    <row r="4553" spans="1:4" x14ac:dyDescent="0.2">
      <c r="A4553" s="80" t="s">
        <v>828</v>
      </c>
      <c r="B4553" s="80" t="s">
        <v>804</v>
      </c>
      <c r="C4553" s="81">
        <v>0</v>
      </c>
      <c r="D4553" s="82">
        <v>0</v>
      </c>
    </row>
    <row r="4554" spans="1:4" x14ac:dyDescent="0.2">
      <c r="A4554" s="80" t="s">
        <v>828</v>
      </c>
      <c r="B4554" s="80" t="s">
        <v>805</v>
      </c>
      <c r="C4554" s="83">
        <v>0</v>
      </c>
      <c r="D4554" s="84">
        <v>0</v>
      </c>
    </row>
    <row r="4555" spans="1:4" x14ac:dyDescent="0.2">
      <c r="A4555" s="80" t="s">
        <v>828</v>
      </c>
      <c r="B4555" s="80" t="s">
        <v>806</v>
      </c>
      <c r="C4555" s="81">
        <v>0</v>
      </c>
      <c r="D4555" s="82">
        <v>0</v>
      </c>
    </row>
    <row r="4556" spans="1:4" x14ac:dyDescent="0.2">
      <c r="A4556" s="80" t="s">
        <v>828</v>
      </c>
      <c r="B4556" s="80" t="s">
        <v>807</v>
      </c>
      <c r="C4556" s="83">
        <v>0</v>
      </c>
      <c r="D4556" s="84">
        <v>0</v>
      </c>
    </row>
    <row r="4557" spans="1:4" x14ac:dyDescent="0.2">
      <c r="A4557" s="80" t="s">
        <v>828</v>
      </c>
      <c r="B4557" s="80" t="s">
        <v>808</v>
      </c>
      <c r="C4557" s="81">
        <v>0</v>
      </c>
      <c r="D4557" s="82">
        <v>0</v>
      </c>
    </row>
    <row r="4558" spans="1:4" x14ac:dyDescent="0.2">
      <c r="A4558" s="80" t="s">
        <v>828</v>
      </c>
      <c r="B4558" s="80" t="s">
        <v>809</v>
      </c>
      <c r="C4558" s="83">
        <v>0</v>
      </c>
      <c r="D4558" s="84">
        <v>0</v>
      </c>
    </row>
    <row r="4559" spans="1:4" x14ac:dyDescent="0.2">
      <c r="A4559" s="80" t="s">
        <v>828</v>
      </c>
      <c r="B4559" s="80" t="s">
        <v>810</v>
      </c>
      <c r="C4559" s="81">
        <v>0</v>
      </c>
      <c r="D4559" s="82">
        <v>0</v>
      </c>
    </row>
    <row r="4560" spans="1:4" x14ac:dyDescent="0.2">
      <c r="A4560" s="80" t="s">
        <v>828</v>
      </c>
      <c r="B4560" s="80" t="s">
        <v>811</v>
      </c>
      <c r="C4560" s="83">
        <v>0</v>
      </c>
      <c r="D4560" s="84">
        <v>0</v>
      </c>
    </row>
    <row r="4561" spans="1:4" x14ac:dyDescent="0.2">
      <c r="A4561" s="80" t="s">
        <v>828</v>
      </c>
      <c r="B4561" s="80" t="s">
        <v>812</v>
      </c>
      <c r="C4561" s="81">
        <v>0</v>
      </c>
      <c r="D4561" s="82">
        <v>0</v>
      </c>
    </row>
    <row r="4562" spans="1:4" x14ac:dyDescent="0.2">
      <c r="A4562" s="80" t="s">
        <v>828</v>
      </c>
      <c r="B4562" s="80" t="s">
        <v>813</v>
      </c>
      <c r="C4562" s="83">
        <v>0</v>
      </c>
      <c r="D4562" s="84">
        <v>0</v>
      </c>
    </row>
    <row r="4563" spans="1:4" x14ac:dyDescent="0.2">
      <c r="A4563" s="80" t="s">
        <v>828</v>
      </c>
      <c r="B4563" s="80" t="s">
        <v>814</v>
      </c>
      <c r="C4563" s="81">
        <v>0</v>
      </c>
      <c r="D4563" s="82">
        <v>0</v>
      </c>
    </row>
    <row r="4564" spans="1:4" x14ac:dyDescent="0.2">
      <c r="A4564" s="80" t="s">
        <v>828</v>
      </c>
      <c r="B4564" s="80" t="s">
        <v>815</v>
      </c>
      <c r="C4564" s="83">
        <v>0</v>
      </c>
      <c r="D4564" s="84">
        <v>0</v>
      </c>
    </row>
    <row r="4565" spans="1:4" x14ac:dyDescent="0.2">
      <c r="A4565" s="80" t="s">
        <v>828</v>
      </c>
      <c r="B4565" s="80" t="s">
        <v>816</v>
      </c>
      <c r="C4565" s="81">
        <v>0</v>
      </c>
      <c r="D4565" s="82">
        <v>0</v>
      </c>
    </row>
    <row r="4566" spans="1:4" x14ac:dyDescent="0.2">
      <c r="A4566" s="80" t="s">
        <v>828</v>
      </c>
      <c r="B4566" s="80" t="s">
        <v>817</v>
      </c>
      <c r="C4566" s="83">
        <v>0</v>
      </c>
      <c r="D4566" s="84">
        <v>0</v>
      </c>
    </row>
    <row r="4567" spans="1:4" x14ac:dyDescent="0.2">
      <c r="A4567" s="80" t="s">
        <v>828</v>
      </c>
      <c r="B4567" s="80" t="s">
        <v>818</v>
      </c>
      <c r="C4567" s="81">
        <v>0</v>
      </c>
      <c r="D4567" s="82">
        <v>0</v>
      </c>
    </row>
    <row r="4568" spans="1:4" x14ac:dyDescent="0.2">
      <c r="A4568" s="80" t="s">
        <v>828</v>
      </c>
      <c r="B4568" s="80" t="s">
        <v>819</v>
      </c>
      <c r="C4568" s="83">
        <v>0</v>
      </c>
      <c r="D4568" s="84">
        <v>0</v>
      </c>
    </row>
    <row r="4569" spans="1:4" x14ac:dyDescent="0.2">
      <c r="A4569" s="80" t="s">
        <v>828</v>
      </c>
      <c r="B4569" s="80" t="s">
        <v>820</v>
      </c>
      <c r="C4569" s="81">
        <v>0</v>
      </c>
      <c r="D4569" s="82">
        <v>0</v>
      </c>
    </row>
    <row r="4570" spans="1:4" x14ac:dyDescent="0.2">
      <c r="A4570" s="80" t="s">
        <v>828</v>
      </c>
      <c r="B4570" s="80" t="s">
        <v>821</v>
      </c>
      <c r="C4570" s="83">
        <v>0</v>
      </c>
      <c r="D4570" s="84">
        <v>0</v>
      </c>
    </row>
    <row r="4571" spans="1:4" x14ac:dyDescent="0.2">
      <c r="A4571" s="80" t="s">
        <v>828</v>
      </c>
      <c r="B4571" s="80" t="s">
        <v>822</v>
      </c>
      <c r="C4571" s="81">
        <v>0</v>
      </c>
      <c r="D4571" s="82">
        <v>0</v>
      </c>
    </row>
    <row r="4572" spans="1:4" x14ac:dyDescent="0.2">
      <c r="A4572" s="80" t="s">
        <v>828</v>
      </c>
      <c r="B4572" s="80" t="s">
        <v>823</v>
      </c>
      <c r="C4572" s="83">
        <v>0</v>
      </c>
      <c r="D4572" s="84">
        <v>0</v>
      </c>
    </row>
    <row r="4573" spans="1:4" x14ac:dyDescent="0.2">
      <c r="A4573" s="80" t="s">
        <v>828</v>
      </c>
      <c r="B4573" s="80" t="s">
        <v>824</v>
      </c>
      <c r="C4573" s="81">
        <v>0</v>
      </c>
      <c r="D4573" s="82">
        <v>0</v>
      </c>
    </row>
    <row r="4574" spans="1:4" x14ac:dyDescent="0.2">
      <c r="A4574" s="80" t="s">
        <v>828</v>
      </c>
      <c r="B4574" s="80" t="s">
        <v>825</v>
      </c>
      <c r="C4574" s="83">
        <v>0</v>
      </c>
      <c r="D4574" s="84">
        <v>0</v>
      </c>
    </row>
    <row r="4575" spans="1:4" x14ac:dyDescent="0.2">
      <c r="A4575" s="80" t="s">
        <v>828</v>
      </c>
      <c r="B4575" s="80" t="s">
        <v>826</v>
      </c>
      <c r="C4575" s="81">
        <v>0</v>
      </c>
      <c r="D4575" s="82">
        <v>0</v>
      </c>
    </row>
    <row r="4576" spans="1:4" x14ac:dyDescent="0.2">
      <c r="A4576" s="80" t="s">
        <v>828</v>
      </c>
      <c r="B4576" s="80" t="s">
        <v>827</v>
      </c>
      <c r="C4576" s="83">
        <v>0</v>
      </c>
      <c r="D4576" s="84">
        <v>0</v>
      </c>
    </row>
    <row r="4577" spans="1:4" x14ac:dyDescent="0.2">
      <c r="A4577" s="80" t="s">
        <v>828</v>
      </c>
      <c r="B4577" s="80" t="s">
        <v>828</v>
      </c>
      <c r="C4577" s="81">
        <v>0</v>
      </c>
      <c r="D4577" s="82">
        <v>0</v>
      </c>
    </row>
    <row r="4578" spans="1:4" x14ac:dyDescent="0.2">
      <c r="A4578" s="80" t="s">
        <v>828</v>
      </c>
      <c r="B4578" s="80" t="s">
        <v>756</v>
      </c>
      <c r="C4578" s="83">
        <v>0</v>
      </c>
      <c r="D4578" s="84">
        <v>0</v>
      </c>
    </row>
    <row r="4579" spans="1:4" x14ac:dyDescent="0.2">
      <c r="A4579" s="80" t="s">
        <v>828</v>
      </c>
      <c r="B4579" s="80" t="s">
        <v>757</v>
      </c>
      <c r="C4579" s="81">
        <v>0</v>
      </c>
      <c r="D4579" s="82">
        <v>0</v>
      </c>
    </row>
    <row r="4580" spans="1:4" x14ac:dyDescent="0.2">
      <c r="A4580" s="80" t="s">
        <v>828</v>
      </c>
      <c r="B4580" s="80" t="s">
        <v>758</v>
      </c>
      <c r="C4580" s="83">
        <v>0</v>
      </c>
      <c r="D4580" s="84">
        <v>0</v>
      </c>
    </row>
    <row r="4581" spans="1:4" x14ac:dyDescent="0.2">
      <c r="A4581" s="80" t="s">
        <v>828</v>
      </c>
      <c r="B4581" s="80" t="s">
        <v>759</v>
      </c>
      <c r="C4581" s="81">
        <v>0</v>
      </c>
      <c r="D4581" s="82">
        <v>0</v>
      </c>
    </row>
    <row r="4582" spans="1:4" x14ac:dyDescent="0.2">
      <c r="A4582" s="80" t="s">
        <v>828</v>
      </c>
      <c r="B4582" s="80" t="s">
        <v>760</v>
      </c>
      <c r="C4582" s="83">
        <v>0</v>
      </c>
      <c r="D4582" s="84">
        <v>0</v>
      </c>
    </row>
    <row r="4583" spans="1:4" x14ac:dyDescent="0.2">
      <c r="A4583" s="80" t="s">
        <v>828</v>
      </c>
      <c r="B4583" s="80" t="s">
        <v>761</v>
      </c>
      <c r="C4583" s="81">
        <v>0</v>
      </c>
      <c r="D4583" s="82">
        <v>0</v>
      </c>
    </row>
    <row r="4584" spans="1:4" x14ac:dyDescent="0.2">
      <c r="A4584" s="80" t="s">
        <v>828</v>
      </c>
      <c r="B4584" s="80" t="s">
        <v>762</v>
      </c>
      <c r="C4584" s="83">
        <v>0</v>
      </c>
      <c r="D4584" s="84">
        <v>0</v>
      </c>
    </row>
    <row r="4585" spans="1:4" x14ac:dyDescent="0.2">
      <c r="A4585" s="80" t="s">
        <v>828</v>
      </c>
      <c r="B4585" s="80" t="s">
        <v>763</v>
      </c>
      <c r="C4585" s="81">
        <v>0</v>
      </c>
      <c r="D4585" s="82">
        <v>0</v>
      </c>
    </row>
    <row r="4586" spans="1:4" x14ac:dyDescent="0.2">
      <c r="A4586" s="80" t="s">
        <v>828</v>
      </c>
      <c r="B4586" s="80" t="s">
        <v>764</v>
      </c>
      <c r="C4586" s="83">
        <v>0</v>
      </c>
      <c r="D4586" s="84">
        <v>0</v>
      </c>
    </row>
    <row r="4587" spans="1:4" x14ac:dyDescent="0.2">
      <c r="A4587" s="80" t="s">
        <v>828</v>
      </c>
      <c r="B4587" s="80" t="s">
        <v>765</v>
      </c>
      <c r="C4587" s="81">
        <v>0</v>
      </c>
      <c r="D4587" s="82">
        <v>0</v>
      </c>
    </row>
    <row r="4588" spans="1:4" x14ac:dyDescent="0.2">
      <c r="A4588" s="80" t="s">
        <v>828</v>
      </c>
      <c r="B4588" s="80" t="s">
        <v>766</v>
      </c>
      <c r="C4588" s="83">
        <v>0</v>
      </c>
      <c r="D4588" s="84">
        <v>0</v>
      </c>
    </row>
    <row r="4589" spans="1:4" x14ac:dyDescent="0.2">
      <c r="A4589" s="80" t="s">
        <v>828</v>
      </c>
      <c r="B4589" s="80" t="s">
        <v>767</v>
      </c>
      <c r="C4589" s="81">
        <v>0</v>
      </c>
      <c r="D4589" s="82">
        <v>0</v>
      </c>
    </row>
    <row r="4590" spans="1:4" x14ac:dyDescent="0.2">
      <c r="A4590" s="80" t="s">
        <v>756</v>
      </c>
      <c r="B4590" s="80" t="s">
        <v>769</v>
      </c>
      <c r="C4590" s="83">
        <v>0</v>
      </c>
      <c r="D4590" s="84">
        <v>0</v>
      </c>
    </row>
    <row r="4591" spans="1:4" x14ac:dyDescent="0.2">
      <c r="A4591" s="80" t="s">
        <v>756</v>
      </c>
      <c r="B4591" s="80" t="s">
        <v>770</v>
      </c>
      <c r="C4591" s="81">
        <v>0</v>
      </c>
      <c r="D4591" s="82">
        <v>0</v>
      </c>
    </row>
    <row r="4592" spans="1:4" x14ac:dyDescent="0.2">
      <c r="A4592" s="80" t="s">
        <v>756</v>
      </c>
      <c r="B4592" s="80" t="s">
        <v>771</v>
      </c>
      <c r="C4592" s="83">
        <v>0</v>
      </c>
      <c r="D4592" s="84">
        <v>0</v>
      </c>
    </row>
    <row r="4593" spans="1:4" x14ac:dyDescent="0.2">
      <c r="A4593" s="80" t="s">
        <v>756</v>
      </c>
      <c r="B4593" s="80" t="s">
        <v>772</v>
      </c>
      <c r="C4593" s="81">
        <v>0</v>
      </c>
      <c r="D4593" s="82">
        <v>0</v>
      </c>
    </row>
    <row r="4594" spans="1:4" x14ac:dyDescent="0.2">
      <c r="A4594" s="80" t="s">
        <v>756</v>
      </c>
      <c r="B4594" s="80" t="s">
        <v>773</v>
      </c>
      <c r="C4594" s="83">
        <v>0</v>
      </c>
      <c r="D4594" s="84">
        <v>0</v>
      </c>
    </row>
    <row r="4595" spans="1:4" x14ac:dyDescent="0.2">
      <c r="A4595" s="80" t="s">
        <v>756</v>
      </c>
      <c r="B4595" s="80" t="s">
        <v>774</v>
      </c>
      <c r="C4595" s="81">
        <v>0</v>
      </c>
      <c r="D4595" s="82">
        <v>0</v>
      </c>
    </row>
    <row r="4596" spans="1:4" x14ac:dyDescent="0.2">
      <c r="A4596" s="80" t="s">
        <v>756</v>
      </c>
      <c r="B4596" s="80" t="s">
        <v>775</v>
      </c>
      <c r="C4596" s="83">
        <v>0</v>
      </c>
      <c r="D4596" s="84">
        <v>0</v>
      </c>
    </row>
    <row r="4597" spans="1:4" x14ac:dyDescent="0.2">
      <c r="A4597" s="80" t="s">
        <v>756</v>
      </c>
      <c r="B4597" s="80" t="s">
        <v>776</v>
      </c>
      <c r="C4597" s="81">
        <v>0</v>
      </c>
      <c r="D4597" s="82">
        <v>0</v>
      </c>
    </row>
    <row r="4598" spans="1:4" x14ac:dyDescent="0.2">
      <c r="A4598" s="80" t="s">
        <v>756</v>
      </c>
      <c r="B4598" s="80" t="s">
        <v>777</v>
      </c>
      <c r="C4598" s="83">
        <v>0</v>
      </c>
      <c r="D4598" s="84">
        <v>0</v>
      </c>
    </row>
    <row r="4599" spans="1:4" x14ac:dyDescent="0.2">
      <c r="A4599" s="80" t="s">
        <v>756</v>
      </c>
      <c r="B4599" s="80" t="s">
        <v>778</v>
      </c>
      <c r="C4599" s="81">
        <v>0</v>
      </c>
      <c r="D4599" s="82">
        <v>0</v>
      </c>
    </row>
    <row r="4600" spans="1:4" x14ac:dyDescent="0.2">
      <c r="A4600" s="80" t="s">
        <v>756</v>
      </c>
      <c r="B4600" s="80" t="s">
        <v>779</v>
      </c>
      <c r="C4600" s="83">
        <v>0</v>
      </c>
      <c r="D4600" s="84">
        <v>0</v>
      </c>
    </row>
    <row r="4601" spans="1:4" x14ac:dyDescent="0.2">
      <c r="A4601" s="80" t="s">
        <v>756</v>
      </c>
      <c r="B4601" s="80" t="s">
        <v>780</v>
      </c>
      <c r="C4601" s="81">
        <v>0</v>
      </c>
      <c r="D4601" s="82">
        <v>0</v>
      </c>
    </row>
    <row r="4602" spans="1:4" x14ac:dyDescent="0.2">
      <c r="A4602" s="80" t="s">
        <v>756</v>
      </c>
      <c r="B4602" s="80" t="s">
        <v>781</v>
      </c>
      <c r="C4602" s="83">
        <v>0</v>
      </c>
      <c r="D4602" s="84">
        <v>0</v>
      </c>
    </row>
    <row r="4603" spans="1:4" x14ac:dyDescent="0.2">
      <c r="A4603" s="80" t="s">
        <v>756</v>
      </c>
      <c r="B4603" s="80" t="s">
        <v>782</v>
      </c>
      <c r="C4603" s="81">
        <v>0</v>
      </c>
      <c r="D4603" s="82">
        <v>0</v>
      </c>
    </row>
    <row r="4604" spans="1:4" x14ac:dyDescent="0.2">
      <c r="A4604" s="80" t="s">
        <v>756</v>
      </c>
      <c r="B4604" s="80" t="s">
        <v>783</v>
      </c>
      <c r="C4604" s="83">
        <v>0</v>
      </c>
      <c r="D4604" s="84">
        <v>0</v>
      </c>
    </row>
    <row r="4605" spans="1:4" x14ac:dyDescent="0.2">
      <c r="A4605" s="80" t="s">
        <v>756</v>
      </c>
      <c r="B4605" s="80" t="s">
        <v>784</v>
      </c>
      <c r="C4605" s="81">
        <v>0</v>
      </c>
      <c r="D4605" s="82">
        <v>0</v>
      </c>
    </row>
    <row r="4606" spans="1:4" x14ac:dyDescent="0.2">
      <c r="A4606" s="80" t="s">
        <v>756</v>
      </c>
      <c r="B4606" s="80" t="s">
        <v>785</v>
      </c>
      <c r="C4606" s="83">
        <v>0</v>
      </c>
      <c r="D4606" s="84">
        <v>0</v>
      </c>
    </row>
    <row r="4607" spans="1:4" x14ac:dyDescent="0.2">
      <c r="A4607" s="80" t="s">
        <v>756</v>
      </c>
      <c r="B4607" s="80" t="s">
        <v>786</v>
      </c>
      <c r="C4607" s="81">
        <v>0</v>
      </c>
      <c r="D4607" s="82">
        <v>0</v>
      </c>
    </row>
    <row r="4608" spans="1:4" x14ac:dyDescent="0.2">
      <c r="A4608" s="80" t="s">
        <v>756</v>
      </c>
      <c r="B4608" s="80" t="s">
        <v>787</v>
      </c>
      <c r="C4608" s="83">
        <v>0</v>
      </c>
      <c r="D4608" s="84">
        <v>0</v>
      </c>
    </row>
    <row r="4609" spans="1:4" x14ac:dyDescent="0.2">
      <c r="A4609" s="80" t="s">
        <v>756</v>
      </c>
      <c r="B4609" s="80" t="s">
        <v>788</v>
      </c>
      <c r="C4609" s="81">
        <v>0</v>
      </c>
      <c r="D4609" s="82">
        <v>0</v>
      </c>
    </row>
    <row r="4610" spans="1:4" x14ac:dyDescent="0.2">
      <c r="A4610" s="80" t="s">
        <v>756</v>
      </c>
      <c r="B4610" s="80" t="s">
        <v>789</v>
      </c>
      <c r="C4610" s="83">
        <v>0</v>
      </c>
      <c r="D4610" s="84">
        <v>0</v>
      </c>
    </row>
    <row r="4611" spans="1:4" x14ac:dyDescent="0.2">
      <c r="A4611" s="80" t="s">
        <v>756</v>
      </c>
      <c r="B4611" s="80" t="s">
        <v>790</v>
      </c>
      <c r="C4611" s="81">
        <v>0</v>
      </c>
      <c r="D4611" s="82">
        <v>0</v>
      </c>
    </row>
    <row r="4612" spans="1:4" x14ac:dyDescent="0.2">
      <c r="A4612" s="80" t="s">
        <v>756</v>
      </c>
      <c r="B4612" s="80" t="s">
        <v>791</v>
      </c>
      <c r="C4612" s="83">
        <v>0</v>
      </c>
      <c r="D4612" s="84">
        <v>0</v>
      </c>
    </row>
    <row r="4613" spans="1:4" x14ac:dyDescent="0.2">
      <c r="A4613" s="80" t="s">
        <v>756</v>
      </c>
      <c r="B4613" s="80" t="s">
        <v>755</v>
      </c>
      <c r="C4613" s="81">
        <v>0</v>
      </c>
      <c r="D4613" s="82">
        <v>0</v>
      </c>
    </row>
    <row r="4614" spans="1:4" x14ac:dyDescent="0.2">
      <c r="A4614" s="80" t="s">
        <v>756</v>
      </c>
      <c r="B4614" s="80" t="s">
        <v>768</v>
      </c>
      <c r="C4614" s="83">
        <v>0</v>
      </c>
      <c r="D4614" s="84">
        <v>0</v>
      </c>
    </row>
    <row r="4615" spans="1:4" x14ac:dyDescent="0.2">
      <c r="A4615" s="80" t="s">
        <v>756</v>
      </c>
      <c r="B4615" s="80" t="s">
        <v>792</v>
      </c>
      <c r="C4615" s="81">
        <v>0</v>
      </c>
      <c r="D4615" s="82">
        <v>0</v>
      </c>
    </row>
    <row r="4616" spans="1:4" x14ac:dyDescent="0.2">
      <c r="A4616" s="80" t="s">
        <v>756</v>
      </c>
      <c r="B4616" s="80" t="s">
        <v>793</v>
      </c>
      <c r="C4616" s="83">
        <v>0</v>
      </c>
      <c r="D4616" s="84">
        <v>0</v>
      </c>
    </row>
    <row r="4617" spans="1:4" x14ac:dyDescent="0.2">
      <c r="A4617" s="80" t="s">
        <v>756</v>
      </c>
      <c r="B4617" s="80" t="s">
        <v>794</v>
      </c>
      <c r="C4617" s="81">
        <v>0</v>
      </c>
      <c r="D4617" s="82">
        <v>0</v>
      </c>
    </row>
    <row r="4618" spans="1:4" x14ac:dyDescent="0.2">
      <c r="A4618" s="80" t="s">
        <v>756</v>
      </c>
      <c r="B4618" s="80" t="s">
        <v>795</v>
      </c>
      <c r="C4618" s="83">
        <v>0</v>
      </c>
      <c r="D4618" s="84">
        <v>0</v>
      </c>
    </row>
    <row r="4619" spans="1:4" x14ac:dyDescent="0.2">
      <c r="A4619" s="80" t="s">
        <v>756</v>
      </c>
      <c r="B4619" s="80" t="s">
        <v>796</v>
      </c>
      <c r="C4619" s="81">
        <v>0</v>
      </c>
      <c r="D4619" s="82">
        <v>0</v>
      </c>
    </row>
    <row r="4620" spans="1:4" x14ac:dyDescent="0.2">
      <c r="A4620" s="80" t="s">
        <v>756</v>
      </c>
      <c r="B4620" s="80" t="s">
        <v>797</v>
      </c>
      <c r="C4620" s="83">
        <v>0</v>
      </c>
      <c r="D4620" s="84">
        <v>0</v>
      </c>
    </row>
    <row r="4621" spans="1:4" x14ac:dyDescent="0.2">
      <c r="A4621" s="80" t="s">
        <v>756</v>
      </c>
      <c r="B4621" s="80" t="s">
        <v>798</v>
      </c>
      <c r="C4621" s="81">
        <v>0</v>
      </c>
      <c r="D4621" s="82">
        <v>0</v>
      </c>
    </row>
    <row r="4622" spans="1:4" x14ac:dyDescent="0.2">
      <c r="A4622" s="80" t="s">
        <v>756</v>
      </c>
      <c r="B4622" s="80" t="s">
        <v>799</v>
      </c>
      <c r="C4622" s="83">
        <v>0</v>
      </c>
      <c r="D4622" s="84">
        <v>0</v>
      </c>
    </row>
    <row r="4623" spans="1:4" x14ac:dyDescent="0.2">
      <c r="A4623" s="80" t="s">
        <v>756</v>
      </c>
      <c r="B4623" s="80" t="s">
        <v>800</v>
      </c>
      <c r="C4623" s="81">
        <v>0</v>
      </c>
      <c r="D4623" s="82">
        <v>0</v>
      </c>
    </row>
    <row r="4624" spans="1:4" x14ac:dyDescent="0.2">
      <c r="A4624" s="80" t="s">
        <v>756</v>
      </c>
      <c r="B4624" s="80" t="s">
        <v>801</v>
      </c>
      <c r="C4624" s="83">
        <v>0</v>
      </c>
      <c r="D4624" s="84">
        <v>0</v>
      </c>
    </row>
    <row r="4625" spans="1:4" x14ac:dyDescent="0.2">
      <c r="A4625" s="80" t="s">
        <v>756</v>
      </c>
      <c r="B4625" s="80" t="s">
        <v>802</v>
      </c>
      <c r="C4625" s="81">
        <v>0</v>
      </c>
      <c r="D4625" s="82">
        <v>0</v>
      </c>
    </row>
    <row r="4626" spans="1:4" x14ac:dyDescent="0.2">
      <c r="A4626" s="80" t="s">
        <v>756</v>
      </c>
      <c r="B4626" s="80" t="s">
        <v>803</v>
      </c>
      <c r="C4626" s="83">
        <v>0</v>
      </c>
      <c r="D4626" s="84">
        <v>0</v>
      </c>
    </row>
    <row r="4627" spans="1:4" x14ac:dyDescent="0.2">
      <c r="A4627" s="80" t="s">
        <v>756</v>
      </c>
      <c r="B4627" s="80" t="s">
        <v>804</v>
      </c>
      <c r="C4627" s="81">
        <v>0</v>
      </c>
      <c r="D4627" s="82">
        <v>0</v>
      </c>
    </row>
    <row r="4628" spans="1:4" x14ac:dyDescent="0.2">
      <c r="A4628" s="80" t="s">
        <v>756</v>
      </c>
      <c r="B4628" s="80" t="s">
        <v>805</v>
      </c>
      <c r="C4628" s="83">
        <v>0</v>
      </c>
      <c r="D4628" s="84">
        <v>0</v>
      </c>
    </row>
    <row r="4629" spans="1:4" x14ac:dyDescent="0.2">
      <c r="A4629" s="80" t="s">
        <v>756</v>
      </c>
      <c r="B4629" s="80" t="s">
        <v>806</v>
      </c>
      <c r="C4629" s="81">
        <v>0</v>
      </c>
      <c r="D4629" s="82">
        <v>0</v>
      </c>
    </row>
    <row r="4630" spans="1:4" x14ac:dyDescent="0.2">
      <c r="A4630" s="80" t="s">
        <v>756</v>
      </c>
      <c r="B4630" s="80" t="s">
        <v>807</v>
      </c>
      <c r="C4630" s="83">
        <v>0</v>
      </c>
      <c r="D4630" s="84">
        <v>0</v>
      </c>
    </row>
    <row r="4631" spans="1:4" x14ac:dyDescent="0.2">
      <c r="A4631" s="80" t="s">
        <v>756</v>
      </c>
      <c r="B4631" s="80" t="s">
        <v>808</v>
      </c>
      <c r="C4631" s="81">
        <v>0</v>
      </c>
      <c r="D4631" s="82">
        <v>0</v>
      </c>
    </row>
    <row r="4632" spans="1:4" x14ac:dyDescent="0.2">
      <c r="A4632" s="80" t="s">
        <v>756</v>
      </c>
      <c r="B4632" s="80" t="s">
        <v>809</v>
      </c>
      <c r="C4632" s="83">
        <v>0</v>
      </c>
      <c r="D4632" s="84">
        <v>0</v>
      </c>
    </row>
    <row r="4633" spans="1:4" x14ac:dyDescent="0.2">
      <c r="A4633" s="80" t="s">
        <v>756</v>
      </c>
      <c r="B4633" s="80" t="s">
        <v>810</v>
      </c>
      <c r="C4633" s="81">
        <v>0</v>
      </c>
      <c r="D4633" s="82">
        <v>0</v>
      </c>
    </row>
    <row r="4634" spans="1:4" x14ac:dyDescent="0.2">
      <c r="A4634" s="80" t="s">
        <v>756</v>
      </c>
      <c r="B4634" s="80" t="s">
        <v>811</v>
      </c>
      <c r="C4634" s="83">
        <v>0</v>
      </c>
      <c r="D4634" s="84">
        <v>0</v>
      </c>
    </row>
    <row r="4635" spans="1:4" x14ac:dyDescent="0.2">
      <c r="A4635" s="80" t="s">
        <v>756</v>
      </c>
      <c r="B4635" s="80" t="s">
        <v>812</v>
      </c>
      <c r="C4635" s="81">
        <v>0</v>
      </c>
      <c r="D4635" s="82">
        <v>0</v>
      </c>
    </row>
    <row r="4636" spans="1:4" x14ac:dyDescent="0.2">
      <c r="A4636" s="80" t="s">
        <v>756</v>
      </c>
      <c r="B4636" s="80" t="s">
        <v>813</v>
      </c>
      <c r="C4636" s="83">
        <v>0</v>
      </c>
      <c r="D4636" s="84">
        <v>0</v>
      </c>
    </row>
    <row r="4637" spans="1:4" x14ac:dyDescent="0.2">
      <c r="A4637" s="80" t="s">
        <v>756</v>
      </c>
      <c r="B4637" s="80" t="s">
        <v>814</v>
      </c>
      <c r="C4637" s="81">
        <v>0</v>
      </c>
      <c r="D4637" s="82">
        <v>0</v>
      </c>
    </row>
    <row r="4638" spans="1:4" x14ac:dyDescent="0.2">
      <c r="A4638" s="80" t="s">
        <v>756</v>
      </c>
      <c r="B4638" s="80" t="s">
        <v>815</v>
      </c>
      <c r="C4638" s="83">
        <v>0</v>
      </c>
      <c r="D4638" s="84">
        <v>0</v>
      </c>
    </row>
    <row r="4639" spans="1:4" x14ac:dyDescent="0.2">
      <c r="A4639" s="80" t="s">
        <v>756</v>
      </c>
      <c r="B4639" s="80" t="s">
        <v>816</v>
      </c>
      <c r="C4639" s="81">
        <v>0</v>
      </c>
      <c r="D4639" s="82">
        <v>0</v>
      </c>
    </row>
    <row r="4640" spans="1:4" x14ac:dyDescent="0.2">
      <c r="A4640" s="80" t="s">
        <v>756</v>
      </c>
      <c r="B4640" s="80" t="s">
        <v>817</v>
      </c>
      <c r="C4640" s="83">
        <v>0</v>
      </c>
      <c r="D4640" s="84">
        <v>0</v>
      </c>
    </row>
    <row r="4641" spans="1:4" x14ac:dyDescent="0.2">
      <c r="A4641" s="80" t="s">
        <v>756</v>
      </c>
      <c r="B4641" s="80" t="s">
        <v>818</v>
      </c>
      <c r="C4641" s="81">
        <v>0</v>
      </c>
      <c r="D4641" s="82">
        <v>0</v>
      </c>
    </row>
    <row r="4642" spans="1:4" x14ac:dyDescent="0.2">
      <c r="A4642" s="80" t="s">
        <v>756</v>
      </c>
      <c r="B4642" s="80" t="s">
        <v>819</v>
      </c>
      <c r="C4642" s="83">
        <v>0</v>
      </c>
      <c r="D4642" s="84">
        <v>0</v>
      </c>
    </row>
    <row r="4643" spans="1:4" x14ac:dyDescent="0.2">
      <c r="A4643" s="80" t="s">
        <v>756</v>
      </c>
      <c r="B4643" s="80" t="s">
        <v>820</v>
      </c>
      <c r="C4643" s="81">
        <v>0</v>
      </c>
      <c r="D4643" s="82">
        <v>0</v>
      </c>
    </row>
    <row r="4644" spans="1:4" x14ac:dyDescent="0.2">
      <c r="A4644" s="80" t="s">
        <v>756</v>
      </c>
      <c r="B4644" s="80" t="s">
        <v>821</v>
      </c>
      <c r="C4644" s="83">
        <v>0</v>
      </c>
      <c r="D4644" s="84">
        <v>0</v>
      </c>
    </row>
    <row r="4645" spans="1:4" x14ac:dyDescent="0.2">
      <c r="A4645" s="80" t="s">
        <v>756</v>
      </c>
      <c r="B4645" s="80" t="s">
        <v>822</v>
      </c>
      <c r="C4645" s="81">
        <v>0</v>
      </c>
      <c r="D4645" s="82">
        <v>0</v>
      </c>
    </row>
    <row r="4646" spans="1:4" x14ac:dyDescent="0.2">
      <c r="A4646" s="80" t="s">
        <v>756</v>
      </c>
      <c r="B4646" s="80" t="s">
        <v>823</v>
      </c>
      <c r="C4646" s="83">
        <v>0</v>
      </c>
      <c r="D4646" s="84">
        <v>0</v>
      </c>
    </row>
    <row r="4647" spans="1:4" x14ac:dyDescent="0.2">
      <c r="A4647" s="80" t="s">
        <v>756</v>
      </c>
      <c r="B4647" s="80" t="s">
        <v>824</v>
      </c>
      <c r="C4647" s="81">
        <v>0</v>
      </c>
      <c r="D4647" s="82">
        <v>0</v>
      </c>
    </row>
    <row r="4648" spans="1:4" x14ac:dyDescent="0.2">
      <c r="A4648" s="80" t="s">
        <v>756</v>
      </c>
      <c r="B4648" s="80" t="s">
        <v>825</v>
      </c>
      <c r="C4648" s="83">
        <v>0</v>
      </c>
      <c r="D4648" s="84">
        <v>0</v>
      </c>
    </row>
    <row r="4649" spans="1:4" x14ac:dyDescent="0.2">
      <c r="A4649" s="80" t="s">
        <v>756</v>
      </c>
      <c r="B4649" s="80" t="s">
        <v>826</v>
      </c>
      <c r="C4649" s="81">
        <v>0</v>
      </c>
      <c r="D4649" s="82">
        <v>0</v>
      </c>
    </row>
    <row r="4650" spans="1:4" x14ac:dyDescent="0.2">
      <c r="A4650" s="80" t="s">
        <v>756</v>
      </c>
      <c r="B4650" s="80" t="s">
        <v>827</v>
      </c>
      <c r="C4650" s="83">
        <v>0</v>
      </c>
      <c r="D4650" s="84">
        <v>0</v>
      </c>
    </row>
    <row r="4651" spans="1:4" x14ac:dyDescent="0.2">
      <c r="A4651" s="80" t="s">
        <v>756</v>
      </c>
      <c r="B4651" s="80" t="s">
        <v>828</v>
      </c>
      <c r="C4651" s="81">
        <v>0</v>
      </c>
      <c r="D4651" s="82">
        <v>0</v>
      </c>
    </row>
    <row r="4652" spans="1:4" x14ac:dyDescent="0.2">
      <c r="A4652" s="80" t="s">
        <v>756</v>
      </c>
      <c r="B4652" s="80" t="s">
        <v>756</v>
      </c>
      <c r="C4652" s="83">
        <v>0</v>
      </c>
      <c r="D4652" s="84">
        <v>0</v>
      </c>
    </row>
    <row r="4653" spans="1:4" x14ac:dyDescent="0.2">
      <c r="A4653" s="80" t="s">
        <v>756</v>
      </c>
      <c r="B4653" s="80" t="s">
        <v>757</v>
      </c>
      <c r="C4653" s="81">
        <v>0</v>
      </c>
      <c r="D4653" s="82">
        <v>0</v>
      </c>
    </row>
    <row r="4654" spans="1:4" x14ac:dyDescent="0.2">
      <c r="A4654" s="80" t="s">
        <v>756</v>
      </c>
      <c r="B4654" s="80" t="s">
        <v>758</v>
      </c>
      <c r="C4654" s="83">
        <v>0</v>
      </c>
      <c r="D4654" s="84">
        <v>0</v>
      </c>
    </row>
    <row r="4655" spans="1:4" x14ac:dyDescent="0.2">
      <c r="A4655" s="80" t="s">
        <v>756</v>
      </c>
      <c r="B4655" s="80" t="s">
        <v>759</v>
      </c>
      <c r="C4655" s="81">
        <v>0</v>
      </c>
      <c r="D4655" s="82">
        <v>0</v>
      </c>
    </row>
    <row r="4656" spans="1:4" x14ac:dyDescent="0.2">
      <c r="A4656" s="80" t="s">
        <v>756</v>
      </c>
      <c r="B4656" s="80" t="s">
        <v>760</v>
      </c>
      <c r="C4656" s="83">
        <v>0</v>
      </c>
      <c r="D4656" s="84">
        <v>0</v>
      </c>
    </row>
    <row r="4657" spans="1:4" x14ac:dyDescent="0.2">
      <c r="A4657" s="80" t="s">
        <v>756</v>
      </c>
      <c r="B4657" s="80" t="s">
        <v>761</v>
      </c>
      <c r="C4657" s="81">
        <v>0</v>
      </c>
      <c r="D4657" s="82">
        <v>0</v>
      </c>
    </row>
    <row r="4658" spans="1:4" x14ac:dyDescent="0.2">
      <c r="A4658" s="80" t="s">
        <v>756</v>
      </c>
      <c r="B4658" s="80" t="s">
        <v>762</v>
      </c>
      <c r="C4658" s="83">
        <v>0</v>
      </c>
      <c r="D4658" s="84">
        <v>0</v>
      </c>
    </row>
    <row r="4659" spans="1:4" x14ac:dyDescent="0.2">
      <c r="A4659" s="80" t="s">
        <v>756</v>
      </c>
      <c r="B4659" s="80" t="s">
        <v>763</v>
      </c>
      <c r="C4659" s="81">
        <v>0</v>
      </c>
      <c r="D4659" s="82">
        <v>0</v>
      </c>
    </row>
    <row r="4660" spans="1:4" x14ac:dyDescent="0.2">
      <c r="A4660" s="80" t="s">
        <v>756</v>
      </c>
      <c r="B4660" s="80" t="s">
        <v>764</v>
      </c>
      <c r="C4660" s="83">
        <v>0</v>
      </c>
      <c r="D4660" s="84">
        <v>0</v>
      </c>
    </row>
    <row r="4661" spans="1:4" x14ac:dyDescent="0.2">
      <c r="A4661" s="80" t="s">
        <v>756</v>
      </c>
      <c r="B4661" s="80" t="s">
        <v>765</v>
      </c>
      <c r="C4661" s="81">
        <v>0</v>
      </c>
      <c r="D4661" s="82">
        <v>0</v>
      </c>
    </row>
    <row r="4662" spans="1:4" x14ac:dyDescent="0.2">
      <c r="A4662" s="80" t="s">
        <v>756</v>
      </c>
      <c r="B4662" s="80" t="s">
        <v>766</v>
      </c>
      <c r="C4662" s="83">
        <v>0</v>
      </c>
      <c r="D4662" s="84">
        <v>0</v>
      </c>
    </row>
    <row r="4663" spans="1:4" x14ac:dyDescent="0.2">
      <c r="A4663" s="80" t="s">
        <v>756</v>
      </c>
      <c r="B4663" s="80" t="s">
        <v>767</v>
      </c>
      <c r="C4663" s="81">
        <v>0</v>
      </c>
      <c r="D4663" s="82">
        <v>0</v>
      </c>
    </row>
    <row r="4664" spans="1:4" x14ac:dyDescent="0.2">
      <c r="A4664" s="80" t="s">
        <v>757</v>
      </c>
      <c r="B4664" s="80" t="s">
        <v>769</v>
      </c>
      <c r="C4664" s="83">
        <v>0</v>
      </c>
      <c r="D4664" s="84">
        <v>0</v>
      </c>
    </row>
    <row r="4665" spans="1:4" x14ac:dyDescent="0.2">
      <c r="A4665" s="80" t="s">
        <v>757</v>
      </c>
      <c r="B4665" s="80" t="s">
        <v>770</v>
      </c>
      <c r="C4665" s="81">
        <v>0</v>
      </c>
      <c r="D4665" s="82">
        <v>0</v>
      </c>
    </row>
    <row r="4666" spans="1:4" x14ac:dyDescent="0.2">
      <c r="A4666" s="80" t="s">
        <v>757</v>
      </c>
      <c r="B4666" s="80" t="s">
        <v>771</v>
      </c>
      <c r="C4666" s="83">
        <v>0</v>
      </c>
      <c r="D4666" s="84">
        <v>0</v>
      </c>
    </row>
    <row r="4667" spans="1:4" x14ac:dyDescent="0.2">
      <c r="A4667" s="80" t="s">
        <v>757</v>
      </c>
      <c r="B4667" s="80" t="s">
        <v>772</v>
      </c>
      <c r="C4667" s="81">
        <v>0</v>
      </c>
      <c r="D4667" s="82">
        <v>0</v>
      </c>
    </row>
    <row r="4668" spans="1:4" x14ac:dyDescent="0.2">
      <c r="A4668" s="80" t="s">
        <v>757</v>
      </c>
      <c r="B4668" s="80" t="s">
        <v>773</v>
      </c>
      <c r="C4668" s="83">
        <v>0</v>
      </c>
      <c r="D4668" s="84">
        <v>0</v>
      </c>
    </row>
    <row r="4669" spans="1:4" x14ac:dyDescent="0.2">
      <c r="A4669" s="80" t="s">
        <v>757</v>
      </c>
      <c r="B4669" s="80" t="s">
        <v>774</v>
      </c>
      <c r="C4669" s="81">
        <v>0</v>
      </c>
      <c r="D4669" s="82">
        <v>0</v>
      </c>
    </row>
    <row r="4670" spans="1:4" x14ac:dyDescent="0.2">
      <c r="A4670" s="80" t="s">
        <v>757</v>
      </c>
      <c r="B4670" s="80" t="s">
        <v>775</v>
      </c>
      <c r="C4670" s="83">
        <v>0</v>
      </c>
      <c r="D4670" s="84">
        <v>0</v>
      </c>
    </row>
    <row r="4671" spans="1:4" x14ac:dyDescent="0.2">
      <c r="A4671" s="80" t="s">
        <v>757</v>
      </c>
      <c r="B4671" s="80" t="s">
        <v>776</v>
      </c>
      <c r="C4671" s="81">
        <v>0</v>
      </c>
      <c r="D4671" s="82">
        <v>0</v>
      </c>
    </row>
    <row r="4672" spans="1:4" x14ac:dyDescent="0.2">
      <c r="A4672" s="80" t="s">
        <v>757</v>
      </c>
      <c r="B4672" s="80" t="s">
        <v>777</v>
      </c>
      <c r="C4672" s="83">
        <v>0</v>
      </c>
      <c r="D4672" s="84">
        <v>0</v>
      </c>
    </row>
    <row r="4673" spans="1:4" x14ac:dyDescent="0.2">
      <c r="A4673" s="80" t="s">
        <v>757</v>
      </c>
      <c r="B4673" s="80" t="s">
        <v>778</v>
      </c>
      <c r="C4673" s="81">
        <v>0</v>
      </c>
      <c r="D4673" s="82">
        <v>0</v>
      </c>
    </row>
    <row r="4674" spans="1:4" x14ac:dyDescent="0.2">
      <c r="A4674" s="80" t="s">
        <v>757</v>
      </c>
      <c r="B4674" s="80" t="s">
        <v>779</v>
      </c>
      <c r="C4674" s="83">
        <v>0</v>
      </c>
      <c r="D4674" s="84">
        <v>0</v>
      </c>
    </row>
    <row r="4675" spans="1:4" x14ac:dyDescent="0.2">
      <c r="A4675" s="80" t="s">
        <v>757</v>
      </c>
      <c r="B4675" s="80" t="s">
        <v>780</v>
      </c>
      <c r="C4675" s="81">
        <v>0</v>
      </c>
      <c r="D4675" s="82">
        <v>0</v>
      </c>
    </row>
    <row r="4676" spans="1:4" x14ac:dyDescent="0.2">
      <c r="A4676" s="80" t="s">
        <v>757</v>
      </c>
      <c r="B4676" s="80" t="s">
        <v>781</v>
      </c>
      <c r="C4676" s="83">
        <v>0</v>
      </c>
      <c r="D4676" s="84">
        <v>0</v>
      </c>
    </row>
    <row r="4677" spans="1:4" x14ac:dyDescent="0.2">
      <c r="A4677" s="80" t="s">
        <v>757</v>
      </c>
      <c r="B4677" s="80" t="s">
        <v>782</v>
      </c>
      <c r="C4677" s="81">
        <v>0</v>
      </c>
      <c r="D4677" s="82">
        <v>0</v>
      </c>
    </row>
    <row r="4678" spans="1:4" x14ac:dyDescent="0.2">
      <c r="A4678" s="80" t="s">
        <v>757</v>
      </c>
      <c r="B4678" s="80" t="s">
        <v>783</v>
      </c>
      <c r="C4678" s="83">
        <v>0</v>
      </c>
      <c r="D4678" s="84">
        <v>0</v>
      </c>
    </row>
    <row r="4679" spans="1:4" x14ac:dyDescent="0.2">
      <c r="A4679" s="80" t="s">
        <v>757</v>
      </c>
      <c r="B4679" s="80" t="s">
        <v>784</v>
      </c>
      <c r="C4679" s="81">
        <v>0</v>
      </c>
      <c r="D4679" s="82">
        <v>0</v>
      </c>
    </row>
    <row r="4680" spans="1:4" x14ac:dyDescent="0.2">
      <c r="A4680" s="80" t="s">
        <v>757</v>
      </c>
      <c r="B4680" s="80" t="s">
        <v>785</v>
      </c>
      <c r="C4680" s="83">
        <v>0</v>
      </c>
      <c r="D4680" s="84">
        <v>0</v>
      </c>
    </row>
    <row r="4681" spans="1:4" x14ac:dyDescent="0.2">
      <c r="A4681" s="80" t="s">
        <v>757</v>
      </c>
      <c r="B4681" s="80" t="s">
        <v>786</v>
      </c>
      <c r="C4681" s="81">
        <v>0</v>
      </c>
      <c r="D4681" s="82">
        <v>0</v>
      </c>
    </row>
    <row r="4682" spans="1:4" x14ac:dyDescent="0.2">
      <c r="A4682" s="80" t="s">
        <v>757</v>
      </c>
      <c r="B4682" s="80" t="s">
        <v>787</v>
      </c>
      <c r="C4682" s="83">
        <v>0</v>
      </c>
      <c r="D4682" s="84">
        <v>0</v>
      </c>
    </row>
    <row r="4683" spans="1:4" x14ac:dyDescent="0.2">
      <c r="A4683" s="80" t="s">
        <v>757</v>
      </c>
      <c r="B4683" s="80" t="s">
        <v>788</v>
      </c>
      <c r="C4683" s="81">
        <v>0</v>
      </c>
      <c r="D4683" s="82">
        <v>0</v>
      </c>
    </row>
    <row r="4684" spans="1:4" x14ac:dyDescent="0.2">
      <c r="A4684" s="80" t="s">
        <v>757</v>
      </c>
      <c r="B4684" s="80" t="s">
        <v>789</v>
      </c>
      <c r="C4684" s="83">
        <v>0</v>
      </c>
      <c r="D4684" s="84">
        <v>0</v>
      </c>
    </row>
    <row r="4685" spans="1:4" x14ac:dyDescent="0.2">
      <c r="A4685" s="80" t="s">
        <v>757</v>
      </c>
      <c r="B4685" s="80" t="s">
        <v>790</v>
      </c>
      <c r="C4685" s="81">
        <v>0</v>
      </c>
      <c r="D4685" s="82">
        <v>0</v>
      </c>
    </row>
    <row r="4686" spans="1:4" x14ac:dyDescent="0.2">
      <c r="A4686" s="80" t="s">
        <v>757</v>
      </c>
      <c r="B4686" s="80" t="s">
        <v>791</v>
      </c>
      <c r="C4686" s="83">
        <v>0</v>
      </c>
      <c r="D4686" s="84">
        <v>0</v>
      </c>
    </row>
    <row r="4687" spans="1:4" x14ac:dyDescent="0.2">
      <c r="A4687" s="80" t="s">
        <v>757</v>
      </c>
      <c r="B4687" s="80" t="s">
        <v>755</v>
      </c>
      <c r="C4687" s="81">
        <v>0</v>
      </c>
      <c r="D4687" s="82">
        <v>0</v>
      </c>
    </row>
    <row r="4688" spans="1:4" x14ac:dyDescent="0.2">
      <c r="A4688" s="80" t="s">
        <v>757</v>
      </c>
      <c r="B4688" s="80" t="s">
        <v>768</v>
      </c>
      <c r="C4688" s="83">
        <v>0</v>
      </c>
      <c r="D4688" s="84">
        <v>0</v>
      </c>
    </row>
    <row r="4689" spans="1:4" x14ac:dyDescent="0.2">
      <c r="A4689" s="80" t="s">
        <v>757</v>
      </c>
      <c r="B4689" s="80" t="s">
        <v>792</v>
      </c>
      <c r="C4689" s="81">
        <v>0</v>
      </c>
      <c r="D4689" s="82">
        <v>0</v>
      </c>
    </row>
    <row r="4690" spans="1:4" x14ac:dyDescent="0.2">
      <c r="A4690" s="80" t="s">
        <v>757</v>
      </c>
      <c r="B4690" s="80" t="s">
        <v>793</v>
      </c>
      <c r="C4690" s="83">
        <v>0</v>
      </c>
      <c r="D4690" s="84">
        <v>0</v>
      </c>
    </row>
    <row r="4691" spans="1:4" x14ac:dyDescent="0.2">
      <c r="A4691" s="80" t="s">
        <v>757</v>
      </c>
      <c r="B4691" s="80" t="s">
        <v>794</v>
      </c>
      <c r="C4691" s="81">
        <v>0</v>
      </c>
      <c r="D4691" s="82">
        <v>0</v>
      </c>
    </row>
    <row r="4692" spans="1:4" x14ac:dyDescent="0.2">
      <c r="A4692" s="80" t="s">
        <v>757</v>
      </c>
      <c r="B4692" s="80" t="s">
        <v>795</v>
      </c>
      <c r="C4692" s="83">
        <v>0</v>
      </c>
      <c r="D4692" s="84">
        <v>0</v>
      </c>
    </row>
    <row r="4693" spans="1:4" x14ac:dyDescent="0.2">
      <c r="A4693" s="80" t="s">
        <v>757</v>
      </c>
      <c r="B4693" s="80" t="s">
        <v>796</v>
      </c>
      <c r="C4693" s="81">
        <v>0</v>
      </c>
      <c r="D4693" s="82">
        <v>0</v>
      </c>
    </row>
    <row r="4694" spans="1:4" x14ac:dyDescent="0.2">
      <c r="A4694" s="80" t="s">
        <v>757</v>
      </c>
      <c r="B4694" s="80" t="s">
        <v>797</v>
      </c>
      <c r="C4694" s="83">
        <v>0</v>
      </c>
      <c r="D4694" s="84">
        <v>0</v>
      </c>
    </row>
    <row r="4695" spans="1:4" x14ac:dyDescent="0.2">
      <c r="A4695" s="80" t="s">
        <v>757</v>
      </c>
      <c r="B4695" s="80" t="s">
        <v>798</v>
      </c>
      <c r="C4695" s="81">
        <v>0</v>
      </c>
      <c r="D4695" s="82">
        <v>0</v>
      </c>
    </row>
    <row r="4696" spans="1:4" x14ac:dyDescent="0.2">
      <c r="A4696" s="80" t="s">
        <v>757</v>
      </c>
      <c r="B4696" s="80" t="s">
        <v>799</v>
      </c>
      <c r="C4696" s="83">
        <v>0</v>
      </c>
      <c r="D4696" s="84">
        <v>0</v>
      </c>
    </row>
    <row r="4697" spans="1:4" x14ac:dyDescent="0.2">
      <c r="A4697" s="80" t="s">
        <v>757</v>
      </c>
      <c r="B4697" s="80" t="s">
        <v>800</v>
      </c>
      <c r="C4697" s="81">
        <v>0</v>
      </c>
      <c r="D4697" s="82">
        <v>0</v>
      </c>
    </row>
    <row r="4698" spans="1:4" x14ac:dyDescent="0.2">
      <c r="A4698" s="80" t="s">
        <v>757</v>
      </c>
      <c r="B4698" s="80" t="s">
        <v>801</v>
      </c>
      <c r="C4698" s="83">
        <v>0</v>
      </c>
      <c r="D4698" s="84">
        <v>0</v>
      </c>
    </row>
    <row r="4699" spans="1:4" x14ac:dyDescent="0.2">
      <c r="A4699" s="80" t="s">
        <v>757</v>
      </c>
      <c r="B4699" s="80" t="s">
        <v>802</v>
      </c>
      <c r="C4699" s="81">
        <v>0</v>
      </c>
      <c r="D4699" s="82">
        <v>0</v>
      </c>
    </row>
    <row r="4700" spans="1:4" x14ac:dyDescent="0.2">
      <c r="A4700" s="80" t="s">
        <v>757</v>
      </c>
      <c r="B4700" s="80" t="s">
        <v>803</v>
      </c>
      <c r="C4700" s="83">
        <v>0</v>
      </c>
      <c r="D4700" s="84">
        <v>0</v>
      </c>
    </row>
    <row r="4701" spans="1:4" x14ac:dyDescent="0.2">
      <c r="A4701" s="80" t="s">
        <v>757</v>
      </c>
      <c r="B4701" s="80" t="s">
        <v>804</v>
      </c>
      <c r="C4701" s="81">
        <v>0</v>
      </c>
      <c r="D4701" s="82">
        <v>0</v>
      </c>
    </row>
    <row r="4702" spans="1:4" x14ac:dyDescent="0.2">
      <c r="A4702" s="80" t="s">
        <v>757</v>
      </c>
      <c r="B4702" s="80" t="s">
        <v>805</v>
      </c>
      <c r="C4702" s="83">
        <v>0</v>
      </c>
      <c r="D4702" s="84">
        <v>0</v>
      </c>
    </row>
    <row r="4703" spans="1:4" x14ac:dyDescent="0.2">
      <c r="A4703" s="80" t="s">
        <v>757</v>
      </c>
      <c r="B4703" s="80" t="s">
        <v>806</v>
      </c>
      <c r="C4703" s="81">
        <v>0</v>
      </c>
      <c r="D4703" s="82">
        <v>0</v>
      </c>
    </row>
    <row r="4704" spans="1:4" x14ac:dyDescent="0.2">
      <c r="A4704" s="80" t="s">
        <v>757</v>
      </c>
      <c r="B4704" s="80" t="s">
        <v>807</v>
      </c>
      <c r="C4704" s="83">
        <v>0</v>
      </c>
      <c r="D4704" s="84">
        <v>0</v>
      </c>
    </row>
    <row r="4705" spans="1:4" x14ac:dyDescent="0.2">
      <c r="A4705" s="80" t="s">
        <v>757</v>
      </c>
      <c r="B4705" s="80" t="s">
        <v>808</v>
      </c>
      <c r="C4705" s="81">
        <v>0</v>
      </c>
      <c r="D4705" s="82">
        <v>0</v>
      </c>
    </row>
    <row r="4706" spans="1:4" x14ac:dyDescent="0.2">
      <c r="A4706" s="80" t="s">
        <v>757</v>
      </c>
      <c r="B4706" s="80" t="s">
        <v>809</v>
      </c>
      <c r="C4706" s="83">
        <v>0</v>
      </c>
      <c r="D4706" s="84">
        <v>0</v>
      </c>
    </row>
    <row r="4707" spans="1:4" x14ac:dyDescent="0.2">
      <c r="A4707" s="80" t="s">
        <v>757</v>
      </c>
      <c r="B4707" s="80" t="s">
        <v>810</v>
      </c>
      <c r="C4707" s="81">
        <v>0</v>
      </c>
      <c r="D4707" s="82">
        <v>0</v>
      </c>
    </row>
    <row r="4708" spans="1:4" x14ac:dyDescent="0.2">
      <c r="A4708" s="80" t="s">
        <v>757</v>
      </c>
      <c r="B4708" s="80" t="s">
        <v>811</v>
      </c>
      <c r="C4708" s="83">
        <v>0</v>
      </c>
      <c r="D4708" s="84">
        <v>0</v>
      </c>
    </row>
    <row r="4709" spans="1:4" x14ac:dyDescent="0.2">
      <c r="A4709" s="80" t="s">
        <v>757</v>
      </c>
      <c r="B4709" s="80" t="s">
        <v>812</v>
      </c>
      <c r="C4709" s="81">
        <v>0</v>
      </c>
      <c r="D4709" s="82">
        <v>0</v>
      </c>
    </row>
    <row r="4710" spans="1:4" x14ac:dyDescent="0.2">
      <c r="A4710" s="80" t="s">
        <v>757</v>
      </c>
      <c r="B4710" s="80" t="s">
        <v>813</v>
      </c>
      <c r="C4710" s="83">
        <v>0</v>
      </c>
      <c r="D4710" s="84">
        <v>0</v>
      </c>
    </row>
    <row r="4711" spans="1:4" x14ac:dyDescent="0.2">
      <c r="A4711" s="80" t="s">
        <v>757</v>
      </c>
      <c r="B4711" s="80" t="s">
        <v>814</v>
      </c>
      <c r="C4711" s="81">
        <v>0</v>
      </c>
      <c r="D4711" s="82">
        <v>0</v>
      </c>
    </row>
    <row r="4712" spans="1:4" x14ac:dyDescent="0.2">
      <c r="A4712" s="80" t="s">
        <v>757</v>
      </c>
      <c r="B4712" s="80" t="s">
        <v>815</v>
      </c>
      <c r="C4712" s="83">
        <v>0</v>
      </c>
      <c r="D4712" s="84">
        <v>0</v>
      </c>
    </row>
    <row r="4713" spans="1:4" x14ac:dyDescent="0.2">
      <c r="A4713" s="80" t="s">
        <v>757</v>
      </c>
      <c r="B4713" s="80" t="s">
        <v>816</v>
      </c>
      <c r="C4713" s="81">
        <v>0</v>
      </c>
      <c r="D4713" s="82">
        <v>0</v>
      </c>
    </row>
    <row r="4714" spans="1:4" x14ac:dyDescent="0.2">
      <c r="A4714" s="80" t="s">
        <v>757</v>
      </c>
      <c r="B4714" s="80" t="s">
        <v>817</v>
      </c>
      <c r="C4714" s="83">
        <v>0</v>
      </c>
      <c r="D4714" s="84">
        <v>0</v>
      </c>
    </row>
    <row r="4715" spans="1:4" x14ac:dyDescent="0.2">
      <c r="A4715" s="80" t="s">
        <v>757</v>
      </c>
      <c r="B4715" s="80" t="s">
        <v>818</v>
      </c>
      <c r="C4715" s="81">
        <v>0</v>
      </c>
      <c r="D4715" s="82">
        <v>0</v>
      </c>
    </row>
    <row r="4716" spans="1:4" x14ac:dyDescent="0.2">
      <c r="A4716" s="80" t="s">
        <v>757</v>
      </c>
      <c r="B4716" s="80" t="s">
        <v>819</v>
      </c>
      <c r="C4716" s="83">
        <v>0</v>
      </c>
      <c r="D4716" s="84">
        <v>0</v>
      </c>
    </row>
    <row r="4717" spans="1:4" x14ac:dyDescent="0.2">
      <c r="A4717" s="80" t="s">
        <v>757</v>
      </c>
      <c r="B4717" s="80" t="s">
        <v>820</v>
      </c>
      <c r="C4717" s="81">
        <v>0</v>
      </c>
      <c r="D4717" s="82">
        <v>0</v>
      </c>
    </row>
    <row r="4718" spans="1:4" x14ac:dyDescent="0.2">
      <c r="A4718" s="80" t="s">
        <v>757</v>
      </c>
      <c r="B4718" s="80" t="s">
        <v>821</v>
      </c>
      <c r="C4718" s="83">
        <v>0</v>
      </c>
      <c r="D4718" s="84">
        <v>0</v>
      </c>
    </row>
    <row r="4719" spans="1:4" x14ac:dyDescent="0.2">
      <c r="A4719" s="80" t="s">
        <v>757</v>
      </c>
      <c r="B4719" s="80" t="s">
        <v>822</v>
      </c>
      <c r="C4719" s="81">
        <v>0</v>
      </c>
      <c r="D4719" s="82">
        <v>0</v>
      </c>
    </row>
    <row r="4720" spans="1:4" x14ac:dyDescent="0.2">
      <c r="A4720" s="80" t="s">
        <v>757</v>
      </c>
      <c r="B4720" s="80" t="s">
        <v>823</v>
      </c>
      <c r="C4720" s="83">
        <v>0</v>
      </c>
      <c r="D4720" s="84">
        <v>0</v>
      </c>
    </row>
    <row r="4721" spans="1:4" x14ac:dyDescent="0.2">
      <c r="A4721" s="80" t="s">
        <v>757</v>
      </c>
      <c r="B4721" s="80" t="s">
        <v>824</v>
      </c>
      <c r="C4721" s="81">
        <v>0</v>
      </c>
      <c r="D4721" s="82">
        <v>0</v>
      </c>
    </row>
    <row r="4722" spans="1:4" x14ac:dyDescent="0.2">
      <c r="A4722" s="80" t="s">
        <v>757</v>
      </c>
      <c r="B4722" s="80" t="s">
        <v>825</v>
      </c>
      <c r="C4722" s="83">
        <v>0</v>
      </c>
      <c r="D4722" s="84">
        <v>0</v>
      </c>
    </row>
    <row r="4723" spans="1:4" x14ac:dyDescent="0.2">
      <c r="A4723" s="80" t="s">
        <v>757</v>
      </c>
      <c r="B4723" s="80" t="s">
        <v>826</v>
      </c>
      <c r="C4723" s="81">
        <v>0</v>
      </c>
      <c r="D4723" s="82">
        <v>0</v>
      </c>
    </row>
    <row r="4724" spans="1:4" x14ac:dyDescent="0.2">
      <c r="A4724" s="80" t="s">
        <v>757</v>
      </c>
      <c r="B4724" s="80" t="s">
        <v>827</v>
      </c>
      <c r="C4724" s="83">
        <v>0</v>
      </c>
      <c r="D4724" s="84">
        <v>0</v>
      </c>
    </row>
    <row r="4725" spans="1:4" x14ac:dyDescent="0.2">
      <c r="A4725" s="80" t="s">
        <v>757</v>
      </c>
      <c r="B4725" s="80" t="s">
        <v>828</v>
      </c>
      <c r="C4725" s="81">
        <v>0</v>
      </c>
      <c r="D4725" s="82">
        <v>0</v>
      </c>
    </row>
    <row r="4726" spans="1:4" x14ac:dyDescent="0.2">
      <c r="A4726" s="80" t="s">
        <v>757</v>
      </c>
      <c r="B4726" s="80" t="s">
        <v>756</v>
      </c>
      <c r="C4726" s="83">
        <v>0</v>
      </c>
      <c r="D4726" s="84">
        <v>0</v>
      </c>
    </row>
    <row r="4727" spans="1:4" x14ac:dyDescent="0.2">
      <c r="A4727" s="80" t="s">
        <v>757</v>
      </c>
      <c r="B4727" s="80" t="s">
        <v>757</v>
      </c>
      <c r="C4727" s="81">
        <v>0</v>
      </c>
      <c r="D4727" s="82">
        <v>0</v>
      </c>
    </row>
    <row r="4728" spans="1:4" x14ac:dyDescent="0.2">
      <c r="A4728" s="80" t="s">
        <v>757</v>
      </c>
      <c r="B4728" s="80" t="s">
        <v>758</v>
      </c>
      <c r="C4728" s="83">
        <v>0</v>
      </c>
      <c r="D4728" s="84">
        <v>0</v>
      </c>
    </row>
    <row r="4729" spans="1:4" x14ac:dyDescent="0.2">
      <c r="A4729" s="80" t="s">
        <v>757</v>
      </c>
      <c r="B4729" s="80" t="s">
        <v>759</v>
      </c>
      <c r="C4729" s="81">
        <v>0</v>
      </c>
      <c r="D4729" s="82">
        <v>0</v>
      </c>
    </row>
    <row r="4730" spans="1:4" x14ac:dyDescent="0.2">
      <c r="A4730" s="80" t="s">
        <v>757</v>
      </c>
      <c r="B4730" s="80" t="s">
        <v>760</v>
      </c>
      <c r="C4730" s="83">
        <v>0</v>
      </c>
      <c r="D4730" s="84">
        <v>0</v>
      </c>
    </row>
    <row r="4731" spans="1:4" x14ac:dyDescent="0.2">
      <c r="A4731" s="80" t="s">
        <v>757</v>
      </c>
      <c r="B4731" s="80" t="s">
        <v>761</v>
      </c>
      <c r="C4731" s="81">
        <v>0</v>
      </c>
      <c r="D4731" s="82">
        <v>0</v>
      </c>
    </row>
    <row r="4732" spans="1:4" x14ac:dyDescent="0.2">
      <c r="A4732" s="80" t="s">
        <v>757</v>
      </c>
      <c r="B4732" s="80" t="s">
        <v>762</v>
      </c>
      <c r="C4732" s="83">
        <v>0</v>
      </c>
      <c r="D4732" s="84">
        <v>0</v>
      </c>
    </row>
    <row r="4733" spans="1:4" x14ac:dyDescent="0.2">
      <c r="A4733" s="80" t="s">
        <v>757</v>
      </c>
      <c r="B4733" s="80" t="s">
        <v>763</v>
      </c>
      <c r="C4733" s="81">
        <v>0</v>
      </c>
      <c r="D4733" s="82">
        <v>0</v>
      </c>
    </row>
    <row r="4734" spans="1:4" x14ac:dyDescent="0.2">
      <c r="A4734" s="80" t="s">
        <v>757</v>
      </c>
      <c r="B4734" s="80" t="s">
        <v>764</v>
      </c>
      <c r="C4734" s="83">
        <v>0</v>
      </c>
      <c r="D4734" s="84">
        <v>0</v>
      </c>
    </row>
    <row r="4735" spans="1:4" x14ac:dyDescent="0.2">
      <c r="A4735" s="80" t="s">
        <v>757</v>
      </c>
      <c r="B4735" s="80" t="s">
        <v>765</v>
      </c>
      <c r="C4735" s="81">
        <v>0</v>
      </c>
      <c r="D4735" s="82">
        <v>0</v>
      </c>
    </row>
    <row r="4736" spans="1:4" x14ac:dyDescent="0.2">
      <c r="A4736" s="80" t="s">
        <v>757</v>
      </c>
      <c r="B4736" s="80" t="s">
        <v>766</v>
      </c>
      <c r="C4736" s="83">
        <v>0</v>
      </c>
      <c r="D4736" s="84">
        <v>0</v>
      </c>
    </row>
    <row r="4737" spans="1:4" x14ac:dyDescent="0.2">
      <c r="A4737" s="80" t="s">
        <v>757</v>
      </c>
      <c r="B4737" s="80" t="s">
        <v>767</v>
      </c>
      <c r="C4737" s="81">
        <v>0</v>
      </c>
      <c r="D4737" s="82">
        <v>0</v>
      </c>
    </row>
    <row r="4738" spans="1:4" x14ac:dyDescent="0.2">
      <c r="A4738" s="80" t="s">
        <v>758</v>
      </c>
      <c r="B4738" s="80" t="s">
        <v>769</v>
      </c>
      <c r="C4738" s="83">
        <v>0</v>
      </c>
      <c r="D4738" s="84">
        <v>0</v>
      </c>
    </row>
    <row r="4739" spans="1:4" x14ac:dyDescent="0.2">
      <c r="A4739" s="80" t="s">
        <v>758</v>
      </c>
      <c r="B4739" s="80" t="s">
        <v>770</v>
      </c>
      <c r="C4739" s="81">
        <v>0</v>
      </c>
      <c r="D4739" s="82">
        <v>0</v>
      </c>
    </row>
    <row r="4740" spans="1:4" x14ac:dyDescent="0.2">
      <c r="A4740" s="80" t="s">
        <v>758</v>
      </c>
      <c r="B4740" s="80" t="s">
        <v>771</v>
      </c>
      <c r="C4740" s="83">
        <v>0</v>
      </c>
      <c r="D4740" s="84">
        <v>0</v>
      </c>
    </row>
    <row r="4741" spans="1:4" x14ac:dyDescent="0.2">
      <c r="A4741" s="80" t="s">
        <v>758</v>
      </c>
      <c r="B4741" s="80" t="s">
        <v>772</v>
      </c>
      <c r="C4741" s="81">
        <v>0</v>
      </c>
      <c r="D4741" s="82">
        <v>0</v>
      </c>
    </row>
    <row r="4742" spans="1:4" x14ac:dyDescent="0.2">
      <c r="A4742" s="80" t="s">
        <v>758</v>
      </c>
      <c r="B4742" s="80" t="s">
        <v>773</v>
      </c>
      <c r="C4742" s="83">
        <v>0</v>
      </c>
      <c r="D4742" s="84">
        <v>0</v>
      </c>
    </row>
    <row r="4743" spans="1:4" x14ac:dyDescent="0.2">
      <c r="A4743" s="80" t="s">
        <v>758</v>
      </c>
      <c r="B4743" s="80" t="s">
        <v>774</v>
      </c>
      <c r="C4743" s="81">
        <v>0</v>
      </c>
      <c r="D4743" s="82">
        <v>0</v>
      </c>
    </row>
    <row r="4744" spans="1:4" x14ac:dyDescent="0.2">
      <c r="A4744" s="80" t="s">
        <v>758</v>
      </c>
      <c r="B4744" s="80" t="s">
        <v>775</v>
      </c>
      <c r="C4744" s="83">
        <v>0</v>
      </c>
      <c r="D4744" s="84">
        <v>0</v>
      </c>
    </row>
    <row r="4745" spans="1:4" x14ac:dyDescent="0.2">
      <c r="A4745" s="80" t="s">
        <v>758</v>
      </c>
      <c r="B4745" s="80" t="s">
        <v>776</v>
      </c>
      <c r="C4745" s="81">
        <v>0</v>
      </c>
      <c r="D4745" s="82">
        <v>0</v>
      </c>
    </row>
    <row r="4746" spans="1:4" x14ac:dyDescent="0.2">
      <c r="A4746" s="80" t="s">
        <v>758</v>
      </c>
      <c r="B4746" s="80" t="s">
        <v>777</v>
      </c>
      <c r="C4746" s="83">
        <v>0</v>
      </c>
      <c r="D4746" s="84">
        <v>0</v>
      </c>
    </row>
    <row r="4747" spans="1:4" x14ac:dyDescent="0.2">
      <c r="A4747" s="80" t="s">
        <v>758</v>
      </c>
      <c r="B4747" s="80" t="s">
        <v>778</v>
      </c>
      <c r="C4747" s="81">
        <v>0</v>
      </c>
      <c r="D4747" s="82">
        <v>0</v>
      </c>
    </row>
    <row r="4748" spans="1:4" x14ac:dyDescent="0.2">
      <c r="A4748" s="80" t="s">
        <v>758</v>
      </c>
      <c r="B4748" s="80" t="s">
        <v>779</v>
      </c>
      <c r="C4748" s="83">
        <v>0</v>
      </c>
      <c r="D4748" s="84">
        <v>0</v>
      </c>
    </row>
    <row r="4749" spans="1:4" x14ac:dyDescent="0.2">
      <c r="A4749" s="80" t="s">
        <v>758</v>
      </c>
      <c r="B4749" s="80" t="s">
        <v>780</v>
      </c>
      <c r="C4749" s="81">
        <v>0</v>
      </c>
      <c r="D4749" s="82">
        <v>0</v>
      </c>
    </row>
    <row r="4750" spans="1:4" x14ac:dyDescent="0.2">
      <c r="A4750" s="80" t="s">
        <v>758</v>
      </c>
      <c r="B4750" s="80" t="s">
        <v>781</v>
      </c>
      <c r="C4750" s="83">
        <v>0</v>
      </c>
      <c r="D4750" s="84">
        <v>0</v>
      </c>
    </row>
    <row r="4751" spans="1:4" x14ac:dyDescent="0.2">
      <c r="A4751" s="80" t="s">
        <v>758</v>
      </c>
      <c r="B4751" s="80" t="s">
        <v>782</v>
      </c>
      <c r="C4751" s="81">
        <v>0</v>
      </c>
      <c r="D4751" s="82">
        <v>0</v>
      </c>
    </row>
    <row r="4752" spans="1:4" x14ac:dyDescent="0.2">
      <c r="A4752" s="80" t="s">
        <v>758</v>
      </c>
      <c r="B4752" s="80" t="s">
        <v>783</v>
      </c>
      <c r="C4752" s="83">
        <v>0</v>
      </c>
      <c r="D4752" s="84">
        <v>0</v>
      </c>
    </row>
    <row r="4753" spans="1:4" x14ac:dyDescent="0.2">
      <c r="A4753" s="80" t="s">
        <v>758</v>
      </c>
      <c r="B4753" s="80" t="s">
        <v>784</v>
      </c>
      <c r="C4753" s="81">
        <v>0</v>
      </c>
      <c r="D4753" s="82">
        <v>0</v>
      </c>
    </row>
    <row r="4754" spans="1:4" x14ac:dyDescent="0.2">
      <c r="A4754" s="80" t="s">
        <v>758</v>
      </c>
      <c r="B4754" s="80" t="s">
        <v>785</v>
      </c>
      <c r="C4754" s="83">
        <v>0</v>
      </c>
      <c r="D4754" s="84">
        <v>0</v>
      </c>
    </row>
    <row r="4755" spans="1:4" x14ac:dyDescent="0.2">
      <c r="A4755" s="80" t="s">
        <v>758</v>
      </c>
      <c r="B4755" s="80" t="s">
        <v>786</v>
      </c>
      <c r="C4755" s="81">
        <v>0</v>
      </c>
      <c r="D4755" s="82">
        <v>0</v>
      </c>
    </row>
    <row r="4756" spans="1:4" x14ac:dyDescent="0.2">
      <c r="A4756" s="80" t="s">
        <v>758</v>
      </c>
      <c r="B4756" s="80" t="s">
        <v>787</v>
      </c>
      <c r="C4756" s="83">
        <v>0</v>
      </c>
      <c r="D4756" s="84">
        <v>0</v>
      </c>
    </row>
    <row r="4757" spans="1:4" x14ac:dyDescent="0.2">
      <c r="A4757" s="80" t="s">
        <v>758</v>
      </c>
      <c r="B4757" s="80" t="s">
        <v>788</v>
      </c>
      <c r="C4757" s="81">
        <v>0</v>
      </c>
      <c r="D4757" s="82">
        <v>0</v>
      </c>
    </row>
    <row r="4758" spans="1:4" x14ac:dyDescent="0.2">
      <c r="A4758" s="80" t="s">
        <v>758</v>
      </c>
      <c r="B4758" s="80" t="s">
        <v>789</v>
      </c>
      <c r="C4758" s="83">
        <v>0</v>
      </c>
      <c r="D4758" s="84">
        <v>0</v>
      </c>
    </row>
    <row r="4759" spans="1:4" x14ac:dyDescent="0.2">
      <c r="A4759" s="80" t="s">
        <v>758</v>
      </c>
      <c r="B4759" s="80" t="s">
        <v>790</v>
      </c>
      <c r="C4759" s="81">
        <v>0</v>
      </c>
      <c r="D4759" s="82">
        <v>0</v>
      </c>
    </row>
    <row r="4760" spans="1:4" x14ac:dyDescent="0.2">
      <c r="A4760" s="80" t="s">
        <v>758</v>
      </c>
      <c r="B4760" s="80" t="s">
        <v>791</v>
      </c>
      <c r="C4760" s="83">
        <v>0</v>
      </c>
      <c r="D4760" s="84">
        <v>0</v>
      </c>
    </row>
    <row r="4761" spans="1:4" x14ac:dyDescent="0.2">
      <c r="A4761" s="80" t="s">
        <v>758</v>
      </c>
      <c r="B4761" s="80" t="s">
        <v>755</v>
      </c>
      <c r="C4761" s="81">
        <v>0</v>
      </c>
      <c r="D4761" s="82">
        <v>0</v>
      </c>
    </row>
    <row r="4762" spans="1:4" x14ac:dyDescent="0.2">
      <c r="A4762" s="80" t="s">
        <v>758</v>
      </c>
      <c r="B4762" s="80" t="s">
        <v>768</v>
      </c>
      <c r="C4762" s="83">
        <v>0</v>
      </c>
      <c r="D4762" s="84">
        <v>0</v>
      </c>
    </row>
    <row r="4763" spans="1:4" x14ac:dyDescent="0.2">
      <c r="A4763" s="80" t="s">
        <v>758</v>
      </c>
      <c r="B4763" s="80" t="s">
        <v>792</v>
      </c>
      <c r="C4763" s="81">
        <v>0</v>
      </c>
      <c r="D4763" s="82">
        <v>0</v>
      </c>
    </row>
    <row r="4764" spans="1:4" x14ac:dyDescent="0.2">
      <c r="A4764" s="80" t="s">
        <v>758</v>
      </c>
      <c r="B4764" s="80" t="s">
        <v>793</v>
      </c>
      <c r="C4764" s="83">
        <v>0</v>
      </c>
      <c r="D4764" s="84">
        <v>0</v>
      </c>
    </row>
    <row r="4765" spans="1:4" x14ac:dyDescent="0.2">
      <c r="A4765" s="80" t="s">
        <v>758</v>
      </c>
      <c r="B4765" s="80" t="s">
        <v>794</v>
      </c>
      <c r="C4765" s="81">
        <v>0</v>
      </c>
      <c r="D4765" s="82">
        <v>0</v>
      </c>
    </row>
    <row r="4766" spans="1:4" x14ac:dyDescent="0.2">
      <c r="A4766" s="80" t="s">
        <v>758</v>
      </c>
      <c r="B4766" s="80" t="s">
        <v>795</v>
      </c>
      <c r="C4766" s="83">
        <v>0</v>
      </c>
      <c r="D4766" s="84">
        <v>0</v>
      </c>
    </row>
    <row r="4767" spans="1:4" x14ac:dyDescent="0.2">
      <c r="A4767" s="80" t="s">
        <v>758</v>
      </c>
      <c r="B4767" s="80" t="s">
        <v>796</v>
      </c>
      <c r="C4767" s="81">
        <v>0</v>
      </c>
      <c r="D4767" s="82">
        <v>0</v>
      </c>
    </row>
    <row r="4768" spans="1:4" x14ac:dyDescent="0.2">
      <c r="A4768" s="80" t="s">
        <v>758</v>
      </c>
      <c r="B4768" s="80" t="s">
        <v>797</v>
      </c>
      <c r="C4768" s="83">
        <v>0</v>
      </c>
      <c r="D4768" s="84">
        <v>0</v>
      </c>
    </row>
    <row r="4769" spans="1:4" x14ac:dyDescent="0.2">
      <c r="A4769" s="80" t="s">
        <v>758</v>
      </c>
      <c r="B4769" s="80" t="s">
        <v>798</v>
      </c>
      <c r="C4769" s="81">
        <v>0</v>
      </c>
      <c r="D4769" s="82">
        <v>0</v>
      </c>
    </row>
    <row r="4770" spans="1:4" x14ac:dyDescent="0.2">
      <c r="A4770" s="80" t="s">
        <v>758</v>
      </c>
      <c r="B4770" s="80" t="s">
        <v>799</v>
      </c>
      <c r="C4770" s="83">
        <v>0</v>
      </c>
      <c r="D4770" s="84">
        <v>0</v>
      </c>
    </row>
    <row r="4771" spans="1:4" x14ac:dyDescent="0.2">
      <c r="A4771" s="80" t="s">
        <v>758</v>
      </c>
      <c r="B4771" s="80" t="s">
        <v>800</v>
      </c>
      <c r="C4771" s="81">
        <v>0</v>
      </c>
      <c r="D4771" s="82">
        <v>0</v>
      </c>
    </row>
    <row r="4772" spans="1:4" x14ac:dyDescent="0.2">
      <c r="A4772" s="80" t="s">
        <v>758</v>
      </c>
      <c r="B4772" s="80" t="s">
        <v>801</v>
      </c>
      <c r="C4772" s="83">
        <v>0</v>
      </c>
      <c r="D4772" s="84">
        <v>0</v>
      </c>
    </row>
    <row r="4773" spans="1:4" x14ac:dyDescent="0.2">
      <c r="A4773" s="80" t="s">
        <v>758</v>
      </c>
      <c r="B4773" s="80" t="s">
        <v>802</v>
      </c>
      <c r="C4773" s="81">
        <v>0</v>
      </c>
      <c r="D4773" s="82">
        <v>0</v>
      </c>
    </row>
    <row r="4774" spans="1:4" x14ac:dyDescent="0.2">
      <c r="A4774" s="80" t="s">
        <v>758</v>
      </c>
      <c r="B4774" s="80" t="s">
        <v>803</v>
      </c>
      <c r="C4774" s="83">
        <v>0</v>
      </c>
      <c r="D4774" s="84">
        <v>0</v>
      </c>
    </row>
    <row r="4775" spans="1:4" x14ac:dyDescent="0.2">
      <c r="A4775" s="80" t="s">
        <v>758</v>
      </c>
      <c r="B4775" s="80" t="s">
        <v>804</v>
      </c>
      <c r="C4775" s="81">
        <v>0</v>
      </c>
      <c r="D4775" s="82">
        <v>0</v>
      </c>
    </row>
    <row r="4776" spans="1:4" x14ac:dyDescent="0.2">
      <c r="A4776" s="80" t="s">
        <v>758</v>
      </c>
      <c r="B4776" s="80" t="s">
        <v>805</v>
      </c>
      <c r="C4776" s="83">
        <v>0</v>
      </c>
      <c r="D4776" s="84">
        <v>0</v>
      </c>
    </row>
    <row r="4777" spans="1:4" x14ac:dyDescent="0.2">
      <c r="A4777" s="80" t="s">
        <v>758</v>
      </c>
      <c r="B4777" s="80" t="s">
        <v>806</v>
      </c>
      <c r="C4777" s="81">
        <v>0</v>
      </c>
      <c r="D4777" s="82">
        <v>0</v>
      </c>
    </row>
    <row r="4778" spans="1:4" x14ac:dyDescent="0.2">
      <c r="A4778" s="80" t="s">
        <v>758</v>
      </c>
      <c r="B4778" s="80" t="s">
        <v>807</v>
      </c>
      <c r="C4778" s="83">
        <v>0</v>
      </c>
      <c r="D4778" s="84">
        <v>0</v>
      </c>
    </row>
    <row r="4779" spans="1:4" x14ac:dyDescent="0.2">
      <c r="A4779" s="80" t="s">
        <v>758</v>
      </c>
      <c r="B4779" s="80" t="s">
        <v>808</v>
      </c>
      <c r="C4779" s="81">
        <v>0</v>
      </c>
      <c r="D4779" s="82">
        <v>0</v>
      </c>
    </row>
    <row r="4780" spans="1:4" x14ac:dyDescent="0.2">
      <c r="A4780" s="80" t="s">
        <v>758</v>
      </c>
      <c r="B4780" s="80" t="s">
        <v>809</v>
      </c>
      <c r="C4780" s="83">
        <v>0</v>
      </c>
      <c r="D4780" s="84">
        <v>0</v>
      </c>
    </row>
    <row r="4781" spans="1:4" x14ac:dyDescent="0.2">
      <c r="A4781" s="80" t="s">
        <v>758</v>
      </c>
      <c r="B4781" s="80" t="s">
        <v>810</v>
      </c>
      <c r="C4781" s="81">
        <v>0</v>
      </c>
      <c r="D4781" s="82">
        <v>0</v>
      </c>
    </row>
    <row r="4782" spans="1:4" x14ac:dyDescent="0.2">
      <c r="A4782" s="80" t="s">
        <v>758</v>
      </c>
      <c r="B4782" s="80" t="s">
        <v>811</v>
      </c>
      <c r="C4782" s="83">
        <v>0</v>
      </c>
      <c r="D4782" s="84">
        <v>0</v>
      </c>
    </row>
    <row r="4783" spans="1:4" x14ac:dyDescent="0.2">
      <c r="A4783" s="80" t="s">
        <v>758</v>
      </c>
      <c r="B4783" s="80" t="s">
        <v>812</v>
      </c>
      <c r="C4783" s="81">
        <v>0</v>
      </c>
      <c r="D4783" s="82">
        <v>0</v>
      </c>
    </row>
    <row r="4784" spans="1:4" x14ac:dyDescent="0.2">
      <c r="A4784" s="80" t="s">
        <v>758</v>
      </c>
      <c r="B4784" s="80" t="s">
        <v>813</v>
      </c>
      <c r="C4784" s="83">
        <v>0</v>
      </c>
      <c r="D4784" s="84">
        <v>0</v>
      </c>
    </row>
    <row r="4785" spans="1:4" x14ac:dyDescent="0.2">
      <c r="A4785" s="80" t="s">
        <v>758</v>
      </c>
      <c r="B4785" s="80" t="s">
        <v>814</v>
      </c>
      <c r="C4785" s="81">
        <v>0</v>
      </c>
      <c r="D4785" s="82">
        <v>0</v>
      </c>
    </row>
    <row r="4786" spans="1:4" x14ac:dyDescent="0.2">
      <c r="A4786" s="80" t="s">
        <v>758</v>
      </c>
      <c r="B4786" s="80" t="s">
        <v>815</v>
      </c>
      <c r="C4786" s="83">
        <v>0</v>
      </c>
      <c r="D4786" s="84">
        <v>0</v>
      </c>
    </row>
    <row r="4787" spans="1:4" x14ac:dyDescent="0.2">
      <c r="A4787" s="80" t="s">
        <v>758</v>
      </c>
      <c r="B4787" s="80" t="s">
        <v>816</v>
      </c>
      <c r="C4787" s="81">
        <v>0</v>
      </c>
      <c r="D4787" s="82">
        <v>0</v>
      </c>
    </row>
    <row r="4788" spans="1:4" x14ac:dyDescent="0.2">
      <c r="A4788" s="80" t="s">
        <v>758</v>
      </c>
      <c r="B4788" s="80" t="s">
        <v>817</v>
      </c>
      <c r="C4788" s="83">
        <v>0</v>
      </c>
      <c r="D4788" s="84">
        <v>0</v>
      </c>
    </row>
    <row r="4789" spans="1:4" x14ac:dyDescent="0.2">
      <c r="A4789" s="80" t="s">
        <v>758</v>
      </c>
      <c r="B4789" s="80" t="s">
        <v>818</v>
      </c>
      <c r="C4789" s="81">
        <v>0</v>
      </c>
      <c r="D4789" s="82">
        <v>0</v>
      </c>
    </row>
    <row r="4790" spans="1:4" x14ac:dyDescent="0.2">
      <c r="A4790" s="80" t="s">
        <v>758</v>
      </c>
      <c r="B4790" s="80" t="s">
        <v>819</v>
      </c>
      <c r="C4790" s="83">
        <v>0</v>
      </c>
      <c r="D4790" s="84">
        <v>0</v>
      </c>
    </row>
    <row r="4791" spans="1:4" x14ac:dyDescent="0.2">
      <c r="A4791" s="80" t="s">
        <v>758</v>
      </c>
      <c r="B4791" s="80" t="s">
        <v>820</v>
      </c>
      <c r="C4791" s="81">
        <v>0</v>
      </c>
      <c r="D4791" s="82">
        <v>0</v>
      </c>
    </row>
    <row r="4792" spans="1:4" x14ac:dyDescent="0.2">
      <c r="A4792" s="80" t="s">
        <v>758</v>
      </c>
      <c r="B4792" s="80" t="s">
        <v>821</v>
      </c>
      <c r="C4792" s="83">
        <v>0</v>
      </c>
      <c r="D4792" s="84">
        <v>0</v>
      </c>
    </row>
    <row r="4793" spans="1:4" x14ac:dyDescent="0.2">
      <c r="A4793" s="80" t="s">
        <v>758</v>
      </c>
      <c r="B4793" s="80" t="s">
        <v>822</v>
      </c>
      <c r="C4793" s="81">
        <v>0</v>
      </c>
      <c r="D4793" s="82">
        <v>0</v>
      </c>
    </row>
    <row r="4794" spans="1:4" x14ac:dyDescent="0.2">
      <c r="A4794" s="80" t="s">
        <v>758</v>
      </c>
      <c r="B4794" s="80" t="s">
        <v>823</v>
      </c>
      <c r="C4794" s="83">
        <v>0</v>
      </c>
      <c r="D4794" s="84">
        <v>0</v>
      </c>
    </row>
    <row r="4795" spans="1:4" x14ac:dyDescent="0.2">
      <c r="A4795" s="80" t="s">
        <v>758</v>
      </c>
      <c r="B4795" s="80" t="s">
        <v>824</v>
      </c>
      <c r="C4795" s="81">
        <v>0</v>
      </c>
      <c r="D4795" s="82">
        <v>0</v>
      </c>
    </row>
    <row r="4796" spans="1:4" x14ac:dyDescent="0.2">
      <c r="A4796" s="80" t="s">
        <v>758</v>
      </c>
      <c r="B4796" s="80" t="s">
        <v>825</v>
      </c>
      <c r="C4796" s="83">
        <v>0</v>
      </c>
      <c r="D4796" s="84">
        <v>0</v>
      </c>
    </row>
    <row r="4797" spans="1:4" x14ac:dyDescent="0.2">
      <c r="A4797" s="80" t="s">
        <v>758</v>
      </c>
      <c r="B4797" s="80" t="s">
        <v>826</v>
      </c>
      <c r="C4797" s="81">
        <v>0</v>
      </c>
      <c r="D4797" s="82">
        <v>0</v>
      </c>
    </row>
    <row r="4798" spans="1:4" x14ac:dyDescent="0.2">
      <c r="A4798" s="80" t="s">
        <v>758</v>
      </c>
      <c r="B4798" s="80" t="s">
        <v>827</v>
      </c>
      <c r="C4798" s="83">
        <v>0</v>
      </c>
      <c r="D4798" s="84">
        <v>0</v>
      </c>
    </row>
    <row r="4799" spans="1:4" x14ac:dyDescent="0.2">
      <c r="A4799" s="80" t="s">
        <v>758</v>
      </c>
      <c r="B4799" s="80" t="s">
        <v>828</v>
      </c>
      <c r="C4799" s="81">
        <v>0</v>
      </c>
      <c r="D4799" s="82">
        <v>0</v>
      </c>
    </row>
    <row r="4800" spans="1:4" x14ac:dyDescent="0.2">
      <c r="A4800" s="80" t="s">
        <v>758</v>
      </c>
      <c r="B4800" s="80" t="s">
        <v>756</v>
      </c>
      <c r="C4800" s="83">
        <v>0</v>
      </c>
      <c r="D4800" s="84">
        <v>0</v>
      </c>
    </row>
    <row r="4801" spans="1:4" x14ac:dyDescent="0.2">
      <c r="A4801" s="80" t="s">
        <v>758</v>
      </c>
      <c r="B4801" s="80" t="s">
        <v>757</v>
      </c>
      <c r="C4801" s="81">
        <v>0</v>
      </c>
      <c r="D4801" s="82">
        <v>0</v>
      </c>
    </row>
    <row r="4802" spans="1:4" x14ac:dyDescent="0.2">
      <c r="A4802" s="80" t="s">
        <v>758</v>
      </c>
      <c r="B4802" s="80" t="s">
        <v>758</v>
      </c>
      <c r="C4802" s="83">
        <v>0</v>
      </c>
      <c r="D4802" s="84">
        <v>0</v>
      </c>
    </row>
    <row r="4803" spans="1:4" x14ac:dyDescent="0.2">
      <c r="A4803" s="80" t="s">
        <v>758</v>
      </c>
      <c r="B4803" s="80" t="s">
        <v>759</v>
      </c>
      <c r="C4803" s="81">
        <v>0</v>
      </c>
      <c r="D4803" s="82">
        <v>0</v>
      </c>
    </row>
    <row r="4804" spans="1:4" x14ac:dyDescent="0.2">
      <c r="A4804" s="80" t="s">
        <v>758</v>
      </c>
      <c r="B4804" s="80" t="s">
        <v>760</v>
      </c>
      <c r="C4804" s="83">
        <v>0</v>
      </c>
      <c r="D4804" s="84">
        <v>0</v>
      </c>
    </row>
    <row r="4805" spans="1:4" x14ac:dyDescent="0.2">
      <c r="A4805" s="80" t="s">
        <v>758</v>
      </c>
      <c r="B4805" s="80" t="s">
        <v>761</v>
      </c>
      <c r="C4805" s="81">
        <v>0</v>
      </c>
      <c r="D4805" s="82">
        <v>0</v>
      </c>
    </row>
    <row r="4806" spans="1:4" x14ac:dyDescent="0.2">
      <c r="A4806" s="80" t="s">
        <v>758</v>
      </c>
      <c r="B4806" s="80" t="s">
        <v>762</v>
      </c>
      <c r="C4806" s="83">
        <v>0</v>
      </c>
      <c r="D4806" s="84">
        <v>0</v>
      </c>
    </row>
    <row r="4807" spans="1:4" x14ac:dyDescent="0.2">
      <c r="A4807" s="80" t="s">
        <v>758</v>
      </c>
      <c r="B4807" s="80" t="s">
        <v>763</v>
      </c>
      <c r="C4807" s="81">
        <v>0</v>
      </c>
      <c r="D4807" s="82">
        <v>0</v>
      </c>
    </row>
    <row r="4808" spans="1:4" x14ac:dyDescent="0.2">
      <c r="A4808" s="80" t="s">
        <v>758</v>
      </c>
      <c r="B4808" s="80" t="s">
        <v>764</v>
      </c>
      <c r="C4808" s="83">
        <v>0</v>
      </c>
      <c r="D4808" s="84">
        <v>0</v>
      </c>
    </row>
    <row r="4809" spans="1:4" x14ac:dyDescent="0.2">
      <c r="A4809" s="80" t="s">
        <v>758</v>
      </c>
      <c r="B4809" s="80" t="s">
        <v>765</v>
      </c>
      <c r="C4809" s="81">
        <v>0</v>
      </c>
      <c r="D4809" s="82">
        <v>0</v>
      </c>
    </row>
    <row r="4810" spans="1:4" x14ac:dyDescent="0.2">
      <c r="A4810" s="80" t="s">
        <v>758</v>
      </c>
      <c r="B4810" s="80" t="s">
        <v>766</v>
      </c>
      <c r="C4810" s="83">
        <v>0</v>
      </c>
      <c r="D4810" s="84">
        <v>0</v>
      </c>
    </row>
    <row r="4811" spans="1:4" x14ac:dyDescent="0.2">
      <c r="A4811" s="80" t="s">
        <v>758</v>
      </c>
      <c r="B4811" s="80" t="s">
        <v>767</v>
      </c>
      <c r="C4811" s="81">
        <v>0</v>
      </c>
      <c r="D4811" s="82">
        <v>0</v>
      </c>
    </row>
    <row r="4812" spans="1:4" x14ac:dyDescent="0.2">
      <c r="A4812" s="80" t="s">
        <v>759</v>
      </c>
      <c r="B4812" s="80" t="s">
        <v>769</v>
      </c>
      <c r="C4812" s="83">
        <v>0</v>
      </c>
      <c r="D4812" s="84">
        <v>0</v>
      </c>
    </row>
    <row r="4813" spans="1:4" x14ac:dyDescent="0.2">
      <c r="A4813" s="80" t="s">
        <v>759</v>
      </c>
      <c r="B4813" s="80" t="s">
        <v>770</v>
      </c>
      <c r="C4813" s="81">
        <v>0</v>
      </c>
      <c r="D4813" s="82">
        <v>0</v>
      </c>
    </row>
    <row r="4814" spans="1:4" x14ac:dyDescent="0.2">
      <c r="A4814" s="80" t="s">
        <v>759</v>
      </c>
      <c r="B4814" s="80" t="s">
        <v>771</v>
      </c>
      <c r="C4814" s="83">
        <v>0</v>
      </c>
      <c r="D4814" s="84">
        <v>0</v>
      </c>
    </row>
    <row r="4815" spans="1:4" x14ac:dyDescent="0.2">
      <c r="A4815" s="80" t="s">
        <v>759</v>
      </c>
      <c r="B4815" s="80" t="s">
        <v>772</v>
      </c>
      <c r="C4815" s="81">
        <v>0</v>
      </c>
      <c r="D4815" s="82">
        <v>0</v>
      </c>
    </row>
    <row r="4816" spans="1:4" x14ac:dyDescent="0.2">
      <c r="A4816" s="80" t="s">
        <v>759</v>
      </c>
      <c r="B4816" s="80" t="s">
        <v>773</v>
      </c>
      <c r="C4816" s="83">
        <v>0</v>
      </c>
      <c r="D4816" s="84">
        <v>0</v>
      </c>
    </row>
    <row r="4817" spans="1:4" x14ac:dyDescent="0.2">
      <c r="A4817" s="80" t="s">
        <v>759</v>
      </c>
      <c r="B4817" s="80" t="s">
        <v>774</v>
      </c>
      <c r="C4817" s="81">
        <v>0</v>
      </c>
      <c r="D4817" s="82">
        <v>0</v>
      </c>
    </row>
    <row r="4818" spans="1:4" x14ac:dyDescent="0.2">
      <c r="A4818" s="80" t="s">
        <v>759</v>
      </c>
      <c r="B4818" s="80" t="s">
        <v>775</v>
      </c>
      <c r="C4818" s="83">
        <v>0</v>
      </c>
      <c r="D4818" s="84">
        <v>0</v>
      </c>
    </row>
    <row r="4819" spans="1:4" x14ac:dyDescent="0.2">
      <c r="A4819" s="80" t="s">
        <v>759</v>
      </c>
      <c r="B4819" s="80" t="s">
        <v>776</v>
      </c>
      <c r="C4819" s="81">
        <v>0</v>
      </c>
      <c r="D4819" s="82">
        <v>0</v>
      </c>
    </row>
    <row r="4820" spans="1:4" x14ac:dyDescent="0.2">
      <c r="A4820" s="80" t="s">
        <v>759</v>
      </c>
      <c r="B4820" s="80" t="s">
        <v>777</v>
      </c>
      <c r="C4820" s="83">
        <v>0</v>
      </c>
      <c r="D4820" s="84">
        <v>0</v>
      </c>
    </row>
    <row r="4821" spans="1:4" x14ac:dyDescent="0.2">
      <c r="A4821" s="80" t="s">
        <v>759</v>
      </c>
      <c r="B4821" s="80" t="s">
        <v>778</v>
      </c>
      <c r="C4821" s="81">
        <v>0</v>
      </c>
      <c r="D4821" s="82">
        <v>0</v>
      </c>
    </row>
    <row r="4822" spans="1:4" x14ac:dyDescent="0.2">
      <c r="A4822" s="80" t="s">
        <v>759</v>
      </c>
      <c r="B4822" s="80" t="s">
        <v>779</v>
      </c>
      <c r="C4822" s="83">
        <v>0</v>
      </c>
      <c r="D4822" s="84">
        <v>0</v>
      </c>
    </row>
    <row r="4823" spans="1:4" x14ac:dyDescent="0.2">
      <c r="A4823" s="80" t="s">
        <v>759</v>
      </c>
      <c r="B4823" s="80" t="s">
        <v>780</v>
      </c>
      <c r="C4823" s="81">
        <v>0</v>
      </c>
      <c r="D4823" s="82">
        <v>0</v>
      </c>
    </row>
    <row r="4824" spans="1:4" x14ac:dyDescent="0.2">
      <c r="A4824" s="80" t="s">
        <v>759</v>
      </c>
      <c r="B4824" s="80" t="s">
        <v>781</v>
      </c>
      <c r="C4824" s="83">
        <v>0</v>
      </c>
      <c r="D4824" s="84">
        <v>0</v>
      </c>
    </row>
    <row r="4825" spans="1:4" x14ac:dyDescent="0.2">
      <c r="A4825" s="80" t="s">
        <v>759</v>
      </c>
      <c r="B4825" s="80" t="s">
        <v>782</v>
      </c>
      <c r="C4825" s="81">
        <v>0</v>
      </c>
      <c r="D4825" s="82">
        <v>0</v>
      </c>
    </row>
    <row r="4826" spans="1:4" x14ac:dyDescent="0.2">
      <c r="A4826" s="80" t="s">
        <v>759</v>
      </c>
      <c r="B4826" s="80" t="s">
        <v>783</v>
      </c>
      <c r="C4826" s="83">
        <v>0</v>
      </c>
      <c r="D4826" s="84">
        <v>0</v>
      </c>
    </row>
    <row r="4827" spans="1:4" x14ac:dyDescent="0.2">
      <c r="A4827" s="80" t="s">
        <v>759</v>
      </c>
      <c r="B4827" s="80" t="s">
        <v>784</v>
      </c>
      <c r="C4827" s="81">
        <v>0</v>
      </c>
      <c r="D4827" s="82">
        <v>0</v>
      </c>
    </row>
    <row r="4828" spans="1:4" x14ac:dyDescent="0.2">
      <c r="A4828" s="80" t="s">
        <v>759</v>
      </c>
      <c r="B4828" s="80" t="s">
        <v>785</v>
      </c>
      <c r="C4828" s="83">
        <v>0</v>
      </c>
      <c r="D4828" s="84">
        <v>0</v>
      </c>
    </row>
    <row r="4829" spans="1:4" x14ac:dyDescent="0.2">
      <c r="A4829" s="80" t="s">
        <v>759</v>
      </c>
      <c r="B4829" s="80" t="s">
        <v>786</v>
      </c>
      <c r="C4829" s="81">
        <v>0</v>
      </c>
      <c r="D4829" s="82">
        <v>0</v>
      </c>
    </row>
    <row r="4830" spans="1:4" x14ac:dyDescent="0.2">
      <c r="A4830" s="80" t="s">
        <v>759</v>
      </c>
      <c r="B4830" s="80" t="s">
        <v>787</v>
      </c>
      <c r="C4830" s="83">
        <v>0</v>
      </c>
      <c r="D4830" s="84">
        <v>0</v>
      </c>
    </row>
    <row r="4831" spans="1:4" x14ac:dyDescent="0.2">
      <c r="A4831" s="80" t="s">
        <v>759</v>
      </c>
      <c r="B4831" s="80" t="s">
        <v>788</v>
      </c>
      <c r="C4831" s="81">
        <v>0</v>
      </c>
      <c r="D4831" s="82">
        <v>0</v>
      </c>
    </row>
    <row r="4832" spans="1:4" x14ac:dyDescent="0.2">
      <c r="A4832" s="80" t="s">
        <v>759</v>
      </c>
      <c r="B4832" s="80" t="s">
        <v>789</v>
      </c>
      <c r="C4832" s="83">
        <v>0</v>
      </c>
      <c r="D4832" s="84">
        <v>0</v>
      </c>
    </row>
    <row r="4833" spans="1:4" x14ac:dyDescent="0.2">
      <c r="A4833" s="80" t="s">
        <v>759</v>
      </c>
      <c r="B4833" s="80" t="s">
        <v>790</v>
      </c>
      <c r="C4833" s="81">
        <v>0</v>
      </c>
      <c r="D4833" s="82">
        <v>0</v>
      </c>
    </row>
    <row r="4834" spans="1:4" x14ac:dyDescent="0.2">
      <c r="A4834" s="80" t="s">
        <v>759</v>
      </c>
      <c r="B4834" s="80" t="s">
        <v>791</v>
      </c>
      <c r="C4834" s="83">
        <v>0</v>
      </c>
      <c r="D4834" s="84">
        <v>0</v>
      </c>
    </row>
    <row r="4835" spans="1:4" x14ac:dyDescent="0.2">
      <c r="A4835" s="80" t="s">
        <v>759</v>
      </c>
      <c r="B4835" s="80" t="s">
        <v>755</v>
      </c>
      <c r="C4835" s="81">
        <v>0</v>
      </c>
      <c r="D4835" s="82">
        <v>0</v>
      </c>
    </row>
    <row r="4836" spans="1:4" x14ac:dyDescent="0.2">
      <c r="A4836" s="80" t="s">
        <v>759</v>
      </c>
      <c r="B4836" s="80" t="s">
        <v>768</v>
      </c>
      <c r="C4836" s="83">
        <v>0</v>
      </c>
      <c r="D4836" s="84">
        <v>0</v>
      </c>
    </row>
    <row r="4837" spans="1:4" x14ac:dyDescent="0.2">
      <c r="A4837" s="80" t="s">
        <v>759</v>
      </c>
      <c r="B4837" s="80" t="s">
        <v>792</v>
      </c>
      <c r="C4837" s="81">
        <v>0</v>
      </c>
      <c r="D4837" s="82">
        <v>0</v>
      </c>
    </row>
    <row r="4838" spans="1:4" x14ac:dyDescent="0.2">
      <c r="A4838" s="80" t="s">
        <v>759</v>
      </c>
      <c r="B4838" s="80" t="s">
        <v>793</v>
      </c>
      <c r="C4838" s="83">
        <v>0</v>
      </c>
      <c r="D4838" s="84">
        <v>0</v>
      </c>
    </row>
    <row r="4839" spans="1:4" x14ac:dyDescent="0.2">
      <c r="A4839" s="80" t="s">
        <v>759</v>
      </c>
      <c r="B4839" s="80" t="s">
        <v>794</v>
      </c>
      <c r="C4839" s="81">
        <v>0</v>
      </c>
      <c r="D4839" s="82">
        <v>0</v>
      </c>
    </row>
    <row r="4840" spans="1:4" x14ac:dyDescent="0.2">
      <c r="A4840" s="80" t="s">
        <v>759</v>
      </c>
      <c r="B4840" s="80" t="s">
        <v>795</v>
      </c>
      <c r="C4840" s="83">
        <v>0</v>
      </c>
      <c r="D4840" s="84">
        <v>0</v>
      </c>
    </row>
    <row r="4841" spans="1:4" x14ac:dyDescent="0.2">
      <c r="A4841" s="80" t="s">
        <v>759</v>
      </c>
      <c r="B4841" s="80" t="s">
        <v>796</v>
      </c>
      <c r="C4841" s="81">
        <v>0</v>
      </c>
      <c r="D4841" s="82">
        <v>0</v>
      </c>
    </row>
    <row r="4842" spans="1:4" x14ac:dyDescent="0.2">
      <c r="A4842" s="80" t="s">
        <v>759</v>
      </c>
      <c r="B4842" s="80" t="s">
        <v>797</v>
      </c>
      <c r="C4842" s="83">
        <v>0</v>
      </c>
      <c r="D4842" s="84">
        <v>0</v>
      </c>
    </row>
    <row r="4843" spans="1:4" x14ac:dyDescent="0.2">
      <c r="A4843" s="80" t="s">
        <v>759</v>
      </c>
      <c r="B4843" s="80" t="s">
        <v>798</v>
      </c>
      <c r="C4843" s="81">
        <v>0</v>
      </c>
      <c r="D4843" s="82">
        <v>0</v>
      </c>
    </row>
    <row r="4844" spans="1:4" x14ac:dyDescent="0.2">
      <c r="A4844" s="80" t="s">
        <v>759</v>
      </c>
      <c r="B4844" s="80" t="s">
        <v>799</v>
      </c>
      <c r="C4844" s="83">
        <v>0</v>
      </c>
      <c r="D4844" s="84">
        <v>0</v>
      </c>
    </row>
    <row r="4845" spans="1:4" x14ac:dyDescent="0.2">
      <c r="A4845" s="80" t="s">
        <v>759</v>
      </c>
      <c r="B4845" s="80" t="s">
        <v>800</v>
      </c>
      <c r="C4845" s="81">
        <v>0</v>
      </c>
      <c r="D4845" s="82">
        <v>0</v>
      </c>
    </row>
    <row r="4846" spans="1:4" x14ac:dyDescent="0.2">
      <c r="A4846" s="80" t="s">
        <v>759</v>
      </c>
      <c r="B4846" s="80" t="s">
        <v>801</v>
      </c>
      <c r="C4846" s="83">
        <v>0</v>
      </c>
      <c r="D4846" s="84">
        <v>0</v>
      </c>
    </row>
    <row r="4847" spans="1:4" x14ac:dyDescent="0.2">
      <c r="A4847" s="80" t="s">
        <v>759</v>
      </c>
      <c r="B4847" s="80" t="s">
        <v>802</v>
      </c>
      <c r="C4847" s="81">
        <v>0</v>
      </c>
      <c r="D4847" s="82">
        <v>0</v>
      </c>
    </row>
    <row r="4848" spans="1:4" x14ac:dyDescent="0.2">
      <c r="A4848" s="80" t="s">
        <v>759</v>
      </c>
      <c r="B4848" s="80" t="s">
        <v>803</v>
      </c>
      <c r="C4848" s="83">
        <v>0</v>
      </c>
      <c r="D4848" s="84">
        <v>0</v>
      </c>
    </row>
    <row r="4849" spans="1:4" x14ac:dyDescent="0.2">
      <c r="A4849" s="80" t="s">
        <v>759</v>
      </c>
      <c r="B4849" s="80" t="s">
        <v>804</v>
      </c>
      <c r="C4849" s="81">
        <v>0</v>
      </c>
      <c r="D4849" s="82">
        <v>0</v>
      </c>
    </row>
    <row r="4850" spans="1:4" x14ac:dyDescent="0.2">
      <c r="A4850" s="80" t="s">
        <v>759</v>
      </c>
      <c r="B4850" s="80" t="s">
        <v>805</v>
      </c>
      <c r="C4850" s="83">
        <v>0</v>
      </c>
      <c r="D4850" s="84">
        <v>0</v>
      </c>
    </row>
    <row r="4851" spans="1:4" x14ac:dyDescent="0.2">
      <c r="A4851" s="80" t="s">
        <v>759</v>
      </c>
      <c r="B4851" s="80" t="s">
        <v>806</v>
      </c>
      <c r="C4851" s="81">
        <v>0</v>
      </c>
      <c r="D4851" s="82">
        <v>0</v>
      </c>
    </row>
    <row r="4852" spans="1:4" x14ac:dyDescent="0.2">
      <c r="A4852" s="80" t="s">
        <v>759</v>
      </c>
      <c r="B4852" s="80" t="s">
        <v>807</v>
      </c>
      <c r="C4852" s="83">
        <v>0</v>
      </c>
      <c r="D4852" s="84">
        <v>0</v>
      </c>
    </row>
    <row r="4853" spans="1:4" x14ac:dyDescent="0.2">
      <c r="A4853" s="80" t="s">
        <v>759</v>
      </c>
      <c r="B4853" s="80" t="s">
        <v>808</v>
      </c>
      <c r="C4853" s="81">
        <v>0</v>
      </c>
      <c r="D4853" s="82">
        <v>0</v>
      </c>
    </row>
    <row r="4854" spans="1:4" x14ac:dyDescent="0.2">
      <c r="A4854" s="80" t="s">
        <v>759</v>
      </c>
      <c r="B4854" s="80" t="s">
        <v>809</v>
      </c>
      <c r="C4854" s="83">
        <v>0</v>
      </c>
      <c r="D4854" s="84">
        <v>0</v>
      </c>
    </row>
    <row r="4855" spans="1:4" x14ac:dyDescent="0.2">
      <c r="A4855" s="80" t="s">
        <v>759</v>
      </c>
      <c r="B4855" s="80" t="s">
        <v>810</v>
      </c>
      <c r="C4855" s="81">
        <v>0</v>
      </c>
      <c r="D4855" s="82">
        <v>0</v>
      </c>
    </row>
    <row r="4856" spans="1:4" x14ac:dyDescent="0.2">
      <c r="A4856" s="80" t="s">
        <v>759</v>
      </c>
      <c r="B4856" s="80" t="s">
        <v>811</v>
      </c>
      <c r="C4856" s="83">
        <v>0</v>
      </c>
      <c r="D4856" s="84">
        <v>0</v>
      </c>
    </row>
    <row r="4857" spans="1:4" x14ac:dyDescent="0.2">
      <c r="A4857" s="80" t="s">
        <v>759</v>
      </c>
      <c r="B4857" s="80" t="s">
        <v>812</v>
      </c>
      <c r="C4857" s="81">
        <v>0</v>
      </c>
      <c r="D4857" s="82">
        <v>0</v>
      </c>
    </row>
    <row r="4858" spans="1:4" x14ac:dyDescent="0.2">
      <c r="A4858" s="80" t="s">
        <v>759</v>
      </c>
      <c r="B4858" s="80" t="s">
        <v>813</v>
      </c>
      <c r="C4858" s="83">
        <v>0</v>
      </c>
      <c r="D4858" s="84">
        <v>0</v>
      </c>
    </row>
    <row r="4859" spans="1:4" x14ac:dyDescent="0.2">
      <c r="A4859" s="80" t="s">
        <v>759</v>
      </c>
      <c r="B4859" s="80" t="s">
        <v>814</v>
      </c>
      <c r="C4859" s="81">
        <v>0</v>
      </c>
      <c r="D4859" s="82">
        <v>0</v>
      </c>
    </row>
    <row r="4860" spans="1:4" x14ac:dyDescent="0.2">
      <c r="A4860" s="80" t="s">
        <v>759</v>
      </c>
      <c r="B4860" s="80" t="s">
        <v>815</v>
      </c>
      <c r="C4860" s="83">
        <v>0</v>
      </c>
      <c r="D4860" s="84">
        <v>0</v>
      </c>
    </row>
    <row r="4861" spans="1:4" x14ac:dyDescent="0.2">
      <c r="A4861" s="80" t="s">
        <v>759</v>
      </c>
      <c r="B4861" s="80" t="s">
        <v>816</v>
      </c>
      <c r="C4861" s="81">
        <v>0</v>
      </c>
      <c r="D4861" s="82">
        <v>0</v>
      </c>
    </row>
    <row r="4862" spans="1:4" x14ac:dyDescent="0.2">
      <c r="A4862" s="80" t="s">
        <v>759</v>
      </c>
      <c r="B4862" s="80" t="s">
        <v>817</v>
      </c>
      <c r="C4862" s="83">
        <v>0</v>
      </c>
      <c r="D4862" s="84">
        <v>0</v>
      </c>
    </row>
    <row r="4863" spans="1:4" x14ac:dyDescent="0.2">
      <c r="A4863" s="80" t="s">
        <v>759</v>
      </c>
      <c r="B4863" s="80" t="s">
        <v>818</v>
      </c>
      <c r="C4863" s="81">
        <v>0</v>
      </c>
      <c r="D4863" s="82">
        <v>0</v>
      </c>
    </row>
    <row r="4864" spans="1:4" x14ac:dyDescent="0.2">
      <c r="A4864" s="80" t="s">
        <v>759</v>
      </c>
      <c r="B4864" s="80" t="s">
        <v>819</v>
      </c>
      <c r="C4864" s="83">
        <v>0</v>
      </c>
      <c r="D4864" s="84">
        <v>0</v>
      </c>
    </row>
    <row r="4865" spans="1:4" x14ac:dyDescent="0.2">
      <c r="A4865" s="80" t="s">
        <v>759</v>
      </c>
      <c r="B4865" s="80" t="s">
        <v>820</v>
      </c>
      <c r="C4865" s="81">
        <v>0</v>
      </c>
      <c r="D4865" s="82">
        <v>0</v>
      </c>
    </row>
    <row r="4866" spans="1:4" x14ac:dyDescent="0.2">
      <c r="A4866" s="80" t="s">
        <v>759</v>
      </c>
      <c r="B4866" s="80" t="s">
        <v>821</v>
      </c>
      <c r="C4866" s="83">
        <v>0</v>
      </c>
      <c r="D4866" s="84">
        <v>0</v>
      </c>
    </row>
    <row r="4867" spans="1:4" x14ac:dyDescent="0.2">
      <c r="A4867" s="80" t="s">
        <v>759</v>
      </c>
      <c r="B4867" s="80" t="s">
        <v>822</v>
      </c>
      <c r="C4867" s="81">
        <v>0</v>
      </c>
      <c r="D4867" s="82">
        <v>0</v>
      </c>
    </row>
    <row r="4868" spans="1:4" x14ac:dyDescent="0.2">
      <c r="A4868" s="80" t="s">
        <v>759</v>
      </c>
      <c r="B4868" s="80" t="s">
        <v>823</v>
      </c>
      <c r="C4868" s="83">
        <v>0</v>
      </c>
      <c r="D4868" s="84">
        <v>0</v>
      </c>
    </row>
    <row r="4869" spans="1:4" x14ac:dyDescent="0.2">
      <c r="A4869" s="80" t="s">
        <v>759</v>
      </c>
      <c r="B4869" s="80" t="s">
        <v>824</v>
      </c>
      <c r="C4869" s="81">
        <v>0</v>
      </c>
      <c r="D4869" s="82">
        <v>0</v>
      </c>
    </row>
    <row r="4870" spans="1:4" x14ac:dyDescent="0.2">
      <c r="A4870" s="80" t="s">
        <v>759</v>
      </c>
      <c r="B4870" s="80" t="s">
        <v>825</v>
      </c>
      <c r="C4870" s="83">
        <v>0</v>
      </c>
      <c r="D4870" s="84">
        <v>0</v>
      </c>
    </row>
    <row r="4871" spans="1:4" x14ac:dyDescent="0.2">
      <c r="A4871" s="80" t="s">
        <v>759</v>
      </c>
      <c r="B4871" s="80" t="s">
        <v>826</v>
      </c>
      <c r="C4871" s="81">
        <v>0</v>
      </c>
      <c r="D4871" s="82">
        <v>0</v>
      </c>
    </row>
    <row r="4872" spans="1:4" x14ac:dyDescent="0.2">
      <c r="A4872" s="80" t="s">
        <v>759</v>
      </c>
      <c r="B4872" s="80" t="s">
        <v>827</v>
      </c>
      <c r="C4872" s="83">
        <v>0</v>
      </c>
      <c r="D4872" s="84">
        <v>0</v>
      </c>
    </row>
    <row r="4873" spans="1:4" x14ac:dyDescent="0.2">
      <c r="A4873" s="80" t="s">
        <v>759</v>
      </c>
      <c r="B4873" s="80" t="s">
        <v>828</v>
      </c>
      <c r="C4873" s="81">
        <v>0</v>
      </c>
      <c r="D4873" s="82">
        <v>0</v>
      </c>
    </row>
    <row r="4874" spans="1:4" x14ac:dyDescent="0.2">
      <c r="A4874" s="80" t="s">
        <v>759</v>
      </c>
      <c r="B4874" s="80" t="s">
        <v>756</v>
      </c>
      <c r="C4874" s="83">
        <v>0</v>
      </c>
      <c r="D4874" s="84">
        <v>0</v>
      </c>
    </row>
    <row r="4875" spans="1:4" x14ac:dyDescent="0.2">
      <c r="A4875" s="80" t="s">
        <v>759</v>
      </c>
      <c r="B4875" s="80" t="s">
        <v>757</v>
      </c>
      <c r="C4875" s="81">
        <v>0</v>
      </c>
      <c r="D4875" s="82">
        <v>0</v>
      </c>
    </row>
    <row r="4876" spans="1:4" x14ac:dyDescent="0.2">
      <c r="A4876" s="80" t="s">
        <v>759</v>
      </c>
      <c r="B4876" s="80" t="s">
        <v>758</v>
      </c>
      <c r="C4876" s="83">
        <v>0</v>
      </c>
      <c r="D4876" s="84">
        <v>0</v>
      </c>
    </row>
    <row r="4877" spans="1:4" x14ac:dyDescent="0.2">
      <c r="A4877" s="80" t="s">
        <v>759</v>
      </c>
      <c r="B4877" s="80" t="s">
        <v>759</v>
      </c>
      <c r="C4877" s="81">
        <v>0</v>
      </c>
      <c r="D4877" s="82">
        <v>0</v>
      </c>
    </row>
    <row r="4878" spans="1:4" x14ac:dyDescent="0.2">
      <c r="A4878" s="80" t="s">
        <v>759</v>
      </c>
      <c r="B4878" s="80" t="s">
        <v>760</v>
      </c>
      <c r="C4878" s="83">
        <v>0</v>
      </c>
      <c r="D4878" s="84">
        <v>0</v>
      </c>
    </row>
    <row r="4879" spans="1:4" x14ac:dyDescent="0.2">
      <c r="A4879" s="80" t="s">
        <v>759</v>
      </c>
      <c r="B4879" s="80" t="s">
        <v>761</v>
      </c>
      <c r="C4879" s="81">
        <v>0</v>
      </c>
      <c r="D4879" s="82">
        <v>0</v>
      </c>
    </row>
    <row r="4880" spans="1:4" x14ac:dyDescent="0.2">
      <c r="A4880" s="80" t="s">
        <v>759</v>
      </c>
      <c r="B4880" s="80" t="s">
        <v>762</v>
      </c>
      <c r="C4880" s="83">
        <v>0</v>
      </c>
      <c r="D4880" s="84">
        <v>0</v>
      </c>
    </row>
    <row r="4881" spans="1:4" x14ac:dyDescent="0.2">
      <c r="A4881" s="80" t="s">
        <v>759</v>
      </c>
      <c r="B4881" s="80" t="s">
        <v>763</v>
      </c>
      <c r="C4881" s="81">
        <v>0</v>
      </c>
      <c r="D4881" s="82">
        <v>0</v>
      </c>
    </row>
    <row r="4882" spans="1:4" x14ac:dyDescent="0.2">
      <c r="A4882" s="80" t="s">
        <v>759</v>
      </c>
      <c r="B4882" s="80" t="s">
        <v>764</v>
      </c>
      <c r="C4882" s="83">
        <v>0</v>
      </c>
      <c r="D4882" s="84">
        <v>0</v>
      </c>
    </row>
    <row r="4883" spans="1:4" x14ac:dyDescent="0.2">
      <c r="A4883" s="80" t="s">
        <v>759</v>
      </c>
      <c r="B4883" s="80" t="s">
        <v>765</v>
      </c>
      <c r="C4883" s="81">
        <v>0</v>
      </c>
      <c r="D4883" s="82">
        <v>0</v>
      </c>
    </row>
    <row r="4884" spans="1:4" x14ac:dyDescent="0.2">
      <c r="A4884" s="80" t="s">
        <v>759</v>
      </c>
      <c r="B4884" s="80" t="s">
        <v>766</v>
      </c>
      <c r="C4884" s="83">
        <v>0</v>
      </c>
      <c r="D4884" s="84">
        <v>0</v>
      </c>
    </row>
    <row r="4885" spans="1:4" x14ac:dyDescent="0.2">
      <c r="A4885" s="80" t="s">
        <v>759</v>
      </c>
      <c r="B4885" s="80" t="s">
        <v>767</v>
      </c>
      <c r="C4885" s="81">
        <v>0</v>
      </c>
      <c r="D4885" s="82">
        <v>0</v>
      </c>
    </row>
    <row r="4886" spans="1:4" x14ac:dyDescent="0.2">
      <c r="A4886" s="80" t="s">
        <v>760</v>
      </c>
      <c r="B4886" s="80" t="s">
        <v>769</v>
      </c>
      <c r="C4886" s="83">
        <v>0</v>
      </c>
      <c r="D4886" s="84">
        <v>0</v>
      </c>
    </row>
    <row r="4887" spans="1:4" x14ac:dyDescent="0.2">
      <c r="A4887" s="80" t="s">
        <v>760</v>
      </c>
      <c r="B4887" s="80" t="s">
        <v>770</v>
      </c>
      <c r="C4887" s="81">
        <v>0</v>
      </c>
      <c r="D4887" s="82">
        <v>0</v>
      </c>
    </row>
    <row r="4888" spans="1:4" x14ac:dyDescent="0.2">
      <c r="A4888" s="80" t="s">
        <v>760</v>
      </c>
      <c r="B4888" s="80" t="s">
        <v>771</v>
      </c>
      <c r="C4888" s="83">
        <v>0</v>
      </c>
      <c r="D4888" s="84">
        <v>0</v>
      </c>
    </row>
    <row r="4889" spans="1:4" x14ac:dyDescent="0.2">
      <c r="A4889" s="80" t="s">
        <v>760</v>
      </c>
      <c r="B4889" s="80" t="s">
        <v>772</v>
      </c>
      <c r="C4889" s="81">
        <v>0</v>
      </c>
      <c r="D4889" s="82">
        <v>0</v>
      </c>
    </row>
    <row r="4890" spans="1:4" x14ac:dyDescent="0.2">
      <c r="A4890" s="80" t="s">
        <v>760</v>
      </c>
      <c r="B4890" s="80" t="s">
        <v>773</v>
      </c>
      <c r="C4890" s="83">
        <v>0</v>
      </c>
      <c r="D4890" s="84">
        <v>0</v>
      </c>
    </row>
    <row r="4891" spans="1:4" x14ac:dyDescent="0.2">
      <c r="A4891" s="80" t="s">
        <v>760</v>
      </c>
      <c r="B4891" s="80" t="s">
        <v>774</v>
      </c>
      <c r="C4891" s="81">
        <v>0</v>
      </c>
      <c r="D4891" s="82">
        <v>0</v>
      </c>
    </row>
    <row r="4892" spans="1:4" x14ac:dyDescent="0.2">
      <c r="A4892" s="80" t="s">
        <v>760</v>
      </c>
      <c r="B4892" s="80" t="s">
        <v>775</v>
      </c>
      <c r="C4892" s="83">
        <v>0</v>
      </c>
      <c r="D4892" s="84">
        <v>0</v>
      </c>
    </row>
    <row r="4893" spans="1:4" x14ac:dyDescent="0.2">
      <c r="A4893" s="80" t="s">
        <v>760</v>
      </c>
      <c r="B4893" s="80" t="s">
        <v>776</v>
      </c>
      <c r="C4893" s="81">
        <v>0</v>
      </c>
      <c r="D4893" s="82">
        <v>0</v>
      </c>
    </row>
    <row r="4894" spans="1:4" x14ac:dyDescent="0.2">
      <c r="A4894" s="80" t="s">
        <v>760</v>
      </c>
      <c r="B4894" s="80" t="s">
        <v>777</v>
      </c>
      <c r="C4894" s="83">
        <v>0</v>
      </c>
      <c r="D4894" s="84">
        <v>0</v>
      </c>
    </row>
    <row r="4895" spans="1:4" x14ac:dyDescent="0.2">
      <c r="A4895" s="80" t="s">
        <v>760</v>
      </c>
      <c r="B4895" s="80" t="s">
        <v>778</v>
      </c>
      <c r="C4895" s="81">
        <v>0</v>
      </c>
      <c r="D4895" s="82">
        <v>0</v>
      </c>
    </row>
    <row r="4896" spans="1:4" x14ac:dyDescent="0.2">
      <c r="A4896" s="80" t="s">
        <v>760</v>
      </c>
      <c r="B4896" s="80" t="s">
        <v>779</v>
      </c>
      <c r="C4896" s="83">
        <v>0</v>
      </c>
      <c r="D4896" s="84">
        <v>0</v>
      </c>
    </row>
    <row r="4897" spans="1:4" x14ac:dyDescent="0.2">
      <c r="A4897" s="80" t="s">
        <v>760</v>
      </c>
      <c r="B4897" s="80" t="s">
        <v>780</v>
      </c>
      <c r="C4897" s="81">
        <v>0</v>
      </c>
      <c r="D4897" s="82">
        <v>0</v>
      </c>
    </row>
    <row r="4898" spans="1:4" x14ac:dyDescent="0.2">
      <c r="A4898" s="80" t="s">
        <v>760</v>
      </c>
      <c r="B4898" s="80" t="s">
        <v>781</v>
      </c>
      <c r="C4898" s="83">
        <v>0</v>
      </c>
      <c r="D4898" s="84">
        <v>0</v>
      </c>
    </row>
    <row r="4899" spans="1:4" x14ac:dyDescent="0.2">
      <c r="A4899" s="80" t="s">
        <v>760</v>
      </c>
      <c r="B4899" s="80" t="s">
        <v>782</v>
      </c>
      <c r="C4899" s="81">
        <v>0</v>
      </c>
      <c r="D4899" s="82">
        <v>0</v>
      </c>
    </row>
    <row r="4900" spans="1:4" x14ac:dyDescent="0.2">
      <c r="A4900" s="80" t="s">
        <v>760</v>
      </c>
      <c r="B4900" s="80" t="s">
        <v>783</v>
      </c>
      <c r="C4900" s="83">
        <v>0</v>
      </c>
      <c r="D4900" s="84">
        <v>0</v>
      </c>
    </row>
    <row r="4901" spans="1:4" x14ac:dyDescent="0.2">
      <c r="A4901" s="80" t="s">
        <v>760</v>
      </c>
      <c r="B4901" s="80" t="s">
        <v>784</v>
      </c>
      <c r="C4901" s="81">
        <v>0</v>
      </c>
      <c r="D4901" s="82">
        <v>0</v>
      </c>
    </row>
    <row r="4902" spans="1:4" x14ac:dyDescent="0.2">
      <c r="A4902" s="80" t="s">
        <v>760</v>
      </c>
      <c r="B4902" s="80" t="s">
        <v>785</v>
      </c>
      <c r="C4902" s="83">
        <v>0</v>
      </c>
      <c r="D4902" s="84">
        <v>0</v>
      </c>
    </row>
    <row r="4903" spans="1:4" x14ac:dyDescent="0.2">
      <c r="A4903" s="80" t="s">
        <v>760</v>
      </c>
      <c r="B4903" s="80" t="s">
        <v>786</v>
      </c>
      <c r="C4903" s="81">
        <v>0</v>
      </c>
      <c r="D4903" s="82">
        <v>0</v>
      </c>
    </row>
    <row r="4904" spans="1:4" x14ac:dyDescent="0.2">
      <c r="A4904" s="80" t="s">
        <v>760</v>
      </c>
      <c r="B4904" s="80" t="s">
        <v>787</v>
      </c>
      <c r="C4904" s="83">
        <v>0</v>
      </c>
      <c r="D4904" s="84">
        <v>0</v>
      </c>
    </row>
    <row r="4905" spans="1:4" x14ac:dyDescent="0.2">
      <c r="A4905" s="80" t="s">
        <v>760</v>
      </c>
      <c r="B4905" s="80" t="s">
        <v>788</v>
      </c>
      <c r="C4905" s="81">
        <v>0</v>
      </c>
      <c r="D4905" s="82">
        <v>0</v>
      </c>
    </row>
    <row r="4906" spans="1:4" x14ac:dyDescent="0.2">
      <c r="A4906" s="80" t="s">
        <v>760</v>
      </c>
      <c r="B4906" s="80" t="s">
        <v>789</v>
      </c>
      <c r="C4906" s="83">
        <v>0</v>
      </c>
      <c r="D4906" s="84">
        <v>0</v>
      </c>
    </row>
    <row r="4907" spans="1:4" x14ac:dyDescent="0.2">
      <c r="A4907" s="80" t="s">
        <v>760</v>
      </c>
      <c r="B4907" s="80" t="s">
        <v>790</v>
      </c>
      <c r="C4907" s="81">
        <v>0</v>
      </c>
      <c r="D4907" s="82">
        <v>0</v>
      </c>
    </row>
    <row r="4908" spans="1:4" x14ac:dyDescent="0.2">
      <c r="A4908" s="80" t="s">
        <v>760</v>
      </c>
      <c r="B4908" s="80" t="s">
        <v>791</v>
      </c>
      <c r="C4908" s="83">
        <v>0</v>
      </c>
      <c r="D4908" s="84">
        <v>0</v>
      </c>
    </row>
    <row r="4909" spans="1:4" x14ac:dyDescent="0.2">
      <c r="A4909" s="80" t="s">
        <v>760</v>
      </c>
      <c r="B4909" s="80" t="s">
        <v>755</v>
      </c>
      <c r="C4909" s="81">
        <v>0</v>
      </c>
      <c r="D4909" s="82">
        <v>0</v>
      </c>
    </row>
    <row r="4910" spans="1:4" x14ac:dyDescent="0.2">
      <c r="A4910" s="80" t="s">
        <v>760</v>
      </c>
      <c r="B4910" s="80" t="s">
        <v>768</v>
      </c>
      <c r="C4910" s="83">
        <v>0</v>
      </c>
      <c r="D4910" s="84">
        <v>0</v>
      </c>
    </row>
    <row r="4911" spans="1:4" x14ac:dyDescent="0.2">
      <c r="A4911" s="80" t="s">
        <v>760</v>
      </c>
      <c r="B4911" s="80" t="s">
        <v>792</v>
      </c>
      <c r="C4911" s="81">
        <v>0</v>
      </c>
      <c r="D4911" s="82">
        <v>0</v>
      </c>
    </row>
    <row r="4912" spans="1:4" x14ac:dyDescent="0.2">
      <c r="A4912" s="80" t="s">
        <v>760</v>
      </c>
      <c r="B4912" s="80" t="s">
        <v>793</v>
      </c>
      <c r="C4912" s="83">
        <v>0</v>
      </c>
      <c r="D4912" s="84">
        <v>0</v>
      </c>
    </row>
    <row r="4913" spans="1:4" x14ac:dyDescent="0.2">
      <c r="A4913" s="80" t="s">
        <v>760</v>
      </c>
      <c r="B4913" s="80" t="s">
        <v>794</v>
      </c>
      <c r="C4913" s="81">
        <v>0</v>
      </c>
      <c r="D4913" s="82">
        <v>0</v>
      </c>
    </row>
    <row r="4914" spans="1:4" x14ac:dyDescent="0.2">
      <c r="A4914" s="80" t="s">
        <v>760</v>
      </c>
      <c r="B4914" s="80" t="s">
        <v>795</v>
      </c>
      <c r="C4914" s="83">
        <v>0</v>
      </c>
      <c r="D4914" s="84">
        <v>0</v>
      </c>
    </row>
    <row r="4915" spans="1:4" x14ac:dyDescent="0.2">
      <c r="A4915" s="80" t="s">
        <v>760</v>
      </c>
      <c r="B4915" s="80" t="s">
        <v>796</v>
      </c>
      <c r="C4915" s="81">
        <v>0</v>
      </c>
      <c r="D4915" s="82">
        <v>0</v>
      </c>
    </row>
    <row r="4916" spans="1:4" x14ac:dyDescent="0.2">
      <c r="A4916" s="80" t="s">
        <v>760</v>
      </c>
      <c r="B4916" s="80" t="s">
        <v>797</v>
      </c>
      <c r="C4916" s="83">
        <v>0</v>
      </c>
      <c r="D4916" s="84">
        <v>0</v>
      </c>
    </row>
    <row r="4917" spans="1:4" x14ac:dyDescent="0.2">
      <c r="A4917" s="80" t="s">
        <v>760</v>
      </c>
      <c r="B4917" s="80" t="s">
        <v>798</v>
      </c>
      <c r="C4917" s="81">
        <v>0</v>
      </c>
      <c r="D4917" s="82">
        <v>0</v>
      </c>
    </row>
    <row r="4918" spans="1:4" x14ac:dyDescent="0.2">
      <c r="A4918" s="80" t="s">
        <v>760</v>
      </c>
      <c r="B4918" s="80" t="s">
        <v>799</v>
      </c>
      <c r="C4918" s="83">
        <v>0</v>
      </c>
      <c r="D4918" s="84">
        <v>0</v>
      </c>
    </row>
    <row r="4919" spans="1:4" x14ac:dyDescent="0.2">
      <c r="A4919" s="80" t="s">
        <v>760</v>
      </c>
      <c r="B4919" s="80" t="s">
        <v>800</v>
      </c>
      <c r="C4919" s="81">
        <v>0</v>
      </c>
      <c r="D4919" s="82">
        <v>0</v>
      </c>
    </row>
    <row r="4920" spans="1:4" x14ac:dyDescent="0.2">
      <c r="A4920" s="80" t="s">
        <v>760</v>
      </c>
      <c r="B4920" s="80" t="s">
        <v>801</v>
      </c>
      <c r="C4920" s="83">
        <v>0</v>
      </c>
      <c r="D4920" s="84">
        <v>0</v>
      </c>
    </row>
    <row r="4921" spans="1:4" x14ac:dyDescent="0.2">
      <c r="A4921" s="80" t="s">
        <v>760</v>
      </c>
      <c r="B4921" s="80" t="s">
        <v>802</v>
      </c>
      <c r="C4921" s="81">
        <v>0</v>
      </c>
      <c r="D4921" s="82">
        <v>0</v>
      </c>
    </row>
    <row r="4922" spans="1:4" x14ac:dyDescent="0.2">
      <c r="A4922" s="80" t="s">
        <v>760</v>
      </c>
      <c r="B4922" s="80" t="s">
        <v>803</v>
      </c>
      <c r="C4922" s="83">
        <v>0</v>
      </c>
      <c r="D4922" s="84">
        <v>0</v>
      </c>
    </row>
    <row r="4923" spans="1:4" x14ac:dyDescent="0.2">
      <c r="A4923" s="80" t="s">
        <v>760</v>
      </c>
      <c r="B4923" s="80" t="s">
        <v>804</v>
      </c>
      <c r="C4923" s="81">
        <v>0</v>
      </c>
      <c r="D4923" s="82">
        <v>0</v>
      </c>
    </row>
    <row r="4924" spans="1:4" x14ac:dyDescent="0.2">
      <c r="A4924" s="80" t="s">
        <v>760</v>
      </c>
      <c r="B4924" s="80" t="s">
        <v>805</v>
      </c>
      <c r="C4924" s="83">
        <v>0</v>
      </c>
      <c r="D4924" s="84">
        <v>0</v>
      </c>
    </row>
    <row r="4925" spans="1:4" x14ac:dyDescent="0.2">
      <c r="A4925" s="80" t="s">
        <v>760</v>
      </c>
      <c r="B4925" s="80" t="s">
        <v>806</v>
      </c>
      <c r="C4925" s="81">
        <v>0</v>
      </c>
      <c r="D4925" s="82">
        <v>0</v>
      </c>
    </row>
    <row r="4926" spans="1:4" x14ac:dyDescent="0.2">
      <c r="A4926" s="80" t="s">
        <v>760</v>
      </c>
      <c r="B4926" s="80" t="s">
        <v>807</v>
      </c>
      <c r="C4926" s="83">
        <v>0</v>
      </c>
      <c r="D4926" s="84">
        <v>0</v>
      </c>
    </row>
    <row r="4927" spans="1:4" x14ac:dyDescent="0.2">
      <c r="A4927" s="80" t="s">
        <v>760</v>
      </c>
      <c r="B4927" s="80" t="s">
        <v>808</v>
      </c>
      <c r="C4927" s="81">
        <v>0</v>
      </c>
      <c r="D4927" s="82">
        <v>0</v>
      </c>
    </row>
    <row r="4928" spans="1:4" x14ac:dyDescent="0.2">
      <c r="A4928" s="80" t="s">
        <v>760</v>
      </c>
      <c r="B4928" s="80" t="s">
        <v>809</v>
      </c>
      <c r="C4928" s="83">
        <v>0</v>
      </c>
      <c r="D4928" s="84">
        <v>0</v>
      </c>
    </row>
    <row r="4929" spans="1:4" x14ac:dyDescent="0.2">
      <c r="A4929" s="80" t="s">
        <v>760</v>
      </c>
      <c r="B4929" s="80" t="s">
        <v>810</v>
      </c>
      <c r="C4929" s="81">
        <v>0</v>
      </c>
      <c r="D4929" s="82">
        <v>0</v>
      </c>
    </row>
    <row r="4930" spans="1:4" x14ac:dyDescent="0.2">
      <c r="A4930" s="80" t="s">
        <v>760</v>
      </c>
      <c r="B4930" s="80" t="s">
        <v>811</v>
      </c>
      <c r="C4930" s="83">
        <v>0</v>
      </c>
      <c r="D4930" s="84">
        <v>0</v>
      </c>
    </row>
    <row r="4931" spans="1:4" x14ac:dyDescent="0.2">
      <c r="A4931" s="80" t="s">
        <v>760</v>
      </c>
      <c r="B4931" s="80" t="s">
        <v>812</v>
      </c>
      <c r="C4931" s="81">
        <v>0</v>
      </c>
      <c r="D4931" s="82">
        <v>0</v>
      </c>
    </row>
    <row r="4932" spans="1:4" x14ac:dyDescent="0.2">
      <c r="A4932" s="80" t="s">
        <v>760</v>
      </c>
      <c r="B4932" s="80" t="s">
        <v>813</v>
      </c>
      <c r="C4932" s="83">
        <v>0</v>
      </c>
      <c r="D4932" s="84">
        <v>0</v>
      </c>
    </row>
    <row r="4933" spans="1:4" x14ac:dyDescent="0.2">
      <c r="A4933" s="80" t="s">
        <v>760</v>
      </c>
      <c r="B4933" s="80" t="s">
        <v>814</v>
      </c>
      <c r="C4933" s="81">
        <v>0</v>
      </c>
      <c r="D4933" s="82">
        <v>0</v>
      </c>
    </row>
    <row r="4934" spans="1:4" x14ac:dyDescent="0.2">
      <c r="A4934" s="80" t="s">
        <v>760</v>
      </c>
      <c r="B4934" s="80" t="s">
        <v>815</v>
      </c>
      <c r="C4934" s="83">
        <v>0</v>
      </c>
      <c r="D4934" s="84">
        <v>0</v>
      </c>
    </row>
    <row r="4935" spans="1:4" x14ac:dyDescent="0.2">
      <c r="A4935" s="80" t="s">
        <v>760</v>
      </c>
      <c r="B4935" s="80" t="s">
        <v>816</v>
      </c>
      <c r="C4935" s="81">
        <v>0</v>
      </c>
      <c r="D4935" s="82">
        <v>0</v>
      </c>
    </row>
    <row r="4936" spans="1:4" x14ac:dyDescent="0.2">
      <c r="A4936" s="80" t="s">
        <v>760</v>
      </c>
      <c r="B4936" s="80" t="s">
        <v>817</v>
      </c>
      <c r="C4936" s="83">
        <v>0</v>
      </c>
      <c r="D4936" s="84">
        <v>0</v>
      </c>
    </row>
    <row r="4937" spans="1:4" x14ac:dyDescent="0.2">
      <c r="A4937" s="80" t="s">
        <v>760</v>
      </c>
      <c r="B4937" s="80" t="s">
        <v>818</v>
      </c>
      <c r="C4937" s="81">
        <v>0</v>
      </c>
      <c r="D4937" s="82">
        <v>0</v>
      </c>
    </row>
    <row r="4938" spans="1:4" x14ac:dyDescent="0.2">
      <c r="A4938" s="80" t="s">
        <v>760</v>
      </c>
      <c r="B4938" s="80" t="s">
        <v>819</v>
      </c>
      <c r="C4938" s="83">
        <v>0</v>
      </c>
      <c r="D4938" s="84">
        <v>0</v>
      </c>
    </row>
    <row r="4939" spans="1:4" x14ac:dyDescent="0.2">
      <c r="A4939" s="80" t="s">
        <v>760</v>
      </c>
      <c r="B4939" s="80" t="s">
        <v>820</v>
      </c>
      <c r="C4939" s="81">
        <v>0</v>
      </c>
      <c r="D4939" s="82">
        <v>0</v>
      </c>
    </row>
    <row r="4940" spans="1:4" x14ac:dyDescent="0.2">
      <c r="A4940" s="80" t="s">
        <v>760</v>
      </c>
      <c r="B4940" s="80" t="s">
        <v>821</v>
      </c>
      <c r="C4940" s="83">
        <v>0</v>
      </c>
      <c r="D4940" s="84">
        <v>0</v>
      </c>
    </row>
    <row r="4941" spans="1:4" x14ac:dyDescent="0.2">
      <c r="A4941" s="80" t="s">
        <v>760</v>
      </c>
      <c r="B4941" s="80" t="s">
        <v>822</v>
      </c>
      <c r="C4941" s="81">
        <v>0</v>
      </c>
      <c r="D4941" s="82">
        <v>0</v>
      </c>
    </row>
    <row r="4942" spans="1:4" x14ac:dyDescent="0.2">
      <c r="A4942" s="80" t="s">
        <v>760</v>
      </c>
      <c r="B4942" s="80" t="s">
        <v>823</v>
      </c>
      <c r="C4942" s="83">
        <v>0</v>
      </c>
      <c r="D4942" s="84">
        <v>0</v>
      </c>
    </row>
    <row r="4943" spans="1:4" x14ac:dyDescent="0.2">
      <c r="A4943" s="80" t="s">
        <v>760</v>
      </c>
      <c r="B4943" s="80" t="s">
        <v>824</v>
      </c>
      <c r="C4943" s="81">
        <v>0</v>
      </c>
      <c r="D4943" s="82">
        <v>0</v>
      </c>
    </row>
    <row r="4944" spans="1:4" x14ac:dyDescent="0.2">
      <c r="A4944" s="80" t="s">
        <v>760</v>
      </c>
      <c r="B4944" s="80" t="s">
        <v>825</v>
      </c>
      <c r="C4944" s="83">
        <v>0</v>
      </c>
      <c r="D4944" s="84">
        <v>0</v>
      </c>
    </row>
    <row r="4945" spans="1:4" x14ac:dyDescent="0.2">
      <c r="A4945" s="80" t="s">
        <v>760</v>
      </c>
      <c r="B4945" s="80" t="s">
        <v>826</v>
      </c>
      <c r="C4945" s="81">
        <v>0</v>
      </c>
      <c r="D4945" s="82">
        <v>0</v>
      </c>
    </row>
    <row r="4946" spans="1:4" x14ac:dyDescent="0.2">
      <c r="A4946" s="80" t="s">
        <v>760</v>
      </c>
      <c r="B4946" s="80" t="s">
        <v>827</v>
      </c>
      <c r="C4946" s="83">
        <v>0</v>
      </c>
      <c r="D4946" s="84">
        <v>0</v>
      </c>
    </row>
    <row r="4947" spans="1:4" x14ac:dyDescent="0.2">
      <c r="A4947" s="80" t="s">
        <v>760</v>
      </c>
      <c r="B4947" s="80" t="s">
        <v>828</v>
      </c>
      <c r="C4947" s="81">
        <v>0</v>
      </c>
      <c r="D4947" s="82">
        <v>0</v>
      </c>
    </row>
    <row r="4948" spans="1:4" x14ac:dyDescent="0.2">
      <c r="A4948" s="80" t="s">
        <v>760</v>
      </c>
      <c r="B4948" s="80" t="s">
        <v>756</v>
      </c>
      <c r="C4948" s="83">
        <v>0</v>
      </c>
      <c r="D4948" s="84">
        <v>0</v>
      </c>
    </row>
    <row r="4949" spans="1:4" x14ac:dyDescent="0.2">
      <c r="A4949" s="80" t="s">
        <v>760</v>
      </c>
      <c r="B4949" s="80" t="s">
        <v>757</v>
      </c>
      <c r="C4949" s="81">
        <v>0</v>
      </c>
      <c r="D4949" s="82">
        <v>0</v>
      </c>
    </row>
    <row r="4950" spans="1:4" x14ac:dyDescent="0.2">
      <c r="A4950" s="80" t="s">
        <v>760</v>
      </c>
      <c r="B4950" s="80" t="s">
        <v>758</v>
      </c>
      <c r="C4950" s="83">
        <v>0</v>
      </c>
      <c r="D4950" s="84">
        <v>0</v>
      </c>
    </row>
    <row r="4951" spans="1:4" x14ac:dyDescent="0.2">
      <c r="A4951" s="80" t="s">
        <v>760</v>
      </c>
      <c r="B4951" s="80" t="s">
        <v>759</v>
      </c>
      <c r="C4951" s="81">
        <v>0</v>
      </c>
      <c r="D4951" s="82">
        <v>0</v>
      </c>
    </row>
    <row r="4952" spans="1:4" x14ac:dyDescent="0.2">
      <c r="A4952" s="80" t="s">
        <v>760</v>
      </c>
      <c r="B4952" s="80" t="s">
        <v>760</v>
      </c>
      <c r="C4952" s="83">
        <v>0</v>
      </c>
      <c r="D4952" s="84">
        <v>0</v>
      </c>
    </row>
    <row r="4953" spans="1:4" x14ac:dyDescent="0.2">
      <c r="A4953" s="80" t="s">
        <v>760</v>
      </c>
      <c r="B4953" s="80" t="s">
        <v>761</v>
      </c>
      <c r="C4953" s="81">
        <v>0</v>
      </c>
      <c r="D4953" s="82">
        <v>0</v>
      </c>
    </row>
    <row r="4954" spans="1:4" x14ac:dyDescent="0.2">
      <c r="A4954" s="80" t="s">
        <v>760</v>
      </c>
      <c r="B4954" s="80" t="s">
        <v>762</v>
      </c>
      <c r="C4954" s="83">
        <v>0</v>
      </c>
      <c r="D4954" s="84">
        <v>0</v>
      </c>
    </row>
    <row r="4955" spans="1:4" x14ac:dyDescent="0.2">
      <c r="A4955" s="80" t="s">
        <v>760</v>
      </c>
      <c r="B4955" s="80" t="s">
        <v>763</v>
      </c>
      <c r="C4955" s="81">
        <v>0</v>
      </c>
      <c r="D4955" s="82">
        <v>0</v>
      </c>
    </row>
    <row r="4956" spans="1:4" x14ac:dyDescent="0.2">
      <c r="A4956" s="80" t="s">
        <v>760</v>
      </c>
      <c r="B4956" s="80" t="s">
        <v>764</v>
      </c>
      <c r="C4956" s="83">
        <v>0</v>
      </c>
      <c r="D4956" s="84">
        <v>0</v>
      </c>
    </row>
    <row r="4957" spans="1:4" x14ac:dyDescent="0.2">
      <c r="A4957" s="80" t="s">
        <v>760</v>
      </c>
      <c r="B4957" s="80" t="s">
        <v>765</v>
      </c>
      <c r="C4957" s="81">
        <v>0</v>
      </c>
      <c r="D4957" s="82">
        <v>0</v>
      </c>
    </row>
    <row r="4958" spans="1:4" x14ac:dyDescent="0.2">
      <c r="A4958" s="80" t="s">
        <v>760</v>
      </c>
      <c r="B4958" s="80" t="s">
        <v>766</v>
      </c>
      <c r="C4958" s="83">
        <v>0</v>
      </c>
      <c r="D4958" s="84">
        <v>0</v>
      </c>
    </row>
    <row r="4959" spans="1:4" x14ac:dyDescent="0.2">
      <c r="A4959" s="80" t="s">
        <v>760</v>
      </c>
      <c r="B4959" s="80" t="s">
        <v>767</v>
      </c>
      <c r="C4959" s="81">
        <v>0</v>
      </c>
      <c r="D4959" s="82">
        <v>0</v>
      </c>
    </row>
    <row r="4960" spans="1:4" x14ac:dyDescent="0.2">
      <c r="A4960" s="80" t="s">
        <v>761</v>
      </c>
      <c r="B4960" s="80" t="s">
        <v>769</v>
      </c>
      <c r="C4960" s="83">
        <v>0</v>
      </c>
      <c r="D4960" s="84">
        <v>0</v>
      </c>
    </row>
    <row r="4961" spans="1:4" x14ac:dyDescent="0.2">
      <c r="A4961" s="80" t="s">
        <v>761</v>
      </c>
      <c r="B4961" s="80" t="s">
        <v>770</v>
      </c>
      <c r="C4961" s="81">
        <v>0</v>
      </c>
      <c r="D4961" s="82">
        <v>0</v>
      </c>
    </row>
    <row r="4962" spans="1:4" x14ac:dyDescent="0.2">
      <c r="A4962" s="80" t="s">
        <v>761</v>
      </c>
      <c r="B4962" s="80" t="s">
        <v>771</v>
      </c>
      <c r="C4962" s="83">
        <v>0</v>
      </c>
      <c r="D4962" s="84">
        <v>0</v>
      </c>
    </row>
    <row r="4963" spans="1:4" x14ac:dyDescent="0.2">
      <c r="A4963" s="80" t="s">
        <v>761</v>
      </c>
      <c r="B4963" s="80" t="s">
        <v>772</v>
      </c>
      <c r="C4963" s="81">
        <v>0</v>
      </c>
      <c r="D4963" s="82">
        <v>0</v>
      </c>
    </row>
    <row r="4964" spans="1:4" x14ac:dyDescent="0.2">
      <c r="A4964" s="80" t="s">
        <v>761</v>
      </c>
      <c r="B4964" s="80" t="s">
        <v>773</v>
      </c>
      <c r="C4964" s="83">
        <v>0</v>
      </c>
      <c r="D4964" s="84">
        <v>0</v>
      </c>
    </row>
    <row r="4965" spans="1:4" x14ac:dyDescent="0.2">
      <c r="A4965" s="80" t="s">
        <v>761</v>
      </c>
      <c r="B4965" s="80" t="s">
        <v>774</v>
      </c>
      <c r="C4965" s="81">
        <v>0</v>
      </c>
      <c r="D4965" s="82">
        <v>0</v>
      </c>
    </row>
    <row r="4966" spans="1:4" x14ac:dyDescent="0.2">
      <c r="A4966" s="80" t="s">
        <v>761</v>
      </c>
      <c r="B4966" s="80" t="s">
        <v>775</v>
      </c>
      <c r="C4966" s="83">
        <v>0</v>
      </c>
      <c r="D4966" s="84">
        <v>0</v>
      </c>
    </row>
    <row r="4967" spans="1:4" x14ac:dyDescent="0.2">
      <c r="A4967" s="80" t="s">
        <v>761</v>
      </c>
      <c r="B4967" s="80" t="s">
        <v>776</v>
      </c>
      <c r="C4967" s="81">
        <v>0</v>
      </c>
      <c r="D4967" s="82">
        <v>0</v>
      </c>
    </row>
    <row r="4968" spans="1:4" x14ac:dyDescent="0.2">
      <c r="A4968" s="80" t="s">
        <v>761</v>
      </c>
      <c r="B4968" s="80" t="s">
        <v>777</v>
      </c>
      <c r="C4968" s="83">
        <v>0</v>
      </c>
      <c r="D4968" s="84">
        <v>0</v>
      </c>
    </row>
    <row r="4969" spans="1:4" x14ac:dyDescent="0.2">
      <c r="A4969" s="80" t="s">
        <v>761</v>
      </c>
      <c r="B4969" s="80" t="s">
        <v>778</v>
      </c>
      <c r="C4969" s="81">
        <v>0</v>
      </c>
      <c r="D4969" s="82">
        <v>0</v>
      </c>
    </row>
    <row r="4970" spans="1:4" x14ac:dyDescent="0.2">
      <c r="A4970" s="80" t="s">
        <v>761</v>
      </c>
      <c r="B4970" s="80" t="s">
        <v>779</v>
      </c>
      <c r="C4970" s="83">
        <v>0</v>
      </c>
      <c r="D4970" s="84">
        <v>0</v>
      </c>
    </row>
    <row r="4971" spans="1:4" x14ac:dyDescent="0.2">
      <c r="A4971" s="80" t="s">
        <v>761</v>
      </c>
      <c r="B4971" s="80" t="s">
        <v>780</v>
      </c>
      <c r="C4971" s="81">
        <v>0</v>
      </c>
      <c r="D4971" s="82">
        <v>0</v>
      </c>
    </row>
    <row r="4972" spans="1:4" x14ac:dyDescent="0.2">
      <c r="A4972" s="80" t="s">
        <v>761</v>
      </c>
      <c r="B4972" s="80" t="s">
        <v>781</v>
      </c>
      <c r="C4972" s="83">
        <v>0</v>
      </c>
      <c r="D4972" s="84">
        <v>0</v>
      </c>
    </row>
    <row r="4973" spans="1:4" x14ac:dyDescent="0.2">
      <c r="A4973" s="80" t="s">
        <v>761</v>
      </c>
      <c r="B4973" s="80" t="s">
        <v>782</v>
      </c>
      <c r="C4973" s="81">
        <v>0</v>
      </c>
      <c r="D4973" s="82">
        <v>0</v>
      </c>
    </row>
    <row r="4974" spans="1:4" x14ac:dyDescent="0.2">
      <c r="A4974" s="80" t="s">
        <v>761</v>
      </c>
      <c r="B4974" s="80" t="s">
        <v>783</v>
      </c>
      <c r="C4974" s="83">
        <v>0</v>
      </c>
      <c r="D4974" s="84">
        <v>0</v>
      </c>
    </row>
    <row r="4975" spans="1:4" x14ac:dyDescent="0.2">
      <c r="A4975" s="80" t="s">
        <v>761</v>
      </c>
      <c r="B4975" s="80" t="s">
        <v>784</v>
      </c>
      <c r="C4975" s="81">
        <v>0</v>
      </c>
      <c r="D4975" s="82">
        <v>0</v>
      </c>
    </row>
    <row r="4976" spans="1:4" x14ac:dyDescent="0.2">
      <c r="A4976" s="80" t="s">
        <v>761</v>
      </c>
      <c r="B4976" s="80" t="s">
        <v>785</v>
      </c>
      <c r="C4976" s="83">
        <v>0</v>
      </c>
      <c r="D4976" s="84">
        <v>0</v>
      </c>
    </row>
    <row r="4977" spans="1:4" x14ac:dyDescent="0.2">
      <c r="A4977" s="80" t="s">
        <v>761</v>
      </c>
      <c r="B4977" s="80" t="s">
        <v>786</v>
      </c>
      <c r="C4977" s="81">
        <v>0</v>
      </c>
      <c r="D4977" s="82">
        <v>0</v>
      </c>
    </row>
    <row r="4978" spans="1:4" x14ac:dyDescent="0.2">
      <c r="A4978" s="80" t="s">
        <v>761</v>
      </c>
      <c r="B4978" s="80" t="s">
        <v>787</v>
      </c>
      <c r="C4978" s="83">
        <v>0</v>
      </c>
      <c r="D4978" s="84">
        <v>0</v>
      </c>
    </row>
    <row r="4979" spans="1:4" x14ac:dyDescent="0.2">
      <c r="A4979" s="80" t="s">
        <v>761</v>
      </c>
      <c r="B4979" s="80" t="s">
        <v>788</v>
      </c>
      <c r="C4979" s="81">
        <v>0</v>
      </c>
      <c r="D4979" s="82">
        <v>0</v>
      </c>
    </row>
    <row r="4980" spans="1:4" x14ac:dyDescent="0.2">
      <c r="A4980" s="80" t="s">
        <v>761</v>
      </c>
      <c r="B4980" s="80" t="s">
        <v>789</v>
      </c>
      <c r="C4980" s="83">
        <v>0</v>
      </c>
      <c r="D4980" s="84">
        <v>0</v>
      </c>
    </row>
    <row r="4981" spans="1:4" x14ac:dyDescent="0.2">
      <c r="A4981" s="80" t="s">
        <v>761</v>
      </c>
      <c r="B4981" s="80" t="s">
        <v>790</v>
      </c>
      <c r="C4981" s="81">
        <v>0</v>
      </c>
      <c r="D4981" s="82">
        <v>0</v>
      </c>
    </row>
    <row r="4982" spans="1:4" x14ac:dyDescent="0.2">
      <c r="A4982" s="80" t="s">
        <v>761</v>
      </c>
      <c r="B4982" s="80" t="s">
        <v>791</v>
      </c>
      <c r="C4982" s="83">
        <v>0</v>
      </c>
      <c r="D4982" s="84">
        <v>0</v>
      </c>
    </row>
    <row r="4983" spans="1:4" x14ac:dyDescent="0.2">
      <c r="A4983" s="80" t="s">
        <v>761</v>
      </c>
      <c r="B4983" s="80" t="s">
        <v>755</v>
      </c>
      <c r="C4983" s="81">
        <v>0</v>
      </c>
      <c r="D4983" s="82">
        <v>0</v>
      </c>
    </row>
    <row r="4984" spans="1:4" x14ac:dyDescent="0.2">
      <c r="A4984" s="80" t="s">
        <v>761</v>
      </c>
      <c r="B4984" s="80" t="s">
        <v>768</v>
      </c>
      <c r="C4984" s="83">
        <v>0</v>
      </c>
      <c r="D4984" s="84">
        <v>0</v>
      </c>
    </row>
    <row r="4985" spans="1:4" x14ac:dyDescent="0.2">
      <c r="A4985" s="80" t="s">
        <v>761</v>
      </c>
      <c r="B4985" s="80" t="s">
        <v>792</v>
      </c>
      <c r="C4985" s="81">
        <v>0</v>
      </c>
      <c r="D4985" s="82">
        <v>0</v>
      </c>
    </row>
    <row r="4986" spans="1:4" x14ac:dyDescent="0.2">
      <c r="A4986" s="80" t="s">
        <v>761</v>
      </c>
      <c r="B4986" s="80" t="s">
        <v>793</v>
      </c>
      <c r="C4986" s="83">
        <v>0</v>
      </c>
      <c r="D4986" s="84">
        <v>0</v>
      </c>
    </row>
    <row r="4987" spans="1:4" x14ac:dyDescent="0.2">
      <c r="A4987" s="80" t="s">
        <v>761</v>
      </c>
      <c r="B4987" s="80" t="s">
        <v>794</v>
      </c>
      <c r="C4987" s="81">
        <v>0</v>
      </c>
      <c r="D4987" s="82">
        <v>0</v>
      </c>
    </row>
    <row r="4988" spans="1:4" x14ac:dyDescent="0.2">
      <c r="A4988" s="80" t="s">
        <v>761</v>
      </c>
      <c r="B4988" s="80" t="s">
        <v>795</v>
      </c>
      <c r="C4988" s="83">
        <v>0</v>
      </c>
      <c r="D4988" s="84">
        <v>0</v>
      </c>
    </row>
    <row r="4989" spans="1:4" x14ac:dyDescent="0.2">
      <c r="A4989" s="80" t="s">
        <v>761</v>
      </c>
      <c r="B4989" s="80" t="s">
        <v>796</v>
      </c>
      <c r="C4989" s="81">
        <v>0</v>
      </c>
      <c r="D4989" s="82">
        <v>0</v>
      </c>
    </row>
    <row r="4990" spans="1:4" x14ac:dyDescent="0.2">
      <c r="A4990" s="80" t="s">
        <v>761</v>
      </c>
      <c r="B4990" s="80" t="s">
        <v>797</v>
      </c>
      <c r="C4990" s="83">
        <v>0</v>
      </c>
      <c r="D4990" s="84">
        <v>0</v>
      </c>
    </row>
    <row r="4991" spans="1:4" x14ac:dyDescent="0.2">
      <c r="A4991" s="80" t="s">
        <v>761</v>
      </c>
      <c r="B4991" s="80" t="s">
        <v>798</v>
      </c>
      <c r="C4991" s="81">
        <v>0</v>
      </c>
      <c r="D4991" s="82">
        <v>0</v>
      </c>
    </row>
    <row r="4992" spans="1:4" x14ac:dyDescent="0.2">
      <c r="A4992" s="80" t="s">
        <v>761</v>
      </c>
      <c r="B4992" s="80" t="s">
        <v>799</v>
      </c>
      <c r="C4992" s="83">
        <v>0</v>
      </c>
      <c r="D4992" s="84">
        <v>0</v>
      </c>
    </row>
    <row r="4993" spans="1:4" x14ac:dyDescent="0.2">
      <c r="A4993" s="80" t="s">
        <v>761</v>
      </c>
      <c r="B4993" s="80" t="s">
        <v>800</v>
      </c>
      <c r="C4993" s="81">
        <v>0</v>
      </c>
      <c r="D4993" s="82">
        <v>0</v>
      </c>
    </row>
    <row r="4994" spans="1:4" x14ac:dyDescent="0.2">
      <c r="A4994" s="80" t="s">
        <v>761</v>
      </c>
      <c r="B4994" s="80" t="s">
        <v>801</v>
      </c>
      <c r="C4994" s="83">
        <v>0</v>
      </c>
      <c r="D4994" s="84">
        <v>0</v>
      </c>
    </row>
    <row r="4995" spans="1:4" x14ac:dyDescent="0.2">
      <c r="A4995" s="80" t="s">
        <v>761</v>
      </c>
      <c r="B4995" s="80" t="s">
        <v>802</v>
      </c>
      <c r="C4995" s="81">
        <v>0</v>
      </c>
      <c r="D4995" s="82">
        <v>0</v>
      </c>
    </row>
    <row r="4996" spans="1:4" x14ac:dyDescent="0.2">
      <c r="A4996" s="80" t="s">
        <v>761</v>
      </c>
      <c r="B4996" s="80" t="s">
        <v>803</v>
      </c>
      <c r="C4996" s="83">
        <v>0</v>
      </c>
      <c r="D4996" s="84">
        <v>0</v>
      </c>
    </row>
    <row r="4997" spans="1:4" x14ac:dyDescent="0.2">
      <c r="A4997" s="80" t="s">
        <v>761</v>
      </c>
      <c r="B4997" s="80" t="s">
        <v>804</v>
      </c>
      <c r="C4997" s="81">
        <v>0</v>
      </c>
      <c r="D4997" s="82">
        <v>0</v>
      </c>
    </row>
    <row r="4998" spans="1:4" x14ac:dyDescent="0.2">
      <c r="A4998" s="80" t="s">
        <v>761</v>
      </c>
      <c r="B4998" s="80" t="s">
        <v>805</v>
      </c>
      <c r="C4998" s="83">
        <v>0</v>
      </c>
      <c r="D4998" s="84">
        <v>0</v>
      </c>
    </row>
    <row r="4999" spans="1:4" x14ac:dyDescent="0.2">
      <c r="A4999" s="80" t="s">
        <v>761</v>
      </c>
      <c r="B4999" s="80" t="s">
        <v>806</v>
      </c>
      <c r="C4999" s="81">
        <v>0</v>
      </c>
      <c r="D4999" s="82">
        <v>0</v>
      </c>
    </row>
    <row r="5000" spans="1:4" x14ac:dyDescent="0.2">
      <c r="A5000" s="80" t="s">
        <v>761</v>
      </c>
      <c r="B5000" s="80" t="s">
        <v>807</v>
      </c>
      <c r="C5000" s="83">
        <v>0</v>
      </c>
      <c r="D5000" s="84">
        <v>0</v>
      </c>
    </row>
    <row r="5001" spans="1:4" x14ac:dyDescent="0.2">
      <c r="A5001" s="80" t="s">
        <v>761</v>
      </c>
      <c r="B5001" s="80" t="s">
        <v>808</v>
      </c>
      <c r="C5001" s="81">
        <v>0</v>
      </c>
      <c r="D5001" s="82">
        <v>0</v>
      </c>
    </row>
    <row r="5002" spans="1:4" x14ac:dyDescent="0.2">
      <c r="A5002" s="80" t="s">
        <v>761</v>
      </c>
      <c r="B5002" s="80" t="s">
        <v>809</v>
      </c>
      <c r="C5002" s="83">
        <v>0</v>
      </c>
      <c r="D5002" s="84">
        <v>0</v>
      </c>
    </row>
    <row r="5003" spans="1:4" x14ac:dyDescent="0.2">
      <c r="A5003" s="80" t="s">
        <v>761</v>
      </c>
      <c r="B5003" s="80" t="s">
        <v>810</v>
      </c>
      <c r="C5003" s="81">
        <v>0</v>
      </c>
      <c r="D5003" s="82">
        <v>0</v>
      </c>
    </row>
    <row r="5004" spans="1:4" x14ac:dyDescent="0.2">
      <c r="A5004" s="80" t="s">
        <v>761</v>
      </c>
      <c r="B5004" s="80" t="s">
        <v>811</v>
      </c>
      <c r="C5004" s="83">
        <v>0</v>
      </c>
      <c r="D5004" s="84">
        <v>0</v>
      </c>
    </row>
    <row r="5005" spans="1:4" x14ac:dyDescent="0.2">
      <c r="A5005" s="80" t="s">
        <v>761</v>
      </c>
      <c r="B5005" s="80" t="s">
        <v>812</v>
      </c>
      <c r="C5005" s="81">
        <v>0</v>
      </c>
      <c r="D5005" s="82">
        <v>0</v>
      </c>
    </row>
    <row r="5006" spans="1:4" x14ac:dyDescent="0.2">
      <c r="A5006" s="80" t="s">
        <v>761</v>
      </c>
      <c r="B5006" s="80" t="s">
        <v>813</v>
      </c>
      <c r="C5006" s="83">
        <v>0</v>
      </c>
      <c r="D5006" s="84">
        <v>0</v>
      </c>
    </row>
    <row r="5007" spans="1:4" x14ac:dyDescent="0.2">
      <c r="A5007" s="80" t="s">
        <v>761</v>
      </c>
      <c r="B5007" s="80" t="s">
        <v>814</v>
      </c>
      <c r="C5007" s="81">
        <v>0</v>
      </c>
      <c r="D5007" s="82">
        <v>0</v>
      </c>
    </row>
    <row r="5008" spans="1:4" x14ac:dyDescent="0.2">
      <c r="A5008" s="80" t="s">
        <v>761</v>
      </c>
      <c r="B5008" s="80" t="s">
        <v>815</v>
      </c>
      <c r="C5008" s="83">
        <v>0</v>
      </c>
      <c r="D5008" s="84">
        <v>0</v>
      </c>
    </row>
    <row r="5009" spans="1:4" x14ac:dyDescent="0.2">
      <c r="A5009" s="80" t="s">
        <v>761</v>
      </c>
      <c r="B5009" s="80" t="s">
        <v>816</v>
      </c>
      <c r="C5009" s="81">
        <v>0</v>
      </c>
      <c r="D5009" s="82">
        <v>0</v>
      </c>
    </row>
    <row r="5010" spans="1:4" x14ac:dyDescent="0.2">
      <c r="A5010" s="80" t="s">
        <v>761</v>
      </c>
      <c r="B5010" s="80" t="s">
        <v>817</v>
      </c>
      <c r="C5010" s="83">
        <v>0</v>
      </c>
      <c r="D5010" s="84">
        <v>0</v>
      </c>
    </row>
    <row r="5011" spans="1:4" x14ac:dyDescent="0.2">
      <c r="A5011" s="80" t="s">
        <v>761</v>
      </c>
      <c r="B5011" s="80" t="s">
        <v>818</v>
      </c>
      <c r="C5011" s="81">
        <v>0</v>
      </c>
      <c r="D5011" s="82">
        <v>0</v>
      </c>
    </row>
    <row r="5012" spans="1:4" x14ac:dyDescent="0.2">
      <c r="A5012" s="80" t="s">
        <v>761</v>
      </c>
      <c r="B5012" s="80" t="s">
        <v>819</v>
      </c>
      <c r="C5012" s="83">
        <v>0</v>
      </c>
      <c r="D5012" s="84">
        <v>0</v>
      </c>
    </row>
    <row r="5013" spans="1:4" x14ac:dyDescent="0.2">
      <c r="A5013" s="80" t="s">
        <v>761</v>
      </c>
      <c r="B5013" s="80" t="s">
        <v>820</v>
      </c>
      <c r="C5013" s="81">
        <v>0</v>
      </c>
      <c r="D5013" s="82">
        <v>0</v>
      </c>
    </row>
    <row r="5014" spans="1:4" x14ac:dyDescent="0.2">
      <c r="A5014" s="80" t="s">
        <v>761</v>
      </c>
      <c r="B5014" s="80" t="s">
        <v>821</v>
      </c>
      <c r="C5014" s="83">
        <v>0</v>
      </c>
      <c r="D5014" s="84">
        <v>0</v>
      </c>
    </row>
    <row r="5015" spans="1:4" x14ac:dyDescent="0.2">
      <c r="A5015" s="80" t="s">
        <v>761</v>
      </c>
      <c r="B5015" s="80" t="s">
        <v>822</v>
      </c>
      <c r="C5015" s="81">
        <v>0</v>
      </c>
      <c r="D5015" s="82">
        <v>0</v>
      </c>
    </row>
    <row r="5016" spans="1:4" x14ac:dyDescent="0.2">
      <c r="A5016" s="80" t="s">
        <v>761</v>
      </c>
      <c r="B5016" s="80" t="s">
        <v>823</v>
      </c>
      <c r="C5016" s="83">
        <v>0</v>
      </c>
      <c r="D5016" s="84">
        <v>0</v>
      </c>
    </row>
    <row r="5017" spans="1:4" x14ac:dyDescent="0.2">
      <c r="A5017" s="80" t="s">
        <v>761</v>
      </c>
      <c r="B5017" s="80" t="s">
        <v>824</v>
      </c>
      <c r="C5017" s="81">
        <v>0</v>
      </c>
      <c r="D5017" s="82">
        <v>0</v>
      </c>
    </row>
    <row r="5018" spans="1:4" x14ac:dyDescent="0.2">
      <c r="A5018" s="80" t="s">
        <v>761</v>
      </c>
      <c r="B5018" s="80" t="s">
        <v>825</v>
      </c>
      <c r="C5018" s="83">
        <v>0</v>
      </c>
      <c r="D5018" s="84">
        <v>0</v>
      </c>
    </row>
    <row r="5019" spans="1:4" x14ac:dyDescent="0.2">
      <c r="A5019" s="80" t="s">
        <v>761</v>
      </c>
      <c r="B5019" s="80" t="s">
        <v>826</v>
      </c>
      <c r="C5019" s="81">
        <v>0</v>
      </c>
      <c r="D5019" s="82">
        <v>0</v>
      </c>
    </row>
    <row r="5020" spans="1:4" x14ac:dyDescent="0.2">
      <c r="A5020" s="80" t="s">
        <v>761</v>
      </c>
      <c r="B5020" s="80" t="s">
        <v>827</v>
      </c>
      <c r="C5020" s="83">
        <v>0</v>
      </c>
      <c r="D5020" s="84">
        <v>0</v>
      </c>
    </row>
    <row r="5021" spans="1:4" x14ac:dyDescent="0.2">
      <c r="A5021" s="80" t="s">
        <v>761</v>
      </c>
      <c r="B5021" s="80" t="s">
        <v>828</v>
      </c>
      <c r="C5021" s="81">
        <v>0</v>
      </c>
      <c r="D5021" s="82">
        <v>0</v>
      </c>
    </row>
    <row r="5022" spans="1:4" x14ac:dyDescent="0.2">
      <c r="A5022" s="80" t="s">
        <v>761</v>
      </c>
      <c r="B5022" s="80" t="s">
        <v>756</v>
      </c>
      <c r="C5022" s="83">
        <v>0</v>
      </c>
      <c r="D5022" s="84">
        <v>0</v>
      </c>
    </row>
    <row r="5023" spans="1:4" x14ac:dyDescent="0.2">
      <c r="A5023" s="80" t="s">
        <v>761</v>
      </c>
      <c r="B5023" s="80" t="s">
        <v>757</v>
      </c>
      <c r="C5023" s="81">
        <v>0</v>
      </c>
      <c r="D5023" s="82">
        <v>0</v>
      </c>
    </row>
    <row r="5024" spans="1:4" x14ac:dyDescent="0.2">
      <c r="A5024" s="80" t="s">
        <v>761</v>
      </c>
      <c r="B5024" s="80" t="s">
        <v>758</v>
      </c>
      <c r="C5024" s="83">
        <v>0</v>
      </c>
      <c r="D5024" s="84">
        <v>0</v>
      </c>
    </row>
    <row r="5025" spans="1:4" x14ac:dyDescent="0.2">
      <c r="A5025" s="80" t="s">
        <v>761</v>
      </c>
      <c r="B5025" s="80" t="s">
        <v>759</v>
      </c>
      <c r="C5025" s="81">
        <v>0</v>
      </c>
      <c r="D5025" s="82">
        <v>0</v>
      </c>
    </row>
    <row r="5026" spans="1:4" x14ac:dyDescent="0.2">
      <c r="A5026" s="80" t="s">
        <v>761</v>
      </c>
      <c r="B5026" s="80" t="s">
        <v>760</v>
      </c>
      <c r="C5026" s="83">
        <v>0</v>
      </c>
      <c r="D5026" s="84">
        <v>0</v>
      </c>
    </row>
    <row r="5027" spans="1:4" x14ac:dyDescent="0.2">
      <c r="A5027" s="80" t="s">
        <v>761</v>
      </c>
      <c r="B5027" s="80" t="s">
        <v>761</v>
      </c>
      <c r="C5027" s="81">
        <v>0</v>
      </c>
      <c r="D5027" s="82">
        <v>0</v>
      </c>
    </row>
    <row r="5028" spans="1:4" x14ac:dyDescent="0.2">
      <c r="A5028" s="80" t="s">
        <v>761</v>
      </c>
      <c r="B5028" s="80" t="s">
        <v>762</v>
      </c>
      <c r="C5028" s="83">
        <v>0</v>
      </c>
      <c r="D5028" s="84">
        <v>0</v>
      </c>
    </row>
    <row r="5029" spans="1:4" x14ac:dyDescent="0.2">
      <c r="A5029" s="80" t="s">
        <v>761</v>
      </c>
      <c r="B5029" s="80" t="s">
        <v>763</v>
      </c>
      <c r="C5029" s="81">
        <v>0</v>
      </c>
      <c r="D5029" s="82">
        <v>0</v>
      </c>
    </row>
    <row r="5030" spans="1:4" x14ac:dyDescent="0.2">
      <c r="A5030" s="80" t="s">
        <v>761</v>
      </c>
      <c r="B5030" s="80" t="s">
        <v>764</v>
      </c>
      <c r="C5030" s="83">
        <v>0</v>
      </c>
      <c r="D5030" s="84">
        <v>0</v>
      </c>
    </row>
    <row r="5031" spans="1:4" x14ac:dyDescent="0.2">
      <c r="A5031" s="80" t="s">
        <v>761</v>
      </c>
      <c r="B5031" s="80" t="s">
        <v>765</v>
      </c>
      <c r="C5031" s="81">
        <v>0</v>
      </c>
      <c r="D5031" s="82">
        <v>0</v>
      </c>
    </row>
    <row r="5032" spans="1:4" x14ac:dyDescent="0.2">
      <c r="A5032" s="80" t="s">
        <v>761</v>
      </c>
      <c r="B5032" s="80" t="s">
        <v>766</v>
      </c>
      <c r="C5032" s="83">
        <v>0</v>
      </c>
      <c r="D5032" s="84">
        <v>0</v>
      </c>
    </row>
    <row r="5033" spans="1:4" x14ac:dyDescent="0.2">
      <c r="A5033" s="80" t="s">
        <v>761</v>
      </c>
      <c r="B5033" s="80" t="s">
        <v>767</v>
      </c>
      <c r="C5033" s="81">
        <v>0</v>
      </c>
      <c r="D5033" s="82">
        <v>0</v>
      </c>
    </row>
    <row r="5034" spans="1:4" x14ac:dyDescent="0.2">
      <c r="A5034" s="80" t="s">
        <v>762</v>
      </c>
      <c r="B5034" s="80" t="s">
        <v>769</v>
      </c>
      <c r="C5034" s="83">
        <v>0</v>
      </c>
      <c r="D5034" s="84">
        <v>0</v>
      </c>
    </row>
    <row r="5035" spans="1:4" x14ac:dyDescent="0.2">
      <c r="A5035" s="80" t="s">
        <v>762</v>
      </c>
      <c r="B5035" s="80" t="s">
        <v>770</v>
      </c>
      <c r="C5035" s="81">
        <v>0</v>
      </c>
      <c r="D5035" s="82">
        <v>0</v>
      </c>
    </row>
    <row r="5036" spans="1:4" x14ac:dyDescent="0.2">
      <c r="A5036" s="80" t="s">
        <v>762</v>
      </c>
      <c r="B5036" s="80" t="s">
        <v>771</v>
      </c>
      <c r="C5036" s="83">
        <v>0</v>
      </c>
      <c r="D5036" s="84">
        <v>0</v>
      </c>
    </row>
    <row r="5037" spans="1:4" x14ac:dyDescent="0.2">
      <c r="A5037" s="80" t="s">
        <v>762</v>
      </c>
      <c r="B5037" s="80" t="s">
        <v>772</v>
      </c>
      <c r="C5037" s="81">
        <v>0</v>
      </c>
      <c r="D5037" s="82">
        <v>0</v>
      </c>
    </row>
    <row r="5038" spans="1:4" x14ac:dyDescent="0.2">
      <c r="A5038" s="80" t="s">
        <v>762</v>
      </c>
      <c r="B5038" s="80" t="s">
        <v>773</v>
      </c>
      <c r="C5038" s="83">
        <v>0</v>
      </c>
      <c r="D5038" s="84">
        <v>0</v>
      </c>
    </row>
    <row r="5039" spans="1:4" x14ac:dyDescent="0.2">
      <c r="A5039" s="80" t="s">
        <v>762</v>
      </c>
      <c r="B5039" s="80" t="s">
        <v>774</v>
      </c>
      <c r="C5039" s="81">
        <v>0</v>
      </c>
      <c r="D5039" s="82">
        <v>0</v>
      </c>
    </row>
    <row r="5040" spans="1:4" x14ac:dyDescent="0.2">
      <c r="A5040" s="80" t="s">
        <v>762</v>
      </c>
      <c r="B5040" s="80" t="s">
        <v>775</v>
      </c>
      <c r="C5040" s="83">
        <v>0</v>
      </c>
      <c r="D5040" s="84">
        <v>0</v>
      </c>
    </row>
    <row r="5041" spans="1:4" x14ac:dyDescent="0.2">
      <c r="A5041" s="80" t="s">
        <v>762</v>
      </c>
      <c r="B5041" s="80" t="s">
        <v>776</v>
      </c>
      <c r="C5041" s="81">
        <v>0</v>
      </c>
      <c r="D5041" s="82">
        <v>0</v>
      </c>
    </row>
    <row r="5042" spans="1:4" x14ac:dyDescent="0.2">
      <c r="A5042" s="80" t="s">
        <v>762</v>
      </c>
      <c r="B5042" s="80" t="s">
        <v>777</v>
      </c>
      <c r="C5042" s="83">
        <v>0</v>
      </c>
      <c r="D5042" s="84">
        <v>0</v>
      </c>
    </row>
    <row r="5043" spans="1:4" x14ac:dyDescent="0.2">
      <c r="A5043" s="80" t="s">
        <v>762</v>
      </c>
      <c r="B5043" s="80" t="s">
        <v>778</v>
      </c>
      <c r="C5043" s="81">
        <v>0</v>
      </c>
      <c r="D5043" s="82">
        <v>0</v>
      </c>
    </row>
    <row r="5044" spans="1:4" x14ac:dyDescent="0.2">
      <c r="A5044" s="80" t="s">
        <v>762</v>
      </c>
      <c r="B5044" s="80" t="s">
        <v>779</v>
      </c>
      <c r="C5044" s="83">
        <v>0</v>
      </c>
      <c r="D5044" s="84">
        <v>0</v>
      </c>
    </row>
    <row r="5045" spans="1:4" x14ac:dyDescent="0.2">
      <c r="A5045" s="80" t="s">
        <v>762</v>
      </c>
      <c r="B5045" s="80" t="s">
        <v>780</v>
      </c>
      <c r="C5045" s="81">
        <v>0</v>
      </c>
      <c r="D5045" s="82">
        <v>0</v>
      </c>
    </row>
    <row r="5046" spans="1:4" x14ac:dyDescent="0.2">
      <c r="A5046" s="80" t="s">
        <v>762</v>
      </c>
      <c r="B5046" s="80" t="s">
        <v>781</v>
      </c>
      <c r="C5046" s="83">
        <v>0</v>
      </c>
      <c r="D5046" s="84">
        <v>0</v>
      </c>
    </row>
    <row r="5047" spans="1:4" x14ac:dyDescent="0.2">
      <c r="A5047" s="80" t="s">
        <v>762</v>
      </c>
      <c r="B5047" s="80" t="s">
        <v>782</v>
      </c>
      <c r="C5047" s="81">
        <v>0</v>
      </c>
      <c r="D5047" s="82">
        <v>0</v>
      </c>
    </row>
    <row r="5048" spans="1:4" x14ac:dyDescent="0.2">
      <c r="A5048" s="80" t="s">
        <v>762</v>
      </c>
      <c r="B5048" s="80" t="s">
        <v>783</v>
      </c>
      <c r="C5048" s="83">
        <v>0</v>
      </c>
      <c r="D5048" s="84">
        <v>0</v>
      </c>
    </row>
    <row r="5049" spans="1:4" x14ac:dyDescent="0.2">
      <c r="A5049" s="80" t="s">
        <v>762</v>
      </c>
      <c r="B5049" s="80" t="s">
        <v>784</v>
      </c>
      <c r="C5049" s="81">
        <v>0</v>
      </c>
      <c r="D5049" s="82">
        <v>0</v>
      </c>
    </row>
    <row r="5050" spans="1:4" x14ac:dyDescent="0.2">
      <c r="A5050" s="80" t="s">
        <v>762</v>
      </c>
      <c r="B5050" s="80" t="s">
        <v>785</v>
      </c>
      <c r="C5050" s="83">
        <v>0</v>
      </c>
      <c r="D5050" s="84">
        <v>0</v>
      </c>
    </row>
    <row r="5051" spans="1:4" x14ac:dyDescent="0.2">
      <c r="A5051" s="80" t="s">
        <v>762</v>
      </c>
      <c r="B5051" s="80" t="s">
        <v>786</v>
      </c>
      <c r="C5051" s="81">
        <v>0</v>
      </c>
      <c r="D5051" s="82">
        <v>0</v>
      </c>
    </row>
    <row r="5052" spans="1:4" x14ac:dyDescent="0.2">
      <c r="A5052" s="80" t="s">
        <v>762</v>
      </c>
      <c r="B5052" s="80" t="s">
        <v>787</v>
      </c>
      <c r="C5052" s="83">
        <v>0</v>
      </c>
      <c r="D5052" s="84">
        <v>0</v>
      </c>
    </row>
    <row r="5053" spans="1:4" x14ac:dyDescent="0.2">
      <c r="A5053" s="80" t="s">
        <v>762</v>
      </c>
      <c r="B5053" s="80" t="s">
        <v>788</v>
      </c>
      <c r="C5053" s="81">
        <v>0</v>
      </c>
      <c r="D5053" s="82">
        <v>0</v>
      </c>
    </row>
    <row r="5054" spans="1:4" x14ac:dyDescent="0.2">
      <c r="A5054" s="80" t="s">
        <v>762</v>
      </c>
      <c r="B5054" s="80" t="s">
        <v>789</v>
      </c>
      <c r="C5054" s="83">
        <v>0</v>
      </c>
      <c r="D5054" s="84">
        <v>0</v>
      </c>
    </row>
    <row r="5055" spans="1:4" x14ac:dyDescent="0.2">
      <c r="A5055" s="80" t="s">
        <v>762</v>
      </c>
      <c r="B5055" s="80" t="s">
        <v>790</v>
      </c>
      <c r="C5055" s="81">
        <v>0</v>
      </c>
      <c r="D5055" s="82">
        <v>0</v>
      </c>
    </row>
    <row r="5056" spans="1:4" x14ac:dyDescent="0.2">
      <c r="A5056" s="80" t="s">
        <v>762</v>
      </c>
      <c r="B5056" s="80" t="s">
        <v>791</v>
      </c>
      <c r="C5056" s="83">
        <v>0</v>
      </c>
      <c r="D5056" s="84">
        <v>0</v>
      </c>
    </row>
    <row r="5057" spans="1:4" x14ac:dyDescent="0.2">
      <c r="A5057" s="80" t="s">
        <v>762</v>
      </c>
      <c r="B5057" s="80" t="s">
        <v>755</v>
      </c>
      <c r="C5057" s="81">
        <v>0</v>
      </c>
      <c r="D5057" s="82">
        <v>0</v>
      </c>
    </row>
    <row r="5058" spans="1:4" x14ac:dyDescent="0.2">
      <c r="A5058" s="80" t="s">
        <v>762</v>
      </c>
      <c r="B5058" s="80" t="s">
        <v>768</v>
      </c>
      <c r="C5058" s="83">
        <v>0</v>
      </c>
      <c r="D5058" s="84">
        <v>0</v>
      </c>
    </row>
    <row r="5059" spans="1:4" x14ac:dyDescent="0.2">
      <c r="A5059" s="80" t="s">
        <v>762</v>
      </c>
      <c r="B5059" s="80" t="s">
        <v>792</v>
      </c>
      <c r="C5059" s="81">
        <v>0</v>
      </c>
      <c r="D5059" s="82">
        <v>0</v>
      </c>
    </row>
    <row r="5060" spans="1:4" x14ac:dyDescent="0.2">
      <c r="A5060" s="80" t="s">
        <v>762</v>
      </c>
      <c r="B5060" s="80" t="s">
        <v>793</v>
      </c>
      <c r="C5060" s="83">
        <v>0</v>
      </c>
      <c r="D5060" s="84">
        <v>0</v>
      </c>
    </row>
    <row r="5061" spans="1:4" x14ac:dyDescent="0.2">
      <c r="A5061" s="80" t="s">
        <v>762</v>
      </c>
      <c r="B5061" s="80" t="s">
        <v>794</v>
      </c>
      <c r="C5061" s="81">
        <v>0</v>
      </c>
      <c r="D5061" s="82">
        <v>0</v>
      </c>
    </row>
    <row r="5062" spans="1:4" x14ac:dyDescent="0.2">
      <c r="A5062" s="80" t="s">
        <v>762</v>
      </c>
      <c r="B5062" s="80" t="s">
        <v>795</v>
      </c>
      <c r="C5062" s="83">
        <v>0</v>
      </c>
      <c r="D5062" s="84">
        <v>0</v>
      </c>
    </row>
    <row r="5063" spans="1:4" x14ac:dyDescent="0.2">
      <c r="A5063" s="80" t="s">
        <v>762</v>
      </c>
      <c r="B5063" s="80" t="s">
        <v>796</v>
      </c>
      <c r="C5063" s="81">
        <v>0</v>
      </c>
      <c r="D5063" s="82">
        <v>0</v>
      </c>
    </row>
    <row r="5064" spans="1:4" x14ac:dyDescent="0.2">
      <c r="A5064" s="80" t="s">
        <v>762</v>
      </c>
      <c r="B5064" s="80" t="s">
        <v>797</v>
      </c>
      <c r="C5064" s="83">
        <v>0</v>
      </c>
      <c r="D5064" s="84">
        <v>0</v>
      </c>
    </row>
    <row r="5065" spans="1:4" x14ac:dyDescent="0.2">
      <c r="A5065" s="80" t="s">
        <v>762</v>
      </c>
      <c r="B5065" s="80" t="s">
        <v>798</v>
      </c>
      <c r="C5065" s="81">
        <v>0</v>
      </c>
      <c r="D5065" s="82">
        <v>0</v>
      </c>
    </row>
    <row r="5066" spans="1:4" x14ac:dyDescent="0.2">
      <c r="A5066" s="80" t="s">
        <v>762</v>
      </c>
      <c r="B5066" s="80" t="s">
        <v>799</v>
      </c>
      <c r="C5066" s="83">
        <v>0</v>
      </c>
      <c r="D5066" s="84">
        <v>0</v>
      </c>
    </row>
    <row r="5067" spans="1:4" x14ac:dyDescent="0.2">
      <c r="A5067" s="80" t="s">
        <v>762</v>
      </c>
      <c r="B5067" s="80" t="s">
        <v>800</v>
      </c>
      <c r="C5067" s="81">
        <v>0</v>
      </c>
      <c r="D5067" s="82">
        <v>0</v>
      </c>
    </row>
    <row r="5068" spans="1:4" x14ac:dyDescent="0.2">
      <c r="A5068" s="80" t="s">
        <v>762</v>
      </c>
      <c r="B5068" s="80" t="s">
        <v>801</v>
      </c>
      <c r="C5068" s="83">
        <v>0</v>
      </c>
      <c r="D5068" s="84">
        <v>0</v>
      </c>
    </row>
    <row r="5069" spans="1:4" x14ac:dyDescent="0.2">
      <c r="A5069" s="80" t="s">
        <v>762</v>
      </c>
      <c r="B5069" s="80" t="s">
        <v>802</v>
      </c>
      <c r="C5069" s="81">
        <v>0</v>
      </c>
      <c r="D5069" s="82">
        <v>0</v>
      </c>
    </row>
    <row r="5070" spans="1:4" x14ac:dyDescent="0.2">
      <c r="A5070" s="80" t="s">
        <v>762</v>
      </c>
      <c r="B5070" s="80" t="s">
        <v>803</v>
      </c>
      <c r="C5070" s="83">
        <v>0</v>
      </c>
      <c r="D5070" s="84">
        <v>0</v>
      </c>
    </row>
    <row r="5071" spans="1:4" x14ac:dyDescent="0.2">
      <c r="A5071" s="80" t="s">
        <v>762</v>
      </c>
      <c r="B5071" s="80" t="s">
        <v>804</v>
      </c>
      <c r="C5071" s="81">
        <v>0</v>
      </c>
      <c r="D5071" s="82">
        <v>0</v>
      </c>
    </row>
    <row r="5072" spans="1:4" x14ac:dyDescent="0.2">
      <c r="A5072" s="80" t="s">
        <v>762</v>
      </c>
      <c r="B5072" s="80" t="s">
        <v>805</v>
      </c>
      <c r="C5072" s="83">
        <v>0</v>
      </c>
      <c r="D5072" s="84">
        <v>0</v>
      </c>
    </row>
    <row r="5073" spans="1:4" x14ac:dyDescent="0.2">
      <c r="A5073" s="80" t="s">
        <v>762</v>
      </c>
      <c r="B5073" s="80" t="s">
        <v>806</v>
      </c>
      <c r="C5073" s="81">
        <v>0</v>
      </c>
      <c r="D5073" s="82">
        <v>0</v>
      </c>
    </row>
    <row r="5074" spans="1:4" x14ac:dyDescent="0.2">
      <c r="A5074" s="80" t="s">
        <v>762</v>
      </c>
      <c r="B5074" s="80" t="s">
        <v>807</v>
      </c>
      <c r="C5074" s="83">
        <v>0</v>
      </c>
      <c r="D5074" s="84">
        <v>0</v>
      </c>
    </row>
    <row r="5075" spans="1:4" x14ac:dyDescent="0.2">
      <c r="A5075" s="80" t="s">
        <v>762</v>
      </c>
      <c r="B5075" s="80" t="s">
        <v>808</v>
      </c>
      <c r="C5075" s="81">
        <v>0</v>
      </c>
      <c r="D5075" s="82">
        <v>0</v>
      </c>
    </row>
    <row r="5076" spans="1:4" x14ac:dyDescent="0.2">
      <c r="A5076" s="80" t="s">
        <v>762</v>
      </c>
      <c r="B5076" s="80" t="s">
        <v>809</v>
      </c>
      <c r="C5076" s="83">
        <v>0</v>
      </c>
      <c r="D5076" s="84">
        <v>0</v>
      </c>
    </row>
    <row r="5077" spans="1:4" x14ac:dyDescent="0.2">
      <c r="A5077" s="80" t="s">
        <v>762</v>
      </c>
      <c r="B5077" s="80" t="s">
        <v>810</v>
      </c>
      <c r="C5077" s="81">
        <v>0</v>
      </c>
      <c r="D5077" s="82">
        <v>0</v>
      </c>
    </row>
    <row r="5078" spans="1:4" x14ac:dyDescent="0.2">
      <c r="A5078" s="80" t="s">
        <v>762</v>
      </c>
      <c r="B5078" s="80" t="s">
        <v>811</v>
      </c>
      <c r="C5078" s="83">
        <v>0</v>
      </c>
      <c r="D5078" s="84">
        <v>0</v>
      </c>
    </row>
    <row r="5079" spans="1:4" x14ac:dyDescent="0.2">
      <c r="A5079" s="80" t="s">
        <v>762</v>
      </c>
      <c r="B5079" s="80" t="s">
        <v>812</v>
      </c>
      <c r="C5079" s="81">
        <v>0</v>
      </c>
      <c r="D5079" s="82">
        <v>0</v>
      </c>
    </row>
    <row r="5080" spans="1:4" x14ac:dyDescent="0.2">
      <c r="A5080" s="80" t="s">
        <v>762</v>
      </c>
      <c r="B5080" s="80" t="s">
        <v>813</v>
      </c>
      <c r="C5080" s="83">
        <v>0</v>
      </c>
      <c r="D5080" s="84">
        <v>0</v>
      </c>
    </row>
    <row r="5081" spans="1:4" x14ac:dyDescent="0.2">
      <c r="A5081" s="80" t="s">
        <v>762</v>
      </c>
      <c r="B5081" s="80" t="s">
        <v>814</v>
      </c>
      <c r="C5081" s="81">
        <v>0</v>
      </c>
      <c r="D5081" s="82">
        <v>0</v>
      </c>
    </row>
    <row r="5082" spans="1:4" x14ac:dyDescent="0.2">
      <c r="A5082" s="80" t="s">
        <v>762</v>
      </c>
      <c r="B5082" s="80" t="s">
        <v>815</v>
      </c>
      <c r="C5082" s="83">
        <v>0</v>
      </c>
      <c r="D5082" s="84">
        <v>0</v>
      </c>
    </row>
    <row r="5083" spans="1:4" x14ac:dyDescent="0.2">
      <c r="A5083" s="80" t="s">
        <v>762</v>
      </c>
      <c r="B5083" s="80" t="s">
        <v>816</v>
      </c>
      <c r="C5083" s="81">
        <v>0</v>
      </c>
      <c r="D5083" s="82">
        <v>0</v>
      </c>
    </row>
    <row r="5084" spans="1:4" x14ac:dyDescent="0.2">
      <c r="A5084" s="80" t="s">
        <v>762</v>
      </c>
      <c r="B5084" s="80" t="s">
        <v>817</v>
      </c>
      <c r="C5084" s="83">
        <v>0</v>
      </c>
      <c r="D5084" s="84">
        <v>0</v>
      </c>
    </row>
    <row r="5085" spans="1:4" x14ac:dyDescent="0.2">
      <c r="A5085" s="80" t="s">
        <v>762</v>
      </c>
      <c r="B5085" s="80" t="s">
        <v>818</v>
      </c>
      <c r="C5085" s="81">
        <v>0</v>
      </c>
      <c r="D5085" s="82">
        <v>0</v>
      </c>
    </row>
    <row r="5086" spans="1:4" x14ac:dyDescent="0.2">
      <c r="A5086" s="80" t="s">
        <v>762</v>
      </c>
      <c r="B5086" s="80" t="s">
        <v>819</v>
      </c>
      <c r="C5086" s="83">
        <v>0</v>
      </c>
      <c r="D5086" s="84">
        <v>0</v>
      </c>
    </row>
    <row r="5087" spans="1:4" x14ac:dyDescent="0.2">
      <c r="A5087" s="80" t="s">
        <v>762</v>
      </c>
      <c r="B5087" s="80" t="s">
        <v>820</v>
      </c>
      <c r="C5087" s="81">
        <v>0</v>
      </c>
      <c r="D5087" s="82">
        <v>0</v>
      </c>
    </row>
    <row r="5088" spans="1:4" x14ac:dyDescent="0.2">
      <c r="A5088" s="80" t="s">
        <v>762</v>
      </c>
      <c r="B5088" s="80" t="s">
        <v>821</v>
      </c>
      <c r="C5088" s="83">
        <v>0</v>
      </c>
      <c r="D5088" s="84">
        <v>0</v>
      </c>
    </row>
    <row r="5089" spans="1:4" x14ac:dyDescent="0.2">
      <c r="A5089" s="80" t="s">
        <v>762</v>
      </c>
      <c r="B5089" s="80" t="s">
        <v>822</v>
      </c>
      <c r="C5089" s="81">
        <v>0</v>
      </c>
      <c r="D5089" s="82">
        <v>0</v>
      </c>
    </row>
    <row r="5090" spans="1:4" x14ac:dyDescent="0.2">
      <c r="A5090" s="80" t="s">
        <v>762</v>
      </c>
      <c r="B5090" s="80" t="s">
        <v>823</v>
      </c>
      <c r="C5090" s="83">
        <v>0</v>
      </c>
      <c r="D5090" s="84">
        <v>0</v>
      </c>
    </row>
    <row r="5091" spans="1:4" x14ac:dyDescent="0.2">
      <c r="A5091" s="80" t="s">
        <v>762</v>
      </c>
      <c r="B5091" s="80" t="s">
        <v>824</v>
      </c>
      <c r="C5091" s="81">
        <v>0</v>
      </c>
      <c r="D5091" s="82">
        <v>0</v>
      </c>
    </row>
    <row r="5092" spans="1:4" x14ac:dyDescent="0.2">
      <c r="A5092" s="80" t="s">
        <v>762</v>
      </c>
      <c r="B5092" s="80" t="s">
        <v>825</v>
      </c>
      <c r="C5092" s="83">
        <v>0</v>
      </c>
      <c r="D5092" s="84">
        <v>0</v>
      </c>
    </row>
    <row r="5093" spans="1:4" x14ac:dyDescent="0.2">
      <c r="A5093" s="80" t="s">
        <v>762</v>
      </c>
      <c r="B5093" s="80" t="s">
        <v>826</v>
      </c>
      <c r="C5093" s="81">
        <v>0</v>
      </c>
      <c r="D5093" s="82">
        <v>0</v>
      </c>
    </row>
    <row r="5094" spans="1:4" x14ac:dyDescent="0.2">
      <c r="A5094" s="80" t="s">
        <v>762</v>
      </c>
      <c r="B5094" s="80" t="s">
        <v>827</v>
      </c>
      <c r="C5094" s="83">
        <v>0</v>
      </c>
      <c r="D5094" s="84">
        <v>0</v>
      </c>
    </row>
    <row r="5095" spans="1:4" x14ac:dyDescent="0.2">
      <c r="A5095" s="80" t="s">
        <v>762</v>
      </c>
      <c r="B5095" s="80" t="s">
        <v>828</v>
      </c>
      <c r="C5095" s="81">
        <v>0</v>
      </c>
      <c r="D5095" s="82">
        <v>0</v>
      </c>
    </row>
    <row r="5096" spans="1:4" x14ac:dyDescent="0.2">
      <c r="A5096" s="80" t="s">
        <v>762</v>
      </c>
      <c r="B5096" s="80" t="s">
        <v>756</v>
      </c>
      <c r="C5096" s="83">
        <v>0</v>
      </c>
      <c r="D5096" s="84">
        <v>0</v>
      </c>
    </row>
    <row r="5097" spans="1:4" x14ac:dyDescent="0.2">
      <c r="A5097" s="80" t="s">
        <v>762</v>
      </c>
      <c r="B5097" s="80" t="s">
        <v>757</v>
      </c>
      <c r="C5097" s="81">
        <v>0</v>
      </c>
      <c r="D5097" s="82">
        <v>0</v>
      </c>
    </row>
    <row r="5098" spans="1:4" x14ac:dyDescent="0.2">
      <c r="A5098" s="80" t="s">
        <v>762</v>
      </c>
      <c r="B5098" s="80" t="s">
        <v>758</v>
      </c>
      <c r="C5098" s="83">
        <v>0</v>
      </c>
      <c r="D5098" s="84">
        <v>0</v>
      </c>
    </row>
    <row r="5099" spans="1:4" x14ac:dyDescent="0.2">
      <c r="A5099" s="80" t="s">
        <v>762</v>
      </c>
      <c r="B5099" s="80" t="s">
        <v>759</v>
      </c>
      <c r="C5099" s="81">
        <v>0</v>
      </c>
      <c r="D5099" s="82">
        <v>0</v>
      </c>
    </row>
    <row r="5100" spans="1:4" x14ac:dyDescent="0.2">
      <c r="A5100" s="80" t="s">
        <v>762</v>
      </c>
      <c r="B5100" s="80" t="s">
        <v>760</v>
      </c>
      <c r="C5100" s="83">
        <v>0</v>
      </c>
      <c r="D5100" s="84">
        <v>0</v>
      </c>
    </row>
    <row r="5101" spans="1:4" x14ac:dyDescent="0.2">
      <c r="A5101" s="80" t="s">
        <v>762</v>
      </c>
      <c r="B5101" s="80" t="s">
        <v>761</v>
      </c>
      <c r="C5101" s="81">
        <v>0</v>
      </c>
      <c r="D5101" s="82">
        <v>0</v>
      </c>
    </row>
    <row r="5102" spans="1:4" x14ac:dyDescent="0.2">
      <c r="A5102" s="80" t="s">
        <v>762</v>
      </c>
      <c r="B5102" s="80" t="s">
        <v>762</v>
      </c>
      <c r="C5102" s="83">
        <v>0</v>
      </c>
      <c r="D5102" s="84">
        <v>0</v>
      </c>
    </row>
    <row r="5103" spans="1:4" x14ac:dyDescent="0.2">
      <c r="A5103" s="80" t="s">
        <v>762</v>
      </c>
      <c r="B5103" s="80" t="s">
        <v>763</v>
      </c>
      <c r="C5103" s="81">
        <v>0</v>
      </c>
      <c r="D5103" s="82">
        <v>0</v>
      </c>
    </row>
    <row r="5104" spans="1:4" x14ac:dyDescent="0.2">
      <c r="A5104" s="80" t="s">
        <v>762</v>
      </c>
      <c r="B5104" s="80" t="s">
        <v>764</v>
      </c>
      <c r="C5104" s="83">
        <v>0</v>
      </c>
      <c r="D5104" s="84">
        <v>0</v>
      </c>
    </row>
    <row r="5105" spans="1:4" x14ac:dyDescent="0.2">
      <c r="A5105" s="80" t="s">
        <v>762</v>
      </c>
      <c r="B5105" s="80" t="s">
        <v>765</v>
      </c>
      <c r="C5105" s="81">
        <v>0</v>
      </c>
      <c r="D5105" s="82">
        <v>0</v>
      </c>
    </row>
    <row r="5106" spans="1:4" x14ac:dyDescent="0.2">
      <c r="A5106" s="80" t="s">
        <v>762</v>
      </c>
      <c r="B5106" s="80" t="s">
        <v>766</v>
      </c>
      <c r="C5106" s="83">
        <v>0</v>
      </c>
      <c r="D5106" s="84">
        <v>0</v>
      </c>
    </row>
    <row r="5107" spans="1:4" x14ac:dyDescent="0.2">
      <c r="A5107" s="80" t="s">
        <v>762</v>
      </c>
      <c r="B5107" s="80" t="s">
        <v>767</v>
      </c>
      <c r="C5107" s="81">
        <v>0</v>
      </c>
      <c r="D5107" s="82">
        <v>0</v>
      </c>
    </row>
    <row r="5108" spans="1:4" x14ac:dyDescent="0.2">
      <c r="A5108" s="80" t="s">
        <v>763</v>
      </c>
      <c r="B5108" s="80" t="s">
        <v>769</v>
      </c>
      <c r="C5108" s="83">
        <v>0</v>
      </c>
      <c r="D5108" s="84">
        <v>0</v>
      </c>
    </row>
    <row r="5109" spans="1:4" x14ac:dyDescent="0.2">
      <c r="A5109" s="80" t="s">
        <v>763</v>
      </c>
      <c r="B5109" s="80" t="s">
        <v>770</v>
      </c>
      <c r="C5109" s="81">
        <v>0</v>
      </c>
      <c r="D5109" s="82">
        <v>0</v>
      </c>
    </row>
    <row r="5110" spans="1:4" x14ac:dyDescent="0.2">
      <c r="A5110" s="80" t="s">
        <v>763</v>
      </c>
      <c r="B5110" s="80" t="s">
        <v>771</v>
      </c>
      <c r="C5110" s="83">
        <v>0</v>
      </c>
      <c r="D5110" s="84">
        <v>0</v>
      </c>
    </row>
    <row r="5111" spans="1:4" x14ac:dyDescent="0.2">
      <c r="A5111" s="80" t="s">
        <v>763</v>
      </c>
      <c r="B5111" s="80" t="s">
        <v>772</v>
      </c>
      <c r="C5111" s="81">
        <v>0</v>
      </c>
      <c r="D5111" s="82">
        <v>0</v>
      </c>
    </row>
    <row r="5112" spans="1:4" x14ac:dyDescent="0.2">
      <c r="A5112" s="80" t="s">
        <v>763</v>
      </c>
      <c r="B5112" s="80" t="s">
        <v>773</v>
      </c>
      <c r="C5112" s="83">
        <v>0</v>
      </c>
      <c r="D5112" s="84">
        <v>0</v>
      </c>
    </row>
    <row r="5113" spans="1:4" x14ac:dyDescent="0.2">
      <c r="A5113" s="80" t="s">
        <v>763</v>
      </c>
      <c r="B5113" s="80" t="s">
        <v>774</v>
      </c>
      <c r="C5113" s="81">
        <v>0</v>
      </c>
      <c r="D5113" s="82">
        <v>0</v>
      </c>
    </row>
    <row r="5114" spans="1:4" x14ac:dyDescent="0.2">
      <c r="A5114" s="80" t="s">
        <v>763</v>
      </c>
      <c r="B5114" s="80" t="s">
        <v>775</v>
      </c>
      <c r="C5114" s="83">
        <v>0</v>
      </c>
      <c r="D5114" s="84">
        <v>0</v>
      </c>
    </row>
    <row r="5115" spans="1:4" x14ac:dyDescent="0.2">
      <c r="A5115" s="80" t="s">
        <v>763</v>
      </c>
      <c r="B5115" s="80" t="s">
        <v>776</v>
      </c>
      <c r="C5115" s="81">
        <v>0</v>
      </c>
      <c r="D5115" s="82">
        <v>0</v>
      </c>
    </row>
    <row r="5116" spans="1:4" x14ac:dyDescent="0.2">
      <c r="A5116" s="80" t="s">
        <v>763</v>
      </c>
      <c r="B5116" s="80" t="s">
        <v>777</v>
      </c>
      <c r="C5116" s="83">
        <v>0</v>
      </c>
      <c r="D5116" s="84">
        <v>0</v>
      </c>
    </row>
    <row r="5117" spans="1:4" x14ac:dyDescent="0.2">
      <c r="A5117" s="80" t="s">
        <v>763</v>
      </c>
      <c r="B5117" s="80" t="s">
        <v>778</v>
      </c>
      <c r="C5117" s="81">
        <v>0</v>
      </c>
      <c r="D5117" s="82">
        <v>0</v>
      </c>
    </row>
    <row r="5118" spans="1:4" x14ac:dyDescent="0.2">
      <c r="A5118" s="80" t="s">
        <v>763</v>
      </c>
      <c r="B5118" s="80" t="s">
        <v>779</v>
      </c>
      <c r="C5118" s="83">
        <v>0</v>
      </c>
      <c r="D5118" s="84">
        <v>0</v>
      </c>
    </row>
    <row r="5119" spans="1:4" x14ac:dyDescent="0.2">
      <c r="A5119" s="80" t="s">
        <v>763</v>
      </c>
      <c r="B5119" s="80" t="s">
        <v>780</v>
      </c>
      <c r="C5119" s="81">
        <v>0</v>
      </c>
      <c r="D5119" s="82">
        <v>0</v>
      </c>
    </row>
    <row r="5120" spans="1:4" x14ac:dyDescent="0.2">
      <c r="A5120" s="80" t="s">
        <v>763</v>
      </c>
      <c r="B5120" s="80" t="s">
        <v>781</v>
      </c>
      <c r="C5120" s="83">
        <v>0</v>
      </c>
      <c r="D5120" s="84">
        <v>0</v>
      </c>
    </row>
    <row r="5121" spans="1:4" x14ac:dyDescent="0.2">
      <c r="A5121" s="80" t="s">
        <v>763</v>
      </c>
      <c r="B5121" s="80" t="s">
        <v>782</v>
      </c>
      <c r="C5121" s="81">
        <v>0</v>
      </c>
      <c r="D5121" s="82">
        <v>0</v>
      </c>
    </row>
    <row r="5122" spans="1:4" x14ac:dyDescent="0.2">
      <c r="A5122" s="80" t="s">
        <v>763</v>
      </c>
      <c r="B5122" s="80" t="s">
        <v>783</v>
      </c>
      <c r="C5122" s="83">
        <v>0</v>
      </c>
      <c r="D5122" s="84">
        <v>0</v>
      </c>
    </row>
    <row r="5123" spans="1:4" x14ac:dyDescent="0.2">
      <c r="A5123" s="80" t="s">
        <v>763</v>
      </c>
      <c r="B5123" s="80" t="s">
        <v>784</v>
      </c>
      <c r="C5123" s="81">
        <v>0</v>
      </c>
      <c r="D5123" s="82">
        <v>0</v>
      </c>
    </row>
    <row r="5124" spans="1:4" x14ac:dyDescent="0.2">
      <c r="A5124" s="80" t="s">
        <v>763</v>
      </c>
      <c r="B5124" s="80" t="s">
        <v>785</v>
      </c>
      <c r="C5124" s="83">
        <v>0</v>
      </c>
      <c r="D5124" s="84">
        <v>0</v>
      </c>
    </row>
    <row r="5125" spans="1:4" x14ac:dyDescent="0.2">
      <c r="A5125" s="80" t="s">
        <v>763</v>
      </c>
      <c r="B5125" s="80" t="s">
        <v>786</v>
      </c>
      <c r="C5125" s="81">
        <v>0</v>
      </c>
      <c r="D5125" s="82">
        <v>0</v>
      </c>
    </row>
    <row r="5126" spans="1:4" x14ac:dyDescent="0.2">
      <c r="A5126" s="80" t="s">
        <v>763</v>
      </c>
      <c r="B5126" s="80" t="s">
        <v>787</v>
      </c>
      <c r="C5126" s="83">
        <v>0</v>
      </c>
      <c r="D5126" s="84">
        <v>0</v>
      </c>
    </row>
    <row r="5127" spans="1:4" x14ac:dyDescent="0.2">
      <c r="A5127" s="80" t="s">
        <v>763</v>
      </c>
      <c r="B5127" s="80" t="s">
        <v>788</v>
      </c>
      <c r="C5127" s="81">
        <v>0</v>
      </c>
      <c r="D5127" s="82">
        <v>0</v>
      </c>
    </row>
    <row r="5128" spans="1:4" x14ac:dyDescent="0.2">
      <c r="A5128" s="80" t="s">
        <v>763</v>
      </c>
      <c r="B5128" s="80" t="s">
        <v>789</v>
      </c>
      <c r="C5128" s="83">
        <v>0</v>
      </c>
      <c r="D5128" s="84">
        <v>0</v>
      </c>
    </row>
    <row r="5129" spans="1:4" x14ac:dyDescent="0.2">
      <c r="A5129" s="80" t="s">
        <v>763</v>
      </c>
      <c r="B5129" s="80" t="s">
        <v>790</v>
      </c>
      <c r="C5129" s="81">
        <v>0</v>
      </c>
      <c r="D5129" s="82">
        <v>0</v>
      </c>
    </row>
    <row r="5130" spans="1:4" x14ac:dyDescent="0.2">
      <c r="A5130" s="80" t="s">
        <v>763</v>
      </c>
      <c r="B5130" s="80" t="s">
        <v>791</v>
      </c>
      <c r="C5130" s="83">
        <v>0</v>
      </c>
      <c r="D5130" s="84">
        <v>0</v>
      </c>
    </row>
    <row r="5131" spans="1:4" x14ac:dyDescent="0.2">
      <c r="A5131" s="80" t="s">
        <v>763</v>
      </c>
      <c r="B5131" s="80" t="s">
        <v>755</v>
      </c>
      <c r="C5131" s="81">
        <v>0</v>
      </c>
      <c r="D5131" s="82">
        <v>0</v>
      </c>
    </row>
    <row r="5132" spans="1:4" x14ac:dyDescent="0.2">
      <c r="A5132" s="80" t="s">
        <v>763</v>
      </c>
      <c r="B5132" s="80" t="s">
        <v>768</v>
      </c>
      <c r="C5132" s="83">
        <v>0</v>
      </c>
      <c r="D5132" s="84">
        <v>0</v>
      </c>
    </row>
    <row r="5133" spans="1:4" x14ac:dyDescent="0.2">
      <c r="A5133" s="80" t="s">
        <v>763</v>
      </c>
      <c r="B5133" s="80" t="s">
        <v>792</v>
      </c>
      <c r="C5133" s="81">
        <v>0</v>
      </c>
      <c r="D5133" s="82">
        <v>0</v>
      </c>
    </row>
    <row r="5134" spans="1:4" x14ac:dyDescent="0.2">
      <c r="A5134" s="80" t="s">
        <v>763</v>
      </c>
      <c r="B5134" s="80" t="s">
        <v>793</v>
      </c>
      <c r="C5134" s="83">
        <v>0</v>
      </c>
      <c r="D5134" s="84">
        <v>0</v>
      </c>
    </row>
    <row r="5135" spans="1:4" x14ac:dyDescent="0.2">
      <c r="A5135" s="80" t="s">
        <v>763</v>
      </c>
      <c r="B5135" s="80" t="s">
        <v>794</v>
      </c>
      <c r="C5135" s="81">
        <v>0</v>
      </c>
      <c r="D5135" s="82">
        <v>0</v>
      </c>
    </row>
    <row r="5136" spans="1:4" x14ac:dyDescent="0.2">
      <c r="A5136" s="80" t="s">
        <v>763</v>
      </c>
      <c r="B5136" s="80" t="s">
        <v>795</v>
      </c>
      <c r="C5136" s="83">
        <v>0</v>
      </c>
      <c r="D5136" s="84">
        <v>0</v>
      </c>
    </row>
    <row r="5137" spans="1:4" x14ac:dyDescent="0.2">
      <c r="A5137" s="80" t="s">
        <v>763</v>
      </c>
      <c r="B5137" s="80" t="s">
        <v>796</v>
      </c>
      <c r="C5137" s="81">
        <v>0</v>
      </c>
      <c r="D5137" s="82">
        <v>0</v>
      </c>
    </row>
    <row r="5138" spans="1:4" x14ac:dyDescent="0.2">
      <c r="A5138" s="80" t="s">
        <v>763</v>
      </c>
      <c r="B5138" s="80" t="s">
        <v>797</v>
      </c>
      <c r="C5138" s="83">
        <v>0</v>
      </c>
      <c r="D5138" s="84">
        <v>0</v>
      </c>
    </row>
    <row r="5139" spans="1:4" x14ac:dyDescent="0.2">
      <c r="A5139" s="80" t="s">
        <v>763</v>
      </c>
      <c r="B5139" s="80" t="s">
        <v>798</v>
      </c>
      <c r="C5139" s="81">
        <v>0</v>
      </c>
      <c r="D5139" s="82">
        <v>0</v>
      </c>
    </row>
    <row r="5140" spans="1:4" x14ac:dyDescent="0.2">
      <c r="A5140" s="80" t="s">
        <v>763</v>
      </c>
      <c r="B5140" s="80" t="s">
        <v>799</v>
      </c>
      <c r="C5140" s="83">
        <v>0</v>
      </c>
      <c r="D5140" s="84">
        <v>0</v>
      </c>
    </row>
    <row r="5141" spans="1:4" x14ac:dyDescent="0.2">
      <c r="A5141" s="80" t="s">
        <v>763</v>
      </c>
      <c r="B5141" s="80" t="s">
        <v>800</v>
      </c>
      <c r="C5141" s="81">
        <v>0</v>
      </c>
      <c r="D5141" s="82">
        <v>0</v>
      </c>
    </row>
    <row r="5142" spans="1:4" x14ac:dyDescent="0.2">
      <c r="A5142" s="80" t="s">
        <v>763</v>
      </c>
      <c r="B5142" s="80" t="s">
        <v>801</v>
      </c>
      <c r="C5142" s="83">
        <v>0</v>
      </c>
      <c r="D5142" s="84">
        <v>0</v>
      </c>
    </row>
    <row r="5143" spans="1:4" x14ac:dyDescent="0.2">
      <c r="A5143" s="80" t="s">
        <v>763</v>
      </c>
      <c r="B5143" s="80" t="s">
        <v>802</v>
      </c>
      <c r="C5143" s="81">
        <v>0</v>
      </c>
      <c r="D5143" s="82">
        <v>0</v>
      </c>
    </row>
    <row r="5144" spans="1:4" x14ac:dyDescent="0.2">
      <c r="A5144" s="80" t="s">
        <v>763</v>
      </c>
      <c r="B5144" s="80" t="s">
        <v>803</v>
      </c>
      <c r="C5144" s="83">
        <v>0</v>
      </c>
      <c r="D5144" s="84">
        <v>0</v>
      </c>
    </row>
    <row r="5145" spans="1:4" x14ac:dyDescent="0.2">
      <c r="A5145" s="80" t="s">
        <v>763</v>
      </c>
      <c r="B5145" s="80" t="s">
        <v>804</v>
      </c>
      <c r="C5145" s="81">
        <v>0</v>
      </c>
      <c r="D5145" s="82">
        <v>0</v>
      </c>
    </row>
    <row r="5146" spans="1:4" x14ac:dyDescent="0.2">
      <c r="A5146" s="80" t="s">
        <v>763</v>
      </c>
      <c r="B5146" s="80" t="s">
        <v>805</v>
      </c>
      <c r="C5146" s="83">
        <v>0</v>
      </c>
      <c r="D5146" s="84">
        <v>0</v>
      </c>
    </row>
    <row r="5147" spans="1:4" x14ac:dyDescent="0.2">
      <c r="A5147" s="80" t="s">
        <v>763</v>
      </c>
      <c r="B5147" s="80" t="s">
        <v>806</v>
      </c>
      <c r="C5147" s="81">
        <v>0</v>
      </c>
      <c r="D5147" s="82">
        <v>0</v>
      </c>
    </row>
    <row r="5148" spans="1:4" x14ac:dyDescent="0.2">
      <c r="A5148" s="80" t="s">
        <v>763</v>
      </c>
      <c r="B5148" s="80" t="s">
        <v>807</v>
      </c>
      <c r="C5148" s="83">
        <v>0</v>
      </c>
      <c r="D5148" s="84">
        <v>0</v>
      </c>
    </row>
    <row r="5149" spans="1:4" x14ac:dyDescent="0.2">
      <c r="A5149" s="80" t="s">
        <v>763</v>
      </c>
      <c r="B5149" s="80" t="s">
        <v>808</v>
      </c>
      <c r="C5149" s="81">
        <v>0</v>
      </c>
      <c r="D5149" s="82">
        <v>0</v>
      </c>
    </row>
    <row r="5150" spans="1:4" x14ac:dyDescent="0.2">
      <c r="A5150" s="80" t="s">
        <v>763</v>
      </c>
      <c r="B5150" s="80" t="s">
        <v>809</v>
      </c>
      <c r="C5150" s="83">
        <v>0</v>
      </c>
      <c r="D5150" s="84">
        <v>0</v>
      </c>
    </row>
    <row r="5151" spans="1:4" x14ac:dyDescent="0.2">
      <c r="A5151" s="80" t="s">
        <v>763</v>
      </c>
      <c r="B5151" s="80" t="s">
        <v>810</v>
      </c>
      <c r="C5151" s="81">
        <v>0</v>
      </c>
      <c r="D5151" s="82">
        <v>0</v>
      </c>
    </row>
    <row r="5152" spans="1:4" x14ac:dyDescent="0.2">
      <c r="A5152" s="80" t="s">
        <v>763</v>
      </c>
      <c r="B5152" s="80" t="s">
        <v>811</v>
      </c>
      <c r="C5152" s="83">
        <v>0</v>
      </c>
      <c r="D5152" s="84">
        <v>0</v>
      </c>
    </row>
    <row r="5153" spans="1:4" x14ac:dyDescent="0.2">
      <c r="A5153" s="80" t="s">
        <v>763</v>
      </c>
      <c r="B5153" s="80" t="s">
        <v>812</v>
      </c>
      <c r="C5153" s="81">
        <v>0</v>
      </c>
      <c r="D5153" s="82">
        <v>0</v>
      </c>
    </row>
    <row r="5154" spans="1:4" x14ac:dyDescent="0.2">
      <c r="A5154" s="80" t="s">
        <v>763</v>
      </c>
      <c r="B5154" s="80" t="s">
        <v>813</v>
      </c>
      <c r="C5154" s="83">
        <v>0</v>
      </c>
      <c r="D5154" s="84">
        <v>0</v>
      </c>
    </row>
    <row r="5155" spans="1:4" x14ac:dyDescent="0.2">
      <c r="A5155" s="80" t="s">
        <v>763</v>
      </c>
      <c r="B5155" s="80" t="s">
        <v>814</v>
      </c>
      <c r="C5155" s="81">
        <v>0</v>
      </c>
      <c r="D5155" s="82">
        <v>0</v>
      </c>
    </row>
    <row r="5156" spans="1:4" x14ac:dyDescent="0.2">
      <c r="A5156" s="80" t="s">
        <v>763</v>
      </c>
      <c r="B5156" s="80" t="s">
        <v>815</v>
      </c>
      <c r="C5156" s="83">
        <v>0</v>
      </c>
      <c r="D5156" s="84">
        <v>0</v>
      </c>
    </row>
    <row r="5157" spans="1:4" x14ac:dyDescent="0.2">
      <c r="A5157" s="80" t="s">
        <v>763</v>
      </c>
      <c r="B5157" s="80" t="s">
        <v>816</v>
      </c>
      <c r="C5157" s="81">
        <v>0</v>
      </c>
      <c r="D5157" s="82">
        <v>0</v>
      </c>
    </row>
    <row r="5158" spans="1:4" x14ac:dyDescent="0.2">
      <c r="A5158" s="80" t="s">
        <v>763</v>
      </c>
      <c r="B5158" s="80" t="s">
        <v>817</v>
      </c>
      <c r="C5158" s="83">
        <v>0</v>
      </c>
      <c r="D5158" s="84">
        <v>0</v>
      </c>
    </row>
    <row r="5159" spans="1:4" x14ac:dyDescent="0.2">
      <c r="A5159" s="80" t="s">
        <v>763</v>
      </c>
      <c r="B5159" s="80" t="s">
        <v>818</v>
      </c>
      <c r="C5159" s="81">
        <v>0</v>
      </c>
      <c r="D5159" s="82">
        <v>0</v>
      </c>
    </row>
    <row r="5160" spans="1:4" x14ac:dyDescent="0.2">
      <c r="A5160" s="80" t="s">
        <v>763</v>
      </c>
      <c r="B5160" s="80" t="s">
        <v>819</v>
      </c>
      <c r="C5160" s="83">
        <v>0</v>
      </c>
      <c r="D5160" s="84">
        <v>0</v>
      </c>
    </row>
    <row r="5161" spans="1:4" x14ac:dyDescent="0.2">
      <c r="A5161" s="80" t="s">
        <v>763</v>
      </c>
      <c r="B5161" s="80" t="s">
        <v>820</v>
      </c>
      <c r="C5161" s="81">
        <v>0</v>
      </c>
      <c r="D5161" s="82">
        <v>0</v>
      </c>
    </row>
    <row r="5162" spans="1:4" x14ac:dyDescent="0.2">
      <c r="A5162" s="80" t="s">
        <v>763</v>
      </c>
      <c r="B5162" s="80" t="s">
        <v>821</v>
      </c>
      <c r="C5162" s="83">
        <v>0</v>
      </c>
      <c r="D5162" s="84">
        <v>0</v>
      </c>
    </row>
    <row r="5163" spans="1:4" x14ac:dyDescent="0.2">
      <c r="A5163" s="80" t="s">
        <v>763</v>
      </c>
      <c r="B5163" s="80" t="s">
        <v>822</v>
      </c>
      <c r="C5163" s="81">
        <v>0</v>
      </c>
      <c r="D5163" s="82">
        <v>0</v>
      </c>
    </row>
    <row r="5164" spans="1:4" x14ac:dyDescent="0.2">
      <c r="A5164" s="80" t="s">
        <v>763</v>
      </c>
      <c r="B5164" s="80" t="s">
        <v>823</v>
      </c>
      <c r="C5164" s="83">
        <v>0</v>
      </c>
      <c r="D5164" s="84">
        <v>0</v>
      </c>
    </row>
    <row r="5165" spans="1:4" x14ac:dyDescent="0.2">
      <c r="A5165" s="80" t="s">
        <v>763</v>
      </c>
      <c r="B5165" s="80" t="s">
        <v>824</v>
      </c>
      <c r="C5165" s="81">
        <v>0</v>
      </c>
      <c r="D5165" s="82">
        <v>0</v>
      </c>
    </row>
    <row r="5166" spans="1:4" x14ac:dyDescent="0.2">
      <c r="A5166" s="80" t="s">
        <v>763</v>
      </c>
      <c r="B5166" s="80" t="s">
        <v>825</v>
      </c>
      <c r="C5166" s="83">
        <v>0</v>
      </c>
      <c r="D5166" s="84">
        <v>0</v>
      </c>
    </row>
    <row r="5167" spans="1:4" x14ac:dyDescent="0.2">
      <c r="A5167" s="80" t="s">
        <v>763</v>
      </c>
      <c r="B5167" s="80" t="s">
        <v>826</v>
      </c>
      <c r="C5167" s="81">
        <v>0</v>
      </c>
      <c r="D5167" s="82">
        <v>0</v>
      </c>
    </row>
    <row r="5168" spans="1:4" x14ac:dyDescent="0.2">
      <c r="A5168" s="80" t="s">
        <v>763</v>
      </c>
      <c r="B5168" s="80" t="s">
        <v>827</v>
      </c>
      <c r="C5168" s="83">
        <v>0</v>
      </c>
      <c r="D5168" s="84">
        <v>0</v>
      </c>
    </row>
    <row r="5169" spans="1:4" x14ac:dyDescent="0.2">
      <c r="A5169" s="80" t="s">
        <v>763</v>
      </c>
      <c r="B5169" s="80" t="s">
        <v>828</v>
      </c>
      <c r="C5169" s="81">
        <v>0</v>
      </c>
      <c r="D5169" s="82">
        <v>0</v>
      </c>
    </row>
    <row r="5170" spans="1:4" x14ac:dyDescent="0.2">
      <c r="A5170" s="80" t="s">
        <v>763</v>
      </c>
      <c r="B5170" s="80" t="s">
        <v>756</v>
      </c>
      <c r="C5170" s="83">
        <v>0</v>
      </c>
      <c r="D5170" s="84">
        <v>0</v>
      </c>
    </row>
    <row r="5171" spans="1:4" x14ac:dyDescent="0.2">
      <c r="A5171" s="80" t="s">
        <v>763</v>
      </c>
      <c r="B5171" s="80" t="s">
        <v>757</v>
      </c>
      <c r="C5171" s="81">
        <v>0</v>
      </c>
      <c r="D5171" s="82">
        <v>0</v>
      </c>
    </row>
    <row r="5172" spans="1:4" x14ac:dyDescent="0.2">
      <c r="A5172" s="80" t="s">
        <v>763</v>
      </c>
      <c r="B5172" s="80" t="s">
        <v>758</v>
      </c>
      <c r="C5172" s="83">
        <v>0</v>
      </c>
      <c r="D5172" s="84">
        <v>0</v>
      </c>
    </row>
    <row r="5173" spans="1:4" x14ac:dyDescent="0.2">
      <c r="A5173" s="80" t="s">
        <v>763</v>
      </c>
      <c r="B5173" s="80" t="s">
        <v>759</v>
      </c>
      <c r="C5173" s="81">
        <v>0</v>
      </c>
      <c r="D5173" s="82">
        <v>0</v>
      </c>
    </row>
    <row r="5174" spans="1:4" x14ac:dyDescent="0.2">
      <c r="A5174" s="80" t="s">
        <v>763</v>
      </c>
      <c r="B5174" s="80" t="s">
        <v>760</v>
      </c>
      <c r="C5174" s="83">
        <v>0</v>
      </c>
      <c r="D5174" s="84">
        <v>0</v>
      </c>
    </row>
    <row r="5175" spans="1:4" x14ac:dyDescent="0.2">
      <c r="A5175" s="80" t="s">
        <v>763</v>
      </c>
      <c r="B5175" s="80" t="s">
        <v>761</v>
      </c>
      <c r="C5175" s="81">
        <v>0</v>
      </c>
      <c r="D5175" s="82">
        <v>0</v>
      </c>
    </row>
    <row r="5176" spans="1:4" x14ac:dyDescent="0.2">
      <c r="A5176" s="80" t="s">
        <v>763</v>
      </c>
      <c r="B5176" s="80" t="s">
        <v>762</v>
      </c>
      <c r="C5176" s="83">
        <v>0</v>
      </c>
      <c r="D5176" s="84">
        <v>0</v>
      </c>
    </row>
    <row r="5177" spans="1:4" x14ac:dyDescent="0.2">
      <c r="A5177" s="80" t="s">
        <v>763</v>
      </c>
      <c r="B5177" s="80" t="s">
        <v>763</v>
      </c>
      <c r="C5177" s="81">
        <v>0</v>
      </c>
      <c r="D5177" s="82">
        <v>0</v>
      </c>
    </row>
    <row r="5178" spans="1:4" x14ac:dyDescent="0.2">
      <c r="A5178" s="80" t="s">
        <v>763</v>
      </c>
      <c r="B5178" s="80" t="s">
        <v>764</v>
      </c>
      <c r="C5178" s="83">
        <v>0</v>
      </c>
      <c r="D5178" s="84">
        <v>0</v>
      </c>
    </row>
    <row r="5179" spans="1:4" x14ac:dyDescent="0.2">
      <c r="A5179" s="80" t="s">
        <v>763</v>
      </c>
      <c r="B5179" s="80" t="s">
        <v>765</v>
      </c>
      <c r="C5179" s="81">
        <v>0</v>
      </c>
      <c r="D5179" s="82">
        <v>0</v>
      </c>
    </row>
    <row r="5180" spans="1:4" x14ac:dyDescent="0.2">
      <c r="A5180" s="80" t="s">
        <v>763</v>
      </c>
      <c r="B5180" s="80" t="s">
        <v>766</v>
      </c>
      <c r="C5180" s="83">
        <v>0</v>
      </c>
      <c r="D5180" s="84">
        <v>0</v>
      </c>
    </row>
    <row r="5181" spans="1:4" x14ac:dyDescent="0.2">
      <c r="A5181" s="80" t="s">
        <v>763</v>
      </c>
      <c r="B5181" s="80" t="s">
        <v>767</v>
      </c>
      <c r="C5181" s="81">
        <v>0</v>
      </c>
      <c r="D5181" s="82">
        <v>0</v>
      </c>
    </row>
    <row r="5182" spans="1:4" x14ac:dyDescent="0.2">
      <c r="A5182" s="80" t="s">
        <v>764</v>
      </c>
      <c r="B5182" s="80" t="s">
        <v>769</v>
      </c>
      <c r="C5182" s="83">
        <v>0</v>
      </c>
      <c r="D5182" s="84">
        <v>0</v>
      </c>
    </row>
    <row r="5183" spans="1:4" x14ac:dyDescent="0.2">
      <c r="A5183" s="80" t="s">
        <v>764</v>
      </c>
      <c r="B5183" s="80" t="s">
        <v>770</v>
      </c>
      <c r="C5183" s="81">
        <v>0</v>
      </c>
      <c r="D5183" s="82">
        <v>0</v>
      </c>
    </row>
    <row r="5184" spans="1:4" x14ac:dyDescent="0.2">
      <c r="A5184" s="80" t="s">
        <v>764</v>
      </c>
      <c r="B5184" s="80" t="s">
        <v>771</v>
      </c>
      <c r="C5184" s="83">
        <v>0</v>
      </c>
      <c r="D5184" s="84">
        <v>0</v>
      </c>
    </row>
    <row r="5185" spans="1:4" x14ac:dyDescent="0.2">
      <c r="A5185" s="80" t="s">
        <v>764</v>
      </c>
      <c r="B5185" s="80" t="s">
        <v>772</v>
      </c>
      <c r="C5185" s="81">
        <v>0</v>
      </c>
      <c r="D5185" s="82">
        <v>0</v>
      </c>
    </row>
    <row r="5186" spans="1:4" x14ac:dyDescent="0.2">
      <c r="A5186" s="80" t="s">
        <v>764</v>
      </c>
      <c r="B5186" s="80" t="s">
        <v>773</v>
      </c>
      <c r="C5186" s="83">
        <v>0</v>
      </c>
      <c r="D5186" s="84">
        <v>0</v>
      </c>
    </row>
    <row r="5187" spans="1:4" x14ac:dyDescent="0.2">
      <c r="A5187" s="80" t="s">
        <v>764</v>
      </c>
      <c r="B5187" s="80" t="s">
        <v>774</v>
      </c>
      <c r="C5187" s="81">
        <v>0</v>
      </c>
      <c r="D5187" s="82">
        <v>0</v>
      </c>
    </row>
    <row r="5188" spans="1:4" x14ac:dyDescent="0.2">
      <c r="A5188" s="80" t="s">
        <v>764</v>
      </c>
      <c r="B5188" s="80" t="s">
        <v>775</v>
      </c>
      <c r="C5188" s="83">
        <v>0</v>
      </c>
      <c r="D5188" s="84">
        <v>0</v>
      </c>
    </row>
    <row r="5189" spans="1:4" x14ac:dyDescent="0.2">
      <c r="A5189" s="80" t="s">
        <v>764</v>
      </c>
      <c r="B5189" s="80" t="s">
        <v>776</v>
      </c>
      <c r="C5189" s="81">
        <v>0</v>
      </c>
      <c r="D5189" s="82">
        <v>0</v>
      </c>
    </row>
    <row r="5190" spans="1:4" x14ac:dyDescent="0.2">
      <c r="A5190" s="80" t="s">
        <v>764</v>
      </c>
      <c r="B5190" s="80" t="s">
        <v>777</v>
      </c>
      <c r="C5190" s="83">
        <v>0</v>
      </c>
      <c r="D5190" s="84">
        <v>0</v>
      </c>
    </row>
    <row r="5191" spans="1:4" x14ac:dyDescent="0.2">
      <c r="A5191" s="80" t="s">
        <v>764</v>
      </c>
      <c r="B5191" s="80" t="s">
        <v>778</v>
      </c>
      <c r="C5191" s="81">
        <v>0</v>
      </c>
      <c r="D5191" s="82">
        <v>0</v>
      </c>
    </row>
    <row r="5192" spans="1:4" x14ac:dyDescent="0.2">
      <c r="A5192" s="80" t="s">
        <v>764</v>
      </c>
      <c r="B5192" s="80" t="s">
        <v>779</v>
      </c>
      <c r="C5192" s="83">
        <v>0</v>
      </c>
      <c r="D5192" s="84">
        <v>0</v>
      </c>
    </row>
    <row r="5193" spans="1:4" x14ac:dyDescent="0.2">
      <c r="A5193" s="80" t="s">
        <v>764</v>
      </c>
      <c r="B5193" s="80" t="s">
        <v>780</v>
      </c>
      <c r="C5193" s="81">
        <v>0</v>
      </c>
      <c r="D5193" s="82">
        <v>0</v>
      </c>
    </row>
    <row r="5194" spans="1:4" x14ac:dyDescent="0.2">
      <c r="A5194" s="80" t="s">
        <v>764</v>
      </c>
      <c r="B5194" s="80" t="s">
        <v>781</v>
      </c>
      <c r="C5194" s="83">
        <v>0</v>
      </c>
      <c r="D5194" s="84">
        <v>0</v>
      </c>
    </row>
    <row r="5195" spans="1:4" x14ac:dyDescent="0.2">
      <c r="A5195" s="80" t="s">
        <v>764</v>
      </c>
      <c r="B5195" s="80" t="s">
        <v>782</v>
      </c>
      <c r="C5195" s="81">
        <v>0</v>
      </c>
      <c r="D5195" s="82">
        <v>0</v>
      </c>
    </row>
    <row r="5196" spans="1:4" x14ac:dyDescent="0.2">
      <c r="A5196" s="80" t="s">
        <v>764</v>
      </c>
      <c r="B5196" s="80" t="s">
        <v>783</v>
      </c>
      <c r="C5196" s="83">
        <v>0</v>
      </c>
      <c r="D5196" s="84">
        <v>0</v>
      </c>
    </row>
    <row r="5197" spans="1:4" x14ac:dyDescent="0.2">
      <c r="A5197" s="80" t="s">
        <v>764</v>
      </c>
      <c r="B5197" s="80" t="s">
        <v>784</v>
      </c>
      <c r="C5197" s="81">
        <v>0</v>
      </c>
      <c r="D5197" s="82">
        <v>0</v>
      </c>
    </row>
    <row r="5198" spans="1:4" x14ac:dyDescent="0.2">
      <c r="A5198" s="80" t="s">
        <v>764</v>
      </c>
      <c r="B5198" s="80" t="s">
        <v>785</v>
      </c>
      <c r="C5198" s="83">
        <v>0</v>
      </c>
      <c r="D5198" s="84">
        <v>0</v>
      </c>
    </row>
    <row r="5199" spans="1:4" x14ac:dyDescent="0.2">
      <c r="A5199" s="80" t="s">
        <v>764</v>
      </c>
      <c r="B5199" s="80" t="s">
        <v>786</v>
      </c>
      <c r="C5199" s="81">
        <v>0</v>
      </c>
      <c r="D5199" s="82">
        <v>0</v>
      </c>
    </row>
    <row r="5200" spans="1:4" x14ac:dyDescent="0.2">
      <c r="A5200" s="80" t="s">
        <v>764</v>
      </c>
      <c r="B5200" s="80" t="s">
        <v>787</v>
      </c>
      <c r="C5200" s="83">
        <v>0</v>
      </c>
      <c r="D5200" s="84">
        <v>0</v>
      </c>
    </row>
    <row r="5201" spans="1:4" x14ac:dyDescent="0.2">
      <c r="A5201" s="80" t="s">
        <v>764</v>
      </c>
      <c r="B5201" s="80" t="s">
        <v>788</v>
      </c>
      <c r="C5201" s="81">
        <v>0</v>
      </c>
      <c r="D5201" s="82">
        <v>0</v>
      </c>
    </row>
    <row r="5202" spans="1:4" x14ac:dyDescent="0.2">
      <c r="A5202" s="80" t="s">
        <v>764</v>
      </c>
      <c r="B5202" s="80" t="s">
        <v>789</v>
      </c>
      <c r="C5202" s="83">
        <v>0</v>
      </c>
      <c r="D5202" s="84">
        <v>0</v>
      </c>
    </row>
    <row r="5203" spans="1:4" x14ac:dyDescent="0.2">
      <c r="A5203" s="80" t="s">
        <v>764</v>
      </c>
      <c r="B5203" s="80" t="s">
        <v>790</v>
      </c>
      <c r="C5203" s="81">
        <v>0</v>
      </c>
      <c r="D5203" s="82">
        <v>0</v>
      </c>
    </row>
    <row r="5204" spans="1:4" x14ac:dyDescent="0.2">
      <c r="A5204" s="80" t="s">
        <v>764</v>
      </c>
      <c r="B5204" s="80" t="s">
        <v>791</v>
      </c>
      <c r="C5204" s="83">
        <v>0</v>
      </c>
      <c r="D5204" s="84">
        <v>0</v>
      </c>
    </row>
    <row r="5205" spans="1:4" x14ac:dyDescent="0.2">
      <c r="A5205" s="80" t="s">
        <v>764</v>
      </c>
      <c r="B5205" s="80" t="s">
        <v>755</v>
      </c>
      <c r="C5205" s="81">
        <v>0</v>
      </c>
      <c r="D5205" s="82">
        <v>0</v>
      </c>
    </row>
    <row r="5206" spans="1:4" x14ac:dyDescent="0.2">
      <c r="A5206" s="80" t="s">
        <v>764</v>
      </c>
      <c r="B5206" s="80" t="s">
        <v>768</v>
      </c>
      <c r="C5206" s="83">
        <v>0</v>
      </c>
      <c r="D5206" s="84">
        <v>0</v>
      </c>
    </row>
    <row r="5207" spans="1:4" x14ac:dyDescent="0.2">
      <c r="A5207" s="80" t="s">
        <v>764</v>
      </c>
      <c r="B5207" s="80" t="s">
        <v>792</v>
      </c>
      <c r="C5207" s="81">
        <v>0</v>
      </c>
      <c r="D5207" s="82">
        <v>0</v>
      </c>
    </row>
    <row r="5208" spans="1:4" x14ac:dyDescent="0.2">
      <c r="A5208" s="80" t="s">
        <v>764</v>
      </c>
      <c r="B5208" s="80" t="s">
        <v>793</v>
      </c>
      <c r="C5208" s="83">
        <v>0</v>
      </c>
      <c r="D5208" s="84">
        <v>0</v>
      </c>
    </row>
    <row r="5209" spans="1:4" x14ac:dyDescent="0.2">
      <c r="A5209" s="80" t="s">
        <v>764</v>
      </c>
      <c r="B5209" s="80" t="s">
        <v>794</v>
      </c>
      <c r="C5209" s="81">
        <v>0</v>
      </c>
      <c r="D5209" s="82">
        <v>0</v>
      </c>
    </row>
    <row r="5210" spans="1:4" x14ac:dyDescent="0.2">
      <c r="A5210" s="80" t="s">
        <v>764</v>
      </c>
      <c r="B5210" s="80" t="s">
        <v>795</v>
      </c>
      <c r="C5210" s="83">
        <v>0</v>
      </c>
      <c r="D5210" s="84">
        <v>0</v>
      </c>
    </row>
    <row r="5211" spans="1:4" x14ac:dyDescent="0.2">
      <c r="A5211" s="80" t="s">
        <v>764</v>
      </c>
      <c r="B5211" s="80" t="s">
        <v>796</v>
      </c>
      <c r="C5211" s="81">
        <v>0</v>
      </c>
      <c r="D5211" s="82">
        <v>0</v>
      </c>
    </row>
    <row r="5212" spans="1:4" x14ac:dyDescent="0.2">
      <c r="A5212" s="80" t="s">
        <v>764</v>
      </c>
      <c r="B5212" s="80" t="s">
        <v>797</v>
      </c>
      <c r="C5212" s="83">
        <v>0</v>
      </c>
      <c r="D5212" s="84">
        <v>0</v>
      </c>
    </row>
    <row r="5213" spans="1:4" x14ac:dyDescent="0.2">
      <c r="A5213" s="80" t="s">
        <v>764</v>
      </c>
      <c r="B5213" s="80" t="s">
        <v>798</v>
      </c>
      <c r="C5213" s="81">
        <v>0</v>
      </c>
      <c r="D5213" s="82">
        <v>0</v>
      </c>
    </row>
    <row r="5214" spans="1:4" x14ac:dyDescent="0.2">
      <c r="A5214" s="80" t="s">
        <v>764</v>
      </c>
      <c r="B5214" s="80" t="s">
        <v>799</v>
      </c>
      <c r="C5214" s="83">
        <v>0</v>
      </c>
      <c r="D5214" s="84">
        <v>0</v>
      </c>
    </row>
    <row r="5215" spans="1:4" x14ac:dyDescent="0.2">
      <c r="A5215" s="80" t="s">
        <v>764</v>
      </c>
      <c r="B5215" s="80" t="s">
        <v>800</v>
      </c>
      <c r="C5215" s="81">
        <v>0</v>
      </c>
      <c r="D5215" s="82">
        <v>0</v>
      </c>
    </row>
    <row r="5216" spans="1:4" x14ac:dyDescent="0.2">
      <c r="A5216" s="80" t="s">
        <v>764</v>
      </c>
      <c r="B5216" s="80" t="s">
        <v>801</v>
      </c>
      <c r="C5216" s="83">
        <v>0</v>
      </c>
      <c r="D5216" s="84">
        <v>0</v>
      </c>
    </row>
    <row r="5217" spans="1:4" x14ac:dyDescent="0.2">
      <c r="A5217" s="80" t="s">
        <v>764</v>
      </c>
      <c r="B5217" s="80" t="s">
        <v>802</v>
      </c>
      <c r="C5217" s="81">
        <v>0</v>
      </c>
      <c r="D5217" s="82">
        <v>0</v>
      </c>
    </row>
    <row r="5218" spans="1:4" x14ac:dyDescent="0.2">
      <c r="A5218" s="80" t="s">
        <v>764</v>
      </c>
      <c r="B5218" s="80" t="s">
        <v>803</v>
      </c>
      <c r="C5218" s="83">
        <v>0</v>
      </c>
      <c r="D5218" s="84">
        <v>0</v>
      </c>
    </row>
    <row r="5219" spans="1:4" x14ac:dyDescent="0.2">
      <c r="A5219" s="80" t="s">
        <v>764</v>
      </c>
      <c r="B5219" s="80" t="s">
        <v>804</v>
      </c>
      <c r="C5219" s="81">
        <v>0</v>
      </c>
      <c r="D5219" s="82">
        <v>0</v>
      </c>
    </row>
    <row r="5220" spans="1:4" x14ac:dyDescent="0.2">
      <c r="A5220" s="80" t="s">
        <v>764</v>
      </c>
      <c r="B5220" s="80" t="s">
        <v>805</v>
      </c>
      <c r="C5220" s="83">
        <v>0</v>
      </c>
      <c r="D5220" s="84">
        <v>0</v>
      </c>
    </row>
    <row r="5221" spans="1:4" x14ac:dyDescent="0.2">
      <c r="A5221" s="80" t="s">
        <v>764</v>
      </c>
      <c r="B5221" s="80" t="s">
        <v>806</v>
      </c>
      <c r="C5221" s="81">
        <v>0</v>
      </c>
      <c r="D5221" s="82">
        <v>0</v>
      </c>
    </row>
    <row r="5222" spans="1:4" x14ac:dyDescent="0.2">
      <c r="A5222" s="80" t="s">
        <v>764</v>
      </c>
      <c r="B5222" s="80" t="s">
        <v>807</v>
      </c>
      <c r="C5222" s="83">
        <v>0</v>
      </c>
      <c r="D5222" s="84">
        <v>0</v>
      </c>
    </row>
    <row r="5223" spans="1:4" x14ac:dyDescent="0.2">
      <c r="A5223" s="80" t="s">
        <v>764</v>
      </c>
      <c r="B5223" s="80" t="s">
        <v>808</v>
      </c>
      <c r="C5223" s="81">
        <v>0</v>
      </c>
      <c r="D5223" s="82">
        <v>0</v>
      </c>
    </row>
    <row r="5224" spans="1:4" x14ac:dyDescent="0.2">
      <c r="A5224" s="80" t="s">
        <v>764</v>
      </c>
      <c r="B5224" s="80" t="s">
        <v>809</v>
      </c>
      <c r="C5224" s="83">
        <v>0</v>
      </c>
      <c r="D5224" s="84">
        <v>0</v>
      </c>
    </row>
    <row r="5225" spans="1:4" x14ac:dyDescent="0.2">
      <c r="A5225" s="80" t="s">
        <v>764</v>
      </c>
      <c r="B5225" s="80" t="s">
        <v>810</v>
      </c>
      <c r="C5225" s="81">
        <v>0</v>
      </c>
      <c r="D5225" s="82">
        <v>0</v>
      </c>
    </row>
    <row r="5226" spans="1:4" x14ac:dyDescent="0.2">
      <c r="A5226" s="80" t="s">
        <v>764</v>
      </c>
      <c r="B5226" s="80" t="s">
        <v>811</v>
      </c>
      <c r="C5226" s="83">
        <v>0</v>
      </c>
      <c r="D5226" s="84">
        <v>0</v>
      </c>
    </row>
    <row r="5227" spans="1:4" x14ac:dyDescent="0.2">
      <c r="A5227" s="80" t="s">
        <v>764</v>
      </c>
      <c r="B5227" s="80" t="s">
        <v>812</v>
      </c>
      <c r="C5227" s="81">
        <v>0</v>
      </c>
      <c r="D5227" s="82">
        <v>0</v>
      </c>
    </row>
    <row r="5228" spans="1:4" x14ac:dyDescent="0.2">
      <c r="A5228" s="80" t="s">
        <v>764</v>
      </c>
      <c r="B5228" s="80" t="s">
        <v>813</v>
      </c>
      <c r="C5228" s="83">
        <v>0</v>
      </c>
      <c r="D5228" s="84">
        <v>0</v>
      </c>
    </row>
    <row r="5229" spans="1:4" x14ac:dyDescent="0.2">
      <c r="A5229" s="80" t="s">
        <v>764</v>
      </c>
      <c r="B5229" s="80" t="s">
        <v>814</v>
      </c>
      <c r="C5229" s="81">
        <v>0</v>
      </c>
      <c r="D5229" s="82">
        <v>0</v>
      </c>
    </row>
    <row r="5230" spans="1:4" x14ac:dyDescent="0.2">
      <c r="A5230" s="80" t="s">
        <v>764</v>
      </c>
      <c r="B5230" s="80" t="s">
        <v>815</v>
      </c>
      <c r="C5230" s="83">
        <v>0</v>
      </c>
      <c r="D5230" s="84">
        <v>0</v>
      </c>
    </row>
    <row r="5231" spans="1:4" x14ac:dyDescent="0.2">
      <c r="A5231" s="80" t="s">
        <v>764</v>
      </c>
      <c r="B5231" s="80" t="s">
        <v>816</v>
      </c>
      <c r="C5231" s="81">
        <v>0</v>
      </c>
      <c r="D5231" s="82">
        <v>0</v>
      </c>
    </row>
    <row r="5232" spans="1:4" x14ac:dyDescent="0.2">
      <c r="A5232" s="80" t="s">
        <v>764</v>
      </c>
      <c r="B5232" s="80" t="s">
        <v>817</v>
      </c>
      <c r="C5232" s="83">
        <v>0</v>
      </c>
      <c r="D5232" s="84">
        <v>0</v>
      </c>
    </row>
    <row r="5233" spans="1:4" x14ac:dyDescent="0.2">
      <c r="A5233" s="80" t="s">
        <v>764</v>
      </c>
      <c r="B5233" s="80" t="s">
        <v>818</v>
      </c>
      <c r="C5233" s="81">
        <v>0</v>
      </c>
      <c r="D5233" s="82">
        <v>0</v>
      </c>
    </row>
    <row r="5234" spans="1:4" x14ac:dyDescent="0.2">
      <c r="A5234" s="80" t="s">
        <v>764</v>
      </c>
      <c r="B5234" s="80" t="s">
        <v>819</v>
      </c>
      <c r="C5234" s="83">
        <v>0</v>
      </c>
      <c r="D5234" s="84">
        <v>0</v>
      </c>
    </row>
    <row r="5235" spans="1:4" x14ac:dyDescent="0.2">
      <c r="A5235" s="80" t="s">
        <v>764</v>
      </c>
      <c r="B5235" s="80" t="s">
        <v>820</v>
      </c>
      <c r="C5235" s="81">
        <v>0</v>
      </c>
      <c r="D5235" s="82">
        <v>0</v>
      </c>
    </row>
    <row r="5236" spans="1:4" x14ac:dyDescent="0.2">
      <c r="A5236" s="80" t="s">
        <v>764</v>
      </c>
      <c r="B5236" s="80" t="s">
        <v>821</v>
      </c>
      <c r="C5236" s="83">
        <v>0</v>
      </c>
      <c r="D5236" s="84">
        <v>0</v>
      </c>
    </row>
    <row r="5237" spans="1:4" x14ac:dyDescent="0.2">
      <c r="A5237" s="80" t="s">
        <v>764</v>
      </c>
      <c r="B5237" s="80" t="s">
        <v>822</v>
      </c>
      <c r="C5237" s="81">
        <v>0</v>
      </c>
      <c r="D5237" s="82">
        <v>0</v>
      </c>
    </row>
    <row r="5238" spans="1:4" x14ac:dyDescent="0.2">
      <c r="A5238" s="80" t="s">
        <v>764</v>
      </c>
      <c r="B5238" s="80" t="s">
        <v>823</v>
      </c>
      <c r="C5238" s="83">
        <v>0</v>
      </c>
      <c r="D5238" s="84">
        <v>0</v>
      </c>
    </row>
    <row r="5239" spans="1:4" x14ac:dyDescent="0.2">
      <c r="A5239" s="80" t="s">
        <v>764</v>
      </c>
      <c r="B5239" s="80" t="s">
        <v>824</v>
      </c>
      <c r="C5239" s="81">
        <v>0</v>
      </c>
      <c r="D5239" s="82">
        <v>0</v>
      </c>
    </row>
    <row r="5240" spans="1:4" x14ac:dyDescent="0.2">
      <c r="A5240" s="80" t="s">
        <v>764</v>
      </c>
      <c r="B5240" s="80" t="s">
        <v>825</v>
      </c>
      <c r="C5240" s="83">
        <v>0</v>
      </c>
      <c r="D5240" s="84">
        <v>0</v>
      </c>
    </row>
    <row r="5241" spans="1:4" x14ac:dyDescent="0.2">
      <c r="A5241" s="80" t="s">
        <v>764</v>
      </c>
      <c r="B5241" s="80" t="s">
        <v>826</v>
      </c>
      <c r="C5241" s="81">
        <v>0</v>
      </c>
      <c r="D5241" s="82">
        <v>0</v>
      </c>
    </row>
    <row r="5242" spans="1:4" x14ac:dyDescent="0.2">
      <c r="A5242" s="80" t="s">
        <v>764</v>
      </c>
      <c r="B5242" s="80" t="s">
        <v>827</v>
      </c>
      <c r="C5242" s="83">
        <v>0</v>
      </c>
      <c r="D5242" s="84">
        <v>0</v>
      </c>
    </row>
    <row r="5243" spans="1:4" x14ac:dyDescent="0.2">
      <c r="A5243" s="80" t="s">
        <v>764</v>
      </c>
      <c r="B5243" s="80" t="s">
        <v>828</v>
      </c>
      <c r="C5243" s="81">
        <v>0</v>
      </c>
      <c r="D5243" s="82">
        <v>0</v>
      </c>
    </row>
    <row r="5244" spans="1:4" x14ac:dyDescent="0.2">
      <c r="A5244" s="80" t="s">
        <v>764</v>
      </c>
      <c r="B5244" s="80" t="s">
        <v>756</v>
      </c>
      <c r="C5244" s="83">
        <v>0</v>
      </c>
      <c r="D5244" s="84">
        <v>0</v>
      </c>
    </row>
    <row r="5245" spans="1:4" x14ac:dyDescent="0.2">
      <c r="A5245" s="80" t="s">
        <v>764</v>
      </c>
      <c r="B5245" s="80" t="s">
        <v>757</v>
      </c>
      <c r="C5245" s="81">
        <v>0</v>
      </c>
      <c r="D5245" s="82">
        <v>0</v>
      </c>
    </row>
    <row r="5246" spans="1:4" x14ac:dyDescent="0.2">
      <c r="A5246" s="80" t="s">
        <v>764</v>
      </c>
      <c r="B5246" s="80" t="s">
        <v>758</v>
      </c>
      <c r="C5246" s="83">
        <v>0</v>
      </c>
      <c r="D5246" s="84">
        <v>0</v>
      </c>
    </row>
    <row r="5247" spans="1:4" x14ac:dyDescent="0.2">
      <c r="A5247" s="80" t="s">
        <v>764</v>
      </c>
      <c r="B5247" s="80" t="s">
        <v>759</v>
      </c>
      <c r="C5247" s="81">
        <v>0</v>
      </c>
      <c r="D5247" s="82">
        <v>0</v>
      </c>
    </row>
    <row r="5248" spans="1:4" x14ac:dyDescent="0.2">
      <c r="A5248" s="80" t="s">
        <v>764</v>
      </c>
      <c r="B5248" s="80" t="s">
        <v>760</v>
      </c>
      <c r="C5248" s="83">
        <v>0</v>
      </c>
      <c r="D5248" s="84">
        <v>0</v>
      </c>
    </row>
    <row r="5249" spans="1:4" x14ac:dyDescent="0.2">
      <c r="A5249" s="80" t="s">
        <v>764</v>
      </c>
      <c r="B5249" s="80" t="s">
        <v>761</v>
      </c>
      <c r="C5249" s="81">
        <v>0</v>
      </c>
      <c r="D5249" s="82">
        <v>0</v>
      </c>
    </row>
    <row r="5250" spans="1:4" x14ac:dyDescent="0.2">
      <c r="A5250" s="80" t="s">
        <v>764</v>
      </c>
      <c r="B5250" s="80" t="s">
        <v>762</v>
      </c>
      <c r="C5250" s="83">
        <v>0</v>
      </c>
      <c r="D5250" s="84">
        <v>0</v>
      </c>
    </row>
    <row r="5251" spans="1:4" x14ac:dyDescent="0.2">
      <c r="A5251" s="80" t="s">
        <v>764</v>
      </c>
      <c r="B5251" s="80" t="s">
        <v>763</v>
      </c>
      <c r="C5251" s="81">
        <v>0</v>
      </c>
      <c r="D5251" s="82">
        <v>0</v>
      </c>
    </row>
    <row r="5252" spans="1:4" x14ac:dyDescent="0.2">
      <c r="A5252" s="80" t="s">
        <v>764</v>
      </c>
      <c r="B5252" s="80" t="s">
        <v>764</v>
      </c>
      <c r="C5252" s="83">
        <v>0</v>
      </c>
      <c r="D5252" s="84">
        <v>0</v>
      </c>
    </row>
    <row r="5253" spans="1:4" x14ac:dyDescent="0.2">
      <c r="A5253" s="80" t="s">
        <v>764</v>
      </c>
      <c r="B5253" s="80" t="s">
        <v>765</v>
      </c>
      <c r="C5253" s="81">
        <v>0</v>
      </c>
      <c r="D5253" s="82">
        <v>0</v>
      </c>
    </row>
    <row r="5254" spans="1:4" x14ac:dyDescent="0.2">
      <c r="A5254" s="80" t="s">
        <v>764</v>
      </c>
      <c r="B5254" s="80" t="s">
        <v>766</v>
      </c>
      <c r="C5254" s="83">
        <v>0</v>
      </c>
      <c r="D5254" s="84">
        <v>0</v>
      </c>
    </row>
    <row r="5255" spans="1:4" x14ac:dyDescent="0.2">
      <c r="A5255" s="80" t="s">
        <v>764</v>
      </c>
      <c r="B5255" s="80" t="s">
        <v>767</v>
      </c>
      <c r="C5255" s="81">
        <v>0</v>
      </c>
      <c r="D5255" s="82">
        <v>0</v>
      </c>
    </row>
    <row r="5256" spans="1:4" x14ac:dyDescent="0.2">
      <c r="A5256" s="80" t="s">
        <v>765</v>
      </c>
      <c r="B5256" s="80" t="s">
        <v>769</v>
      </c>
      <c r="C5256" s="83">
        <v>0</v>
      </c>
      <c r="D5256" s="84">
        <v>0</v>
      </c>
    </row>
    <row r="5257" spans="1:4" x14ac:dyDescent="0.2">
      <c r="A5257" s="80" t="s">
        <v>765</v>
      </c>
      <c r="B5257" s="80" t="s">
        <v>770</v>
      </c>
      <c r="C5257" s="81">
        <v>0</v>
      </c>
      <c r="D5257" s="82">
        <v>0</v>
      </c>
    </row>
    <row r="5258" spans="1:4" x14ac:dyDescent="0.2">
      <c r="A5258" s="80" t="s">
        <v>765</v>
      </c>
      <c r="B5258" s="80" t="s">
        <v>771</v>
      </c>
      <c r="C5258" s="83">
        <v>0</v>
      </c>
      <c r="D5258" s="84">
        <v>0</v>
      </c>
    </row>
    <row r="5259" spans="1:4" x14ac:dyDescent="0.2">
      <c r="A5259" s="80" t="s">
        <v>765</v>
      </c>
      <c r="B5259" s="80" t="s">
        <v>772</v>
      </c>
      <c r="C5259" s="81">
        <v>0</v>
      </c>
      <c r="D5259" s="82">
        <v>0</v>
      </c>
    </row>
    <row r="5260" spans="1:4" x14ac:dyDescent="0.2">
      <c r="A5260" s="80" t="s">
        <v>765</v>
      </c>
      <c r="B5260" s="80" t="s">
        <v>773</v>
      </c>
      <c r="C5260" s="83">
        <v>0</v>
      </c>
      <c r="D5260" s="84">
        <v>0</v>
      </c>
    </row>
    <row r="5261" spans="1:4" x14ac:dyDescent="0.2">
      <c r="A5261" s="80" t="s">
        <v>765</v>
      </c>
      <c r="B5261" s="80" t="s">
        <v>774</v>
      </c>
      <c r="C5261" s="81">
        <v>0</v>
      </c>
      <c r="D5261" s="82">
        <v>0</v>
      </c>
    </row>
    <row r="5262" spans="1:4" x14ac:dyDescent="0.2">
      <c r="A5262" s="80" t="s">
        <v>765</v>
      </c>
      <c r="B5262" s="80" t="s">
        <v>775</v>
      </c>
      <c r="C5262" s="83">
        <v>0</v>
      </c>
      <c r="D5262" s="84">
        <v>0</v>
      </c>
    </row>
    <row r="5263" spans="1:4" x14ac:dyDescent="0.2">
      <c r="A5263" s="80" t="s">
        <v>765</v>
      </c>
      <c r="B5263" s="80" t="s">
        <v>776</v>
      </c>
      <c r="C5263" s="81">
        <v>0</v>
      </c>
      <c r="D5263" s="82">
        <v>0</v>
      </c>
    </row>
    <row r="5264" spans="1:4" x14ac:dyDescent="0.2">
      <c r="A5264" s="80" t="s">
        <v>765</v>
      </c>
      <c r="B5264" s="80" t="s">
        <v>777</v>
      </c>
      <c r="C5264" s="83">
        <v>0</v>
      </c>
      <c r="D5264" s="84">
        <v>0</v>
      </c>
    </row>
    <row r="5265" spans="1:4" x14ac:dyDescent="0.2">
      <c r="A5265" s="80" t="s">
        <v>765</v>
      </c>
      <c r="B5265" s="80" t="s">
        <v>778</v>
      </c>
      <c r="C5265" s="81">
        <v>0</v>
      </c>
      <c r="D5265" s="82">
        <v>0</v>
      </c>
    </row>
    <row r="5266" spans="1:4" x14ac:dyDescent="0.2">
      <c r="A5266" s="80" t="s">
        <v>765</v>
      </c>
      <c r="B5266" s="80" t="s">
        <v>779</v>
      </c>
      <c r="C5266" s="83">
        <v>0</v>
      </c>
      <c r="D5266" s="84">
        <v>0</v>
      </c>
    </row>
    <row r="5267" spans="1:4" x14ac:dyDescent="0.2">
      <c r="A5267" s="80" t="s">
        <v>765</v>
      </c>
      <c r="B5267" s="80" t="s">
        <v>780</v>
      </c>
      <c r="C5267" s="81">
        <v>0</v>
      </c>
      <c r="D5267" s="82">
        <v>0</v>
      </c>
    </row>
    <row r="5268" spans="1:4" x14ac:dyDescent="0.2">
      <c r="A5268" s="80" t="s">
        <v>765</v>
      </c>
      <c r="B5268" s="80" t="s">
        <v>781</v>
      </c>
      <c r="C5268" s="83">
        <v>0</v>
      </c>
      <c r="D5268" s="84">
        <v>0</v>
      </c>
    </row>
    <row r="5269" spans="1:4" x14ac:dyDescent="0.2">
      <c r="A5269" s="80" t="s">
        <v>765</v>
      </c>
      <c r="B5269" s="80" t="s">
        <v>782</v>
      </c>
      <c r="C5269" s="81">
        <v>0</v>
      </c>
      <c r="D5269" s="82">
        <v>0</v>
      </c>
    </row>
    <row r="5270" spans="1:4" x14ac:dyDescent="0.2">
      <c r="A5270" s="80" t="s">
        <v>765</v>
      </c>
      <c r="B5270" s="80" t="s">
        <v>783</v>
      </c>
      <c r="C5270" s="83">
        <v>0</v>
      </c>
      <c r="D5270" s="84">
        <v>0</v>
      </c>
    </row>
    <row r="5271" spans="1:4" x14ac:dyDescent="0.2">
      <c r="A5271" s="80" t="s">
        <v>765</v>
      </c>
      <c r="B5271" s="80" t="s">
        <v>784</v>
      </c>
      <c r="C5271" s="81">
        <v>0</v>
      </c>
      <c r="D5271" s="82">
        <v>0</v>
      </c>
    </row>
    <row r="5272" spans="1:4" x14ac:dyDescent="0.2">
      <c r="A5272" s="80" t="s">
        <v>765</v>
      </c>
      <c r="B5272" s="80" t="s">
        <v>785</v>
      </c>
      <c r="C5272" s="83">
        <v>0</v>
      </c>
      <c r="D5272" s="84">
        <v>0</v>
      </c>
    </row>
    <row r="5273" spans="1:4" x14ac:dyDescent="0.2">
      <c r="A5273" s="80" t="s">
        <v>765</v>
      </c>
      <c r="B5273" s="80" t="s">
        <v>786</v>
      </c>
      <c r="C5273" s="81">
        <v>0</v>
      </c>
      <c r="D5273" s="82">
        <v>0</v>
      </c>
    </row>
    <row r="5274" spans="1:4" x14ac:dyDescent="0.2">
      <c r="A5274" s="80" t="s">
        <v>765</v>
      </c>
      <c r="B5274" s="80" t="s">
        <v>787</v>
      </c>
      <c r="C5274" s="83">
        <v>0</v>
      </c>
      <c r="D5274" s="84">
        <v>0</v>
      </c>
    </row>
    <row r="5275" spans="1:4" x14ac:dyDescent="0.2">
      <c r="A5275" s="80" t="s">
        <v>765</v>
      </c>
      <c r="B5275" s="80" t="s">
        <v>788</v>
      </c>
      <c r="C5275" s="81">
        <v>0</v>
      </c>
      <c r="D5275" s="82">
        <v>0</v>
      </c>
    </row>
    <row r="5276" spans="1:4" x14ac:dyDescent="0.2">
      <c r="A5276" s="80" t="s">
        <v>765</v>
      </c>
      <c r="B5276" s="80" t="s">
        <v>789</v>
      </c>
      <c r="C5276" s="83">
        <v>0</v>
      </c>
      <c r="D5276" s="84">
        <v>0</v>
      </c>
    </row>
    <row r="5277" spans="1:4" x14ac:dyDescent="0.2">
      <c r="A5277" s="80" t="s">
        <v>765</v>
      </c>
      <c r="B5277" s="80" t="s">
        <v>790</v>
      </c>
      <c r="C5277" s="81">
        <v>0</v>
      </c>
      <c r="D5277" s="82">
        <v>0</v>
      </c>
    </row>
    <row r="5278" spans="1:4" x14ac:dyDescent="0.2">
      <c r="A5278" s="80" t="s">
        <v>765</v>
      </c>
      <c r="B5278" s="80" t="s">
        <v>791</v>
      </c>
      <c r="C5278" s="83">
        <v>0</v>
      </c>
      <c r="D5278" s="84">
        <v>0</v>
      </c>
    </row>
    <row r="5279" spans="1:4" x14ac:dyDescent="0.2">
      <c r="A5279" s="80" t="s">
        <v>765</v>
      </c>
      <c r="B5279" s="80" t="s">
        <v>755</v>
      </c>
      <c r="C5279" s="81">
        <v>0</v>
      </c>
      <c r="D5279" s="82">
        <v>0</v>
      </c>
    </row>
    <row r="5280" spans="1:4" x14ac:dyDescent="0.2">
      <c r="A5280" s="80" t="s">
        <v>765</v>
      </c>
      <c r="B5280" s="80" t="s">
        <v>768</v>
      </c>
      <c r="C5280" s="83">
        <v>0</v>
      </c>
      <c r="D5280" s="84">
        <v>0</v>
      </c>
    </row>
    <row r="5281" spans="1:4" x14ac:dyDescent="0.2">
      <c r="A5281" s="80" t="s">
        <v>765</v>
      </c>
      <c r="B5281" s="80" t="s">
        <v>792</v>
      </c>
      <c r="C5281" s="81">
        <v>0</v>
      </c>
      <c r="D5281" s="82">
        <v>0</v>
      </c>
    </row>
    <row r="5282" spans="1:4" x14ac:dyDescent="0.2">
      <c r="A5282" s="80" t="s">
        <v>765</v>
      </c>
      <c r="B5282" s="80" t="s">
        <v>793</v>
      </c>
      <c r="C5282" s="83">
        <v>0</v>
      </c>
      <c r="D5282" s="84">
        <v>0</v>
      </c>
    </row>
    <row r="5283" spans="1:4" x14ac:dyDescent="0.2">
      <c r="A5283" s="80" t="s">
        <v>765</v>
      </c>
      <c r="B5283" s="80" t="s">
        <v>794</v>
      </c>
      <c r="C5283" s="81">
        <v>0</v>
      </c>
      <c r="D5283" s="82">
        <v>0</v>
      </c>
    </row>
    <row r="5284" spans="1:4" x14ac:dyDescent="0.2">
      <c r="A5284" s="80" t="s">
        <v>765</v>
      </c>
      <c r="B5284" s="80" t="s">
        <v>795</v>
      </c>
      <c r="C5284" s="83">
        <v>0</v>
      </c>
      <c r="D5284" s="84">
        <v>0</v>
      </c>
    </row>
    <row r="5285" spans="1:4" x14ac:dyDescent="0.2">
      <c r="A5285" s="80" t="s">
        <v>765</v>
      </c>
      <c r="B5285" s="80" t="s">
        <v>796</v>
      </c>
      <c r="C5285" s="81">
        <v>0</v>
      </c>
      <c r="D5285" s="82">
        <v>0</v>
      </c>
    </row>
    <row r="5286" spans="1:4" x14ac:dyDescent="0.2">
      <c r="A5286" s="80" t="s">
        <v>765</v>
      </c>
      <c r="B5286" s="80" t="s">
        <v>797</v>
      </c>
      <c r="C5286" s="83">
        <v>0</v>
      </c>
      <c r="D5286" s="84">
        <v>0</v>
      </c>
    </row>
    <row r="5287" spans="1:4" x14ac:dyDescent="0.2">
      <c r="A5287" s="80" t="s">
        <v>765</v>
      </c>
      <c r="B5287" s="80" t="s">
        <v>798</v>
      </c>
      <c r="C5287" s="81">
        <v>0</v>
      </c>
      <c r="D5287" s="82">
        <v>0</v>
      </c>
    </row>
    <row r="5288" spans="1:4" x14ac:dyDescent="0.2">
      <c r="A5288" s="80" t="s">
        <v>765</v>
      </c>
      <c r="B5288" s="80" t="s">
        <v>799</v>
      </c>
      <c r="C5288" s="83">
        <v>0</v>
      </c>
      <c r="D5288" s="84">
        <v>0</v>
      </c>
    </row>
    <row r="5289" spans="1:4" x14ac:dyDescent="0.2">
      <c r="A5289" s="80" t="s">
        <v>765</v>
      </c>
      <c r="B5289" s="80" t="s">
        <v>800</v>
      </c>
      <c r="C5289" s="81">
        <v>0</v>
      </c>
      <c r="D5289" s="82">
        <v>0</v>
      </c>
    </row>
    <row r="5290" spans="1:4" x14ac:dyDescent="0.2">
      <c r="A5290" s="80" t="s">
        <v>765</v>
      </c>
      <c r="B5290" s="80" t="s">
        <v>801</v>
      </c>
      <c r="C5290" s="83">
        <v>0</v>
      </c>
      <c r="D5290" s="84">
        <v>0</v>
      </c>
    </row>
    <row r="5291" spans="1:4" x14ac:dyDescent="0.2">
      <c r="A5291" s="80" t="s">
        <v>765</v>
      </c>
      <c r="B5291" s="80" t="s">
        <v>802</v>
      </c>
      <c r="C5291" s="81">
        <v>0</v>
      </c>
      <c r="D5291" s="82">
        <v>0</v>
      </c>
    </row>
    <row r="5292" spans="1:4" x14ac:dyDescent="0.2">
      <c r="A5292" s="80" t="s">
        <v>765</v>
      </c>
      <c r="B5292" s="80" t="s">
        <v>803</v>
      </c>
      <c r="C5292" s="83">
        <v>0</v>
      </c>
      <c r="D5292" s="84">
        <v>0</v>
      </c>
    </row>
    <row r="5293" spans="1:4" x14ac:dyDescent="0.2">
      <c r="A5293" s="80" t="s">
        <v>765</v>
      </c>
      <c r="B5293" s="80" t="s">
        <v>804</v>
      </c>
      <c r="C5293" s="81">
        <v>0</v>
      </c>
      <c r="D5293" s="82">
        <v>0</v>
      </c>
    </row>
    <row r="5294" spans="1:4" x14ac:dyDescent="0.2">
      <c r="A5294" s="80" t="s">
        <v>765</v>
      </c>
      <c r="B5294" s="80" t="s">
        <v>805</v>
      </c>
      <c r="C5294" s="83">
        <v>0</v>
      </c>
      <c r="D5294" s="84">
        <v>0</v>
      </c>
    </row>
    <row r="5295" spans="1:4" x14ac:dyDescent="0.2">
      <c r="A5295" s="80" t="s">
        <v>765</v>
      </c>
      <c r="B5295" s="80" t="s">
        <v>806</v>
      </c>
      <c r="C5295" s="81">
        <v>0</v>
      </c>
      <c r="D5295" s="82">
        <v>0</v>
      </c>
    </row>
    <row r="5296" spans="1:4" x14ac:dyDescent="0.2">
      <c r="A5296" s="80" t="s">
        <v>765</v>
      </c>
      <c r="B5296" s="80" t="s">
        <v>807</v>
      </c>
      <c r="C5296" s="83">
        <v>0</v>
      </c>
      <c r="D5296" s="84">
        <v>0</v>
      </c>
    </row>
    <row r="5297" spans="1:4" x14ac:dyDescent="0.2">
      <c r="A5297" s="80" t="s">
        <v>765</v>
      </c>
      <c r="B5297" s="80" t="s">
        <v>808</v>
      </c>
      <c r="C5297" s="81">
        <v>0</v>
      </c>
      <c r="D5297" s="82">
        <v>0</v>
      </c>
    </row>
    <row r="5298" spans="1:4" x14ac:dyDescent="0.2">
      <c r="A5298" s="80" t="s">
        <v>765</v>
      </c>
      <c r="B5298" s="80" t="s">
        <v>809</v>
      </c>
      <c r="C5298" s="83">
        <v>0</v>
      </c>
      <c r="D5298" s="84">
        <v>0</v>
      </c>
    </row>
    <row r="5299" spans="1:4" x14ac:dyDescent="0.2">
      <c r="A5299" s="80" t="s">
        <v>765</v>
      </c>
      <c r="B5299" s="80" t="s">
        <v>810</v>
      </c>
      <c r="C5299" s="81">
        <v>0</v>
      </c>
      <c r="D5299" s="82">
        <v>0</v>
      </c>
    </row>
    <row r="5300" spans="1:4" x14ac:dyDescent="0.2">
      <c r="A5300" s="80" t="s">
        <v>765</v>
      </c>
      <c r="B5300" s="80" t="s">
        <v>811</v>
      </c>
      <c r="C5300" s="83">
        <v>0</v>
      </c>
      <c r="D5300" s="84">
        <v>0</v>
      </c>
    </row>
    <row r="5301" spans="1:4" x14ac:dyDescent="0.2">
      <c r="A5301" s="80" t="s">
        <v>765</v>
      </c>
      <c r="B5301" s="80" t="s">
        <v>812</v>
      </c>
      <c r="C5301" s="81">
        <v>0</v>
      </c>
      <c r="D5301" s="82">
        <v>0</v>
      </c>
    </row>
    <row r="5302" spans="1:4" x14ac:dyDescent="0.2">
      <c r="A5302" s="80" t="s">
        <v>765</v>
      </c>
      <c r="B5302" s="80" t="s">
        <v>813</v>
      </c>
      <c r="C5302" s="83">
        <v>0</v>
      </c>
      <c r="D5302" s="84">
        <v>0</v>
      </c>
    </row>
    <row r="5303" spans="1:4" x14ac:dyDescent="0.2">
      <c r="A5303" s="80" t="s">
        <v>765</v>
      </c>
      <c r="B5303" s="80" t="s">
        <v>814</v>
      </c>
      <c r="C5303" s="81">
        <v>0</v>
      </c>
      <c r="D5303" s="82">
        <v>0</v>
      </c>
    </row>
    <row r="5304" spans="1:4" x14ac:dyDescent="0.2">
      <c r="A5304" s="80" t="s">
        <v>765</v>
      </c>
      <c r="B5304" s="80" t="s">
        <v>815</v>
      </c>
      <c r="C5304" s="83">
        <v>0</v>
      </c>
      <c r="D5304" s="84">
        <v>0</v>
      </c>
    </row>
    <row r="5305" spans="1:4" x14ac:dyDescent="0.2">
      <c r="A5305" s="80" t="s">
        <v>765</v>
      </c>
      <c r="B5305" s="80" t="s">
        <v>816</v>
      </c>
      <c r="C5305" s="81">
        <v>0</v>
      </c>
      <c r="D5305" s="82">
        <v>0</v>
      </c>
    </row>
    <row r="5306" spans="1:4" x14ac:dyDescent="0.2">
      <c r="A5306" s="80" t="s">
        <v>765</v>
      </c>
      <c r="B5306" s="80" t="s">
        <v>817</v>
      </c>
      <c r="C5306" s="83">
        <v>0</v>
      </c>
      <c r="D5306" s="84">
        <v>0</v>
      </c>
    </row>
    <row r="5307" spans="1:4" x14ac:dyDescent="0.2">
      <c r="A5307" s="80" t="s">
        <v>765</v>
      </c>
      <c r="B5307" s="80" t="s">
        <v>818</v>
      </c>
      <c r="C5307" s="81">
        <v>0</v>
      </c>
      <c r="D5307" s="82">
        <v>0</v>
      </c>
    </row>
    <row r="5308" spans="1:4" x14ac:dyDescent="0.2">
      <c r="A5308" s="80" t="s">
        <v>765</v>
      </c>
      <c r="B5308" s="80" t="s">
        <v>819</v>
      </c>
      <c r="C5308" s="83">
        <v>0</v>
      </c>
      <c r="D5308" s="84">
        <v>0</v>
      </c>
    </row>
    <row r="5309" spans="1:4" x14ac:dyDescent="0.2">
      <c r="A5309" s="80" t="s">
        <v>765</v>
      </c>
      <c r="B5309" s="80" t="s">
        <v>820</v>
      </c>
      <c r="C5309" s="81">
        <v>0</v>
      </c>
      <c r="D5309" s="82">
        <v>0</v>
      </c>
    </row>
    <row r="5310" spans="1:4" x14ac:dyDescent="0.2">
      <c r="A5310" s="80" t="s">
        <v>765</v>
      </c>
      <c r="B5310" s="80" t="s">
        <v>821</v>
      </c>
      <c r="C5310" s="83">
        <v>0</v>
      </c>
      <c r="D5310" s="84">
        <v>0</v>
      </c>
    </row>
    <row r="5311" spans="1:4" x14ac:dyDescent="0.2">
      <c r="A5311" s="80" t="s">
        <v>765</v>
      </c>
      <c r="B5311" s="80" t="s">
        <v>822</v>
      </c>
      <c r="C5311" s="81">
        <v>0</v>
      </c>
      <c r="D5311" s="82">
        <v>0</v>
      </c>
    </row>
    <row r="5312" spans="1:4" x14ac:dyDescent="0.2">
      <c r="A5312" s="80" t="s">
        <v>765</v>
      </c>
      <c r="B5312" s="80" t="s">
        <v>823</v>
      </c>
      <c r="C5312" s="83">
        <v>0</v>
      </c>
      <c r="D5312" s="84">
        <v>0</v>
      </c>
    </row>
    <row r="5313" spans="1:4" x14ac:dyDescent="0.2">
      <c r="A5313" s="80" t="s">
        <v>765</v>
      </c>
      <c r="B5313" s="80" t="s">
        <v>824</v>
      </c>
      <c r="C5313" s="81">
        <v>0</v>
      </c>
      <c r="D5313" s="82">
        <v>0</v>
      </c>
    </row>
    <row r="5314" spans="1:4" x14ac:dyDescent="0.2">
      <c r="A5314" s="80" t="s">
        <v>765</v>
      </c>
      <c r="B5314" s="80" t="s">
        <v>825</v>
      </c>
      <c r="C5314" s="83">
        <v>0</v>
      </c>
      <c r="D5314" s="84">
        <v>0</v>
      </c>
    </row>
    <row r="5315" spans="1:4" x14ac:dyDescent="0.2">
      <c r="A5315" s="80" t="s">
        <v>765</v>
      </c>
      <c r="B5315" s="80" t="s">
        <v>826</v>
      </c>
      <c r="C5315" s="81">
        <v>0</v>
      </c>
      <c r="D5315" s="82">
        <v>0</v>
      </c>
    </row>
    <row r="5316" spans="1:4" x14ac:dyDescent="0.2">
      <c r="A5316" s="80" t="s">
        <v>765</v>
      </c>
      <c r="B5316" s="80" t="s">
        <v>827</v>
      </c>
      <c r="C5316" s="83">
        <v>0</v>
      </c>
      <c r="D5316" s="84">
        <v>0</v>
      </c>
    </row>
    <row r="5317" spans="1:4" x14ac:dyDescent="0.2">
      <c r="A5317" s="80" t="s">
        <v>765</v>
      </c>
      <c r="B5317" s="80" t="s">
        <v>828</v>
      </c>
      <c r="C5317" s="81">
        <v>0</v>
      </c>
      <c r="D5317" s="82">
        <v>0</v>
      </c>
    </row>
    <row r="5318" spans="1:4" x14ac:dyDescent="0.2">
      <c r="A5318" s="80" t="s">
        <v>765</v>
      </c>
      <c r="B5318" s="80" t="s">
        <v>756</v>
      </c>
      <c r="C5318" s="83">
        <v>0</v>
      </c>
      <c r="D5318" s="84">
        <v>0</v>
      </c>
    </row>
    <row r="5319" spans="1:4" x14ac:dyDescent="0.2">
      <c r="A5319" s="80" t="s">
        <v>765</v>
      </c>
      <c r="B5319" s="80" t="s">
        <v>757</v>
      </c>
      <c r="C5319" s="81">
        <v>0</v>
      </c>
      <c r="D5319" s="82">
        <v>0</v>
      </c>
    </row>
    <row r="5320" spans="1:4" x14ac:dyDescent="0.2">
      <c r="A5320" s="80" t="s">
        <v>765</v>
      </c>
      <c r="B5320" s="80" t="s">
        <v>758</v>
      </c>
      <c r="C5320" s="83">
        <v>0</v>
      </c>
      <c r="D5320" s="84">
        <v>0</v>
      </c>
    </row>
    <row r="5321" spans="1:4" x14ac:dyDescent="0.2">
      <c r="A5321" s="80" t="s">
        <v>765</v>
      </c>
      <c r="B5321" s="80" t="s">
        <v>759</v>
      </c>
      <c r="C5321" s="81">
        <v>0</v>
      </c>
      <c r="D5321" s="82">
        <v>0</v>
      </c>
    </row>
    <row r="5322" spans="1:4" x14ac:dyDescent="0.2">
      <c r="A5322" s="80" t="s">
        <v>765</v>
      </c>
      <c r="B5322" s="80" t="s">
        <v>760</v>
      </c>
      <c r="C5322" s="83">
        <v>0</v>
      </c>
      <c r="D5322" s="84">
        <v>0</v>
      </c>
    </row>
    <row r="5323" spans="1:4" x14ac:dyDescent="0.2">
      <c r="A5323" s="80" t="s">
        <v>765</v>
      </c>
      <c r="B5323" s="80" t="s">
        <v>761</v>
      </c>
      <c r="C5323" s="81">
        <v>0</v>
      </c>
      <c r="D5323" s="82">
        <v>0</v>
      </c>
    </row>
    <row r="5324" spans="1:4" x14ac:dyDescent="0.2">
      <c r="A5324" s="80" t="s">
        <v>765</v>
      </c>
      <c r="B5324" s="80" t="s">
        <v>762</v>
      </c>
      <c r="C5324" s="83">
        <v>0</v>
      </c>
      <c r="D5324" s="84">
        <v>0</v>
      </c>
    </row>
    <row r="5325" spans="1:4" x14ac:dyDescent="0.2">
      <c r="A5325" s="80" t="s">
        <v>765</v>
      </c>
      <c r="B5325" s="80" t="s">
        <v>763</v>
      </c>
      <c r="C5325" s="81">
        <v>0</v>
      </c>
      <c r="D5325" s="82">
        <v>0</v>
      </c>
    </row>
    <row r="5326" spans="1:4" x14ac:dyDescent="0.2">
      <c r="A5326" s="80" t="s">
        <v>765</v>
      </c>
      <c r="B5326" s="80" t="s">
        <v>764</v>
      </c>
      <c r="C5326" s="83">
        <v>0</v>
      </c>
      <c r="D5326" s="84">
        <v>0</v>
      </c>
    </row>
    <row r="5327" spans="1:4" x14ac:dyDescent="0.2">
      <c r="A5327" s="80" t="s">
        <v>765</v>
      </c>
      <c r="B5327" s="80" t="s">
        <v>765</v>
      </c>
      <c r="C5327" s="81">
        <v>0</v>
      </c>
      <c r="D5327" s="82">
        <v>0</v>
      </c>
    </row>
    <row r="5328" spans="1:4" x14ac:dyDescent="0.2">
      <c r="A5328" s="80" t="s">
        <v>765</v>
      </c>
      <c r="B5328" s="80" t="s">
        <v>766</v>
      </c>
      <c r="C5328" s="83">
        <v>0</v>
      </c>
      <c r="D5328" s="84">
        <v>0</v>
      </c>
    </row>
    <row r="5329" spans="1:4" x14ac:dyDescent="0.2">
      <c r="A5329" s="80" t="s">
        <v>765</v>
      </c>
      <c r="B5329" s="80" t="s">
        <v>767</v>
      </c>
      <c r="C5329" s="81">
        <v>0</v>
      </c>
      <c r="D5329" s="82">
        <v>0</v>
      </c>
    </row>
    <row r="5330" spans="1:4" x14ac:dyDescent="0.2">
      <c r="A5330" s="80" t="s">
        <v>766</v>
      </c>
      <c r="B5330" s="80" t="s">
        <v>769</v>
      </c>
      <c r="C5330" s="83">
        <v>0</v>
      </c>
      <c r="D5330" s="84">
        <v>0</v>
      </c>
    </row>
    <row r="5331" spans="1:4" x14ac:dyDescent="0.2">
      <c r="A5331" s="80" t="s">
        <v>766</v>
      </c>
      <c r="B5331" s="80" t="s">
        <v>770</v>
      </c>
      <c r="C5331" s="81">
        <v>0</v>
      </c>
      <c r="D5331" s="82">
        <v>0</v>
      </c>
    </row>
    <row r="5332" spans="1:4" x14ac:dyDescent="0.2">
      <c r="A5332" s="80" t="s">
        <v>766</v>
      </c>
      <c r="B5332" s="80" t="s">
        <v>771</v>
      </c>
      <c r="C5332" s="83">
        <v>0</v>
      </c>
      <c r="D5332" s="84">
        <v>0</v>
      </c>
    </row>
    <row r="5333" spans="1:4" x14ac:dyDescent="0.2">
      <c r="A5333" s="80" t="s">
        <v>766</v>
      </c>
      <c r="B5333" s="80" t="s">
        <v>772</v>
      </c>
      <c r="C5333" s="81">
        <v>0</v>
      </c>
      <c r="D5333" s="82">
        <v>0</v>
      </c>
    </row>
    <row r="5334" spans="1:4" x14ac:dyDescent="0.2">
      <c r="A5334" s="80" t="s">
        <v>766</v>
      </c>
      <c r="B5334" s="80" t="s">
        <v>773</v>
      </c>
      <c r="C5334" s="83">
        <v>0</v>
      </c>
      <c r="D5334" s="84">
        <v>0</v>
      </c>
    </row>
    <row r="5335" spans="1:4" x14ac:dyDescent="0.2">
      <c r="A5335" s="80" t="s">
        <v>766</v>
      </c>
      <c r="B5335" s="80" t="s">
        <v>774</v>
      </c>
      <c r="C5335" s="81">
        <v>0</v>
      </c>
      <c r="D5335" s="82">
        <v>0</v>
      </c>
    </row>
    <row r="5336" spans="1:4" x14ac:dyDescent="0.2">
      <c r="A5336" s="80" t="s">
        <v>766</v>
      </c>
      <c r="B5336" s="80" t="s">
        <v>775</v>
      </c>
      <c r="C5336" s="83">
        <v>0</v>
      </c>
      <c r="D5336" s="84">
        <v>0</v>
      </c>
    </row>
    <row r="5337" spans="1:4" x14ac:dyDescent="0.2">
      <c r="A5337" s="80" t="s">
        <v>766</v>
      </c>
      <c r="B5337" s="80" t="s">
        <v>776</v>
      </c>
      <c r="C5337" s="81">
        <v>0</v>
      </c>
      <c r="D5337" s="82">
        <v>0</v>
      </c>
    </row>
    <row r="5338" spans="1:4" x14ac:dyDescent="0.2">
      <c r="A5338" s="80" t="s">
        <v>766</v>
      </c>
      <c r="B5338" s="80" t="s">
        <v>777</v>
      </c>
      <c r="C5338" s="83">
        <v>0</v>
      </c>
      <c r="D5338" s="84">
        <v>0</v>
      </c>
    </row>
    <row r="5339" spans="1:4" x14ac:dyDescent="0.2">
      <c r="A5339" s="80" t="s">
        <v>766</v>
      </c>
      <c r="B5339" s="80" t="s">
        <v>778</v>
      </c>
      <c r="C5339" s="81">
        <v>0</v>
      </c>
      <c r="D5339" s="82">
        <v>0</v>
      </c>
    </row>
    <row r="5340" spans="1:4" x14ac:dyDescent="0.2">
      <c r="A5340" s="80" t="s">
        <v>766</v>
      </c>
      <c r="B5340" s="80" t="s">
        <v>779</v>
      </c>
      <c r="C5340" s="83">
        <v>0</v>
      </c>
      <c r="D5340" s="84">
        <v>0</v>
      </c>
    </row>
    <row r="5341" spans="1:4" x14ac:dyDescent="0.2">
      <c r="A5341" s="80" t="s">
        <v>766</v>
      </c>
      <c r="B5341" s="80" t="s">
        <v>780</v>
      </c>
      <c r="C5341" s="81">
        <v>0</v>
      </c>
      <c r="D5341" s="82">
        <v>0</v>
      </c>
    </row>
    <row r="5342" spans="1:4" x14ac:dyDescent="0.2">
      <c r="A5342" s="80" t="s">
        <v>766</v>
      </c>
      <c r="B5342" s="80" t="s">
        <v>781</v>
      </c>
      <c r="C5342" s="83">
        <v>0</v>
      </c>
      <c r="D5342" s="84">
        <v>0</v>
      </c>
    </row>
    <row r="5343" spans="1:4" x14ac:dyDescent="0.2">
      <c r="A5343" s="80" t="s">
        <v>766</v>
      </c>
      <c r="B5343" s="80" t="s">
        <v>782</v>
      </c>
      <c r="C5343" s="81">
        <v>0</v>
      </c>
      <c r="D5343" s="82">
        <v>0</v>
      </c>
    </row>
    <row r="5344" spans="1:4" x14ac:dyDescent="0.2">
      <c r="A5344" s="80" t="s">
        <v>766</v>
      </c>
      <c r="B5344" s="80" t="s">
        <v>783</v>
      </c>
      <c r="C5344" s="83">
        <v>0</v>
      </c>
      <c r="D5344" s="84">
        <v>0</v>
      </c>
    </row>
    <row r="5345" spans="1:4" x14ac:dyDescent="0.2">
      <c r="A5345" s="80" t="s">
        <v>766</v>
      </c>
      <c r="B5345" s="80" t="s">
        <v>784</v>
      </c>
      <c r="C5345" s="81">
        <v>0</v>
      </c>
      <c r="D5345" s="82">
        <v>0</v>
      </c>
    </row>
    <row r="5346" spans="1:4" x14ac:dyDescent="0.2">
      <c r="A5346" s="80" t="s">
        <v>766</v>
      </c>
      <c r="B5346" s="80" t="s">
        <v>785</v>
      </c>
      <c r="C5346" s="83">
        <v>0</v>
      </c>
      <c r="D5346" s="84">
        <v>0</v>
      </c>
    </row>
    <row r="5347" spans="1:4" x14ac:dyDescent="0.2">
      <c r="A5347" s="80" t="s">
        <v>766</v>
      </c>
      <c r="B5347" s="80" t="s">
        <v>786</v>
      </c>
      <c r="C5347" s="81">
        <v>0</v>
      </c>
      <c r="D5347" s="82">
        <v>0</v>
      </c>
    </row>
    <row r="5348" spans="1:4" x14ac:dyDescent="0.2">
      <c r="A5348" s="80" t="s">
        <v>766</v>
      </c>
      <c r="B5348" s="80" t="s">
        <v>787</v>
      </c>
      <c r="C5348" s="83">
        <v>0</v>
      </c>
      <c r="D5348" s="84">
        <v>0</v>
      </c>
    </row>
    <row r="5349" spans="1:4" x14ac:dyDescent="0.2">
      <c r="A5349" s="80" t="s">
        <v>766</v>
      </c>
      <c r="B5349" s="80" t="s">
        <v>788</v>
      </c>
      <c r="C5349" s="81">
        <v>0</v>
      </c>
      <c r="D5349" s="82">
        <v>0</v>
      </c>
    </row>
    <row r="5350" spans="1:4" x14ac:dyDescent="0.2">
      <c r="A5350" s="80" t="s">
        <v>766</v>
      </c>
      <c r="B5350" s="80" t="s">
        <v>789</v>
      </c>
      <c r="C5350" s="83">
        <v>0</v>
      </c>
      <c r="D5350" s="84">
        <v>0</v>
      </c>
    </row>
    <row r="5351" spans="1:4" x14ac:dyDescent="0.2">
      <c r="A5351" s="80" t="s">
        <v>766</v>
      </c>
      <c r="B5351" s="80" t="s">
        <v>790</v>
      </c>
      <c r="C5351" s="81">
        <v>0</v>
      </c>
      <c r="D5351" s="82">
        <v>0</v>
      </c>
    </row>
    <row r="5352" spans="1:4" x14ac:dyDescent="0.2">
      <c r="A5352" s="80" t="s">
        <v>766</v>
      </c>
      <c r="B5352" s="80" t="s">
        <v>791</v>
      </c>
      <c r="C5352" s="83">
        <v>0</v>
      </c>
      <c r="D5352" s="84">
        <v>0</v>
      </c>
    </row>
    <row r="5353" spans="1:4" x14ac:dyDescent="0.2">
      <c r="A5353" s="80" t="s">
        <v>766</v>
      </c>
      <c r="B5353" s="80" t="s">
        <v>755</v>
      </c>
      <c r="C5353" s="81">
        <v>0</v>
      </c>
      <c r="D5353" s="82">
        <v>0</v>
      </c>
    </row>
    <row r="5354" spans="1:4" x14ac:dyDescent="0.2">
      <c r="A5354" s="80" t="s">
        <v>766</v>
      </c>
      <c r="B5354" s="80" t="s">
        <v>768</v>
      </c>
      <c r="C5354" s="83">
        <v>0</v>
      </c>
      <c r="D5354" s="84">
        <v>0</v>
      </c>
    </row>
    <row r="5355" spans="1:4" x14ac:dyDescent="0.2">
      <c r="A5355" s="80" t="s">
        <v>766</v>
      </c>
      <c r="B5355" s="80" t="s">
        <v>792</v>
      </c>
      <c r="C5355" s="81">
        <v>0</v>
      </c>
      <c r="D5355" s="82">
        <v>0</v>
      </c>
    </row>
    <row r="5356" spans="1:4" x14ac:dyDescent="0.2">
      <c r="A5356" s="80" t="s">
        <v>766</v>
      </c>
      <c r="B5356" s="80" t="s">
        <v>793</v>
      </c>
      <c r="C5356" s="83">
        <v>0</v>
      </c>
      <c r="D5356" s="84">
        <v>0</v>
      </c>
    </row>
    <row r="5357" spans="1:4" x14ac:dyDescent="0.2">
      <c r="A5357" s="80" t="s">
        <v>766</v>
      </c>
      <c r="B5357" s="80" t="s">
        <v>794</v>
      </c>
      <c r="C5357" s="81">
        <v>0</v>
      </c>
      <c r="D5357" s="82">
        <v>0</v>
      </c>
    </row>
    <row r="5358" spans="1:4" x14ac:dyDescent="0.2">
      <c r="A5358" s="80" t="s">
        <v>766</v>
      </c>
      <c r="B5358" s="80" t="s">
        <v>795</v>
      </c>
      <c r="C5358" s="83">
        <v>0</v>
      </c>
      <c r="D5358" s="84">
        <v>0</v>
      </c>
    </row>
    <row r="5359" spans="1:4" x14ac:dyDescent="0.2">
      <c r="A5359" s="80" t="s">
        <v>766</v>
      </c>
      <c r="B5359" s="80" t="s">
        <v>796</v>
      </c>
      <c r="C5359" s="81">
        <v>0</v>
      </c>
      <c r="D5359" s="82">
        <v>0</v>
      </c>
    </row>
    <row r="5360" spans="1:4" x14ac:dyDescent="0.2">
      <c r="A5360" s="80" t="s">
        <v>766</v>
      </c>
      <c r="B5360" s="80" t="s">
        <v>797</v>
      </c>
      <c r="C5360" s="83">
        <v>0</v>
      </c>
      <c r="D5360" s="84">
        <v>0</v>
      </c>
    </row>
    <row r="5361" spans="1:4" x14ac:dyDescent="0.2">
      <c r="A5361" s="80" t="s">
        <v>766</v>
      </c>
      <c r="B5361" s="80" t="s">
        <v>798</v>
      </c>
      <c r="C5361" s="81">
        <v>0</v>
      </c>
      <c r="D5361" s="82">
        <v>0</v>
      </c>
    </row>
    <row r="5362" spans="1:4" x14ac:dyDescent="0.2">
      <c r="A5362" s="80" t="s">
        <v>766</v>
      </c>
      <c r="B5362" s="80" t="s">
        <v>799</v>
      </c>
      <c r="C5362" s="83">
        <v>0</v>
      </c>
      <c r="D5362" s="84">
        <v>0</v>
      </c>
    </row>
    <row r="5363" spans="1:4" x14ac:dyDescent="0.2">
      <c r="A5363" s="80" t="s">
        <v>766</v>
      </c>
      <c r="B5363" s="80" t="s">
        <v>800</v>
      </c>
      <c r="C5363" s="81">
        <v>0</v>
      </c>
      <c r="D5363" s="82">
        <v>0</v>
      </c>
    </row>
    <row r="5364" spans="1:4" x14ac:dyDescent="0.2">
      <c r="A5364" s="80" t="s">
        <v>766</v>
      </c>
      <c r="B5364" s="80" t="s">
        <v>801</v>
      </c>
      <c r="C5364" s="83">
        <v>0</v>
      </c>
      <c r="D5364" s="84">
        <v>0</v>
      </c>
    </row>
    <row r="5365" spans="1:4" x14ac:dyDescent="0.2">
      <c r="A5365" s="80" t="s">
        <v>766</v>
      </c>
      <c r="B5365" s="80" t="s">
        <v>802</v>
      </c>
      <c r="C5365" s="81">
        <v>0</v>
      </c>
      <c r="D5365" s="82">
        <v>0</v>
      </c>
    </row>
    <row r="5366" spans="1:4" x14ac:dyDescent="0.2">
      <c r="A5366" s="80" t="s">
        <v>766</v>
      </c>
      <c r="B5366" s="80" t="s">
        <v>803</v>
      </c>
      <c r="C5366" s="83">
        <v>0</v>
      </c>
      <c r="D5366" s="84">
        <v>0</v>
      </c>
    </row>
    <row r="5367" spans="1:4" x14ac:dyDescent="0.2">
      <c r="A5367" s="80" t="s">
        <v>766</v>
      </c>
      <c r="B5367" s="80" t="s">
        <v>804</v>
      </c>
      <c r="C5367" s="81">
        <v>0</v>
      </c>
      <c r="D5367" s="82">
        <v>0</v>
      </c>
    </row>
    <row r="5368" spans="1:4" x14ac:dyDescent="0.2">
      <c r="A5368" s="80" t="s">
        <v>766</v>
      </c>
      <c r="B5368" s="80" t="s">
        <v>805</v>
      </c>
      <c r="C5368" s="83">
        <v>0</v>
      </c>
      <c r="D5368" s="84">
        <v>0</v>
      </c>
    </row>
    <row r="5369" spans="1:4" x14ac:dyDescent="0.2">
      <c r="A5369" s="80" t="s">
        <v>766</v>
      </c>
      <c r="B5369" s="80" t="s">
        <v>806</v>
      </c>
      <c r="C5369" s="81">
        <v>0</v>
      </c>
      <c r="D5369" s="82">
        <v>0</v>
      </c>
    </row>
    <row r="5370" spans="1:4" x14ac:dyDescent="0.2">
      <c r="A5370" s="80" t="s">
        <v>766</v>
      </c>
      <c r="B5370" s="80" t="s">
        <v>807</v>
      </c>
      <c r="C5370" s="83">
        <v>0</v>
      </c>
      <c r="D5370" s="84">
        <v>0</v>
      </c>
    </row>
    <row r="5371" spans="1:4" x14ac:dyDescent="0.2">
      <c r="A5371" s="80" t="s">
        <v>766</v>
      </c>
      <c r="B5371" s="80" t="s">
        <v>808</v>
      </c>
      <c r="C5371" s="81">
        <v>0</v>
      </c>
      <c r="D5371" s="82">
        <v>0</v>
      </c>
    </row>
    <row r="5372" spans="1:4" x14ac:dyDescent="0.2">
      <c r="A5372" s="80" t="s">
        <v>766</v>
      </c>
      <c r="B5372" s="80" t="s">
        <v>809</v>
      </c>
      <c r="C5372" s="83">
        <v>0</v>
      </c>
      <c r="D5372" s="84">
        <v>0</v>
      </c>
    </row>
    <row r="5373" spans="1:4" x14ac:dyDescent="0.2">
      <c r="A5373" s="80" t="s">
        <v>766</v>
      </c>
      <c r="B5373" s="80" t="s">
        <v>810</v>
      </c>
      <c r="C5373" s="81">
        <v>0</v>
      </c>
      <c r="D5373" s="82">
        <v>0</v>
      </c>
    </row>
    <row r="5374" spans="1:4" x14ac:dyDescent="0.2">
      <c r="A5374" s="80" t="s">
        <v>766</v>
      </c>
      <c r="B5374" s="80" t="s">
        <v>811</v>
      </c>
      <c r="C5374" s="83">
        <v>0</v>
      </c>
      <c r="D5374" s="84">
        <v>0</v>
      </c>
    </row>
    <row r="5375" spans="1:4" x14ac:dyDescent="0.2">
      <c r="A5375" s="80" t="s">
        <v>766</v>
      </c>
      <c r="B5375" s="80" t="s">
        <v>812</v>
      </c>
      <c r="C5375" s="81">
        <v>0</v>
      </c>
      <c r="D5375" s="82">
        <v>0</v>
      </c>
    </row>
    <row r="5376" spans="1:4" x14ac:dyDescent="0.2">
      <c r="A5376" s="80" t="s">
        <v>766</v>
      </c>
      <c r="B5376" s="80" t="s">
        <v>813</v>
      </c>
      <c r="C5376" s="83">
        <v>0</v>
      </c>
      <c r="D5376" s="84">
        <v>0</v>
      </c>
    </row>
    <row r="5377" spans="1:4" x14ac:dyDescent="0.2">
      <c r="A5377" s="80" t="s">
        <v>766</v>
      </c>
      <c r="B5377" s="80" t="s">
        <v>814</v>
      </c>
      <c r="C5377" s="81">
        <v>0</v>
      </c>
      <c r="D5377" s="82">
        <v>0</v>
      </c>
    </row>
    <row r="5378" spans="1:4" x14ac:dyDescent="0.2">
      <c r="A5378" s="80" t="s">
        <v>766</v>
      </c>
      <c r="B5378" s="80" t="s">
        <v>815</v>
      </c>
      <c r="C5378" s="83">
        <v>0</v>
      </c>
      <c r="D5378" s="84">
        <v>0</v>
      </c>
    </row>
    <row r="5379" spans="1:4" x14ac:dyDescent="0.2">
      <c r="A5379" s="80" t="s">
        <v>766</v>
      </c>
      <c r="B5379" s="80" t="s">
        <v>816</v>
      </c>
      <c r="C5379" s="81">
        <v>0</v>
      </c>
      <c r="D5379" s="82">
        <v>0</v>
      </c>
    </row>
    <row r="5380" spans="1:4" x14ac:dyDescent="0.2">
      <c r="A5380" s="80" t="s">
        <v>766</v>
      </c>
      <c r="B5380" s="80" t="s">
        <v>817</v>
      </c>
      <c r="C5380" s="83">
        <v>0</v>
      </c>
      <c r="D5380" s="84">
        <v>0</v>
      </c>
    </row>
    <row r="5381" spans="1:4" x14ac:dyDescent="0.2">
      <c r="A5381" s="80" t="s">
        <v>766</v>
      </c>
      <c r="B5381" s="80" t="s">
        <v>818</v>
      </c>
      <c r="C5381" s="81">
        <v>0</v>
      </c>
      <c r="D5381" s="82">
        <v>0</v>
      </c>
    </row>
    <row r="5382" spans="1:4" x14ac:dyDescent="0.2">
      <c r="A5382" s="80" t="s">
        <v>766</v>
      </c>
      <c r="B5382" s="80" t="s">
        <v>819</v>
      </c>
      <c r="C5382" s="83">
        <v>0</v>
      </c>
      <c r="D5382" s="84">
        <v>0</v>
      </c>
    </row>
    <row r="5383" spans="1:4" x14ac:dyDescent="0.2">
      <c r="A5383" s="80" t="s">
        <v>766</v>
      </c>
      <c r="B5383" s="80" t="s">
        <v>820</v>
      </c>
      <c r="C5383" s="81">
        <v>0</v>
      </c>
      <c r="D5383" s="82">
        <v>0</v>
      </c>
    </row>
    <row r="5384" spans="1:4" x14ac:dyDescent="0.2">
      <c r="A5384" s="80" t="s">
        <v>766</v>
      </c>
      <c r="B5384" s="80" t="s">
        <v>821</v>
      </c>
      <c r="C5384" s="83">
        <v>0</v>
      </c>
      <c r="D5384" s="84">
        <v>0</v>
      </c>
    </row>
    <row r="5385" spans="1:4" x14ac:dyDescent="0.2">
      <c r="A5385" s="80" t="s">
        <v>766</v>
      </c>
      <c r="B5385" s="80" t="s">
        <v>822</v>
      </c>
      <c r="C5385" s="81">
        <v>0</v>
      </c>
      <c r="D5385" s="82">
        <v>0</v>
      </c>
    </row>
    <row r="5386" spans="1:4" x14ac:dyDescent="0.2">
      <c r="A5386" s="80" t="s">
        <v>766</v>
      </c>
      <c r="B5386" s="80" t="s">
        <v>823</v>
      </c>
      <c r="C5386" s="83">
        <v>0</v>
      </c>
      <c r="D5386" s="84">
        <v>0</v>
      </c>
    </row>
    <row r="5387" spans="1:4" x14ac:dyDescent="0.2">
      <c r="A5387" s="80" t="s">
        <v>766</v>
      </c>
      <c r="B5387" s="80" t="s">
        <v>824</v>
      </c>
      <c r="C5387" s="81">
        <v>0</v>
      </c>
      <c r="D5387" s="82">
        <v>0</v>
      </c>
    </row>
    <row r="5388" spans="1:4" x14ac:dyDescent="0.2">
      <c r="A5388" s="80" t="s">
        <v>766</v>
      </c>
      <c r="B5388" s="80" t="s">
        <v>825</v>
      </c>
      <c r="C5388" s="83">
        <v>0</v>
      </c>
      <c r="D5388" s="84">
        <v>0</v>
      </c>
    </row>
    <row r="5389" spans="1:4" x14ac:dyDescent="0.2">
      <c r="A5389" s="80" t="s">
        <v>766</v>
      </c>
      <c r="B5389" s="80" t="s">
        <v>826</v>
      </c>
      <c r="C5389" s="81">
        <v>0</v>
      </c>
      <c r="D5389" s="82">
        <v>0</v>
      </c>
    </row>
    <row r="5390" spans="1:4" x14ac:dyDescent="0.2">
      <c r="A5390" s="80" t="s">
        <v>766</v>
      </c>
      <c r="B5390" s="80" t="s">
        <v>827</v>
      </c>
      <c r="C5390" s="83">
        <v>0</v>
      </c>
      <c r="D5390" s="84">
        <v>0</v>
      </c>
    </row>
    <row r="5391" spans="1:4" x14ac:dyDescent="0.2">
      <c r="A5391" s="80" t="s">
        <v>766</v>
      </c>
      <c r="B5391" s="80" t="s">
        <v>828</v>
      </c>
      <c r="C5391" s="81">
        <v>0</v>
      </c>
      <c r="D5391" s="82">
        <v>0</v>
      </c>
    </row>
    <row r="5392" spans="1:4" x14ac:dyDescent="0.2">
      <c r="A5392" s="80" t="s">
        <v>766</v>
      </c>
      <c r="B5392" s="80" t="s">
        <v>756</v>
      </c>
      <c r="C5392" s="83">
        <v>0</v>
      </c>
      <c r="D5392" s="84">
        <v>0</v>
      </c>
    </row>
    <row r="5393" spans="1:4" x14ac:dyDescent="0.2">
      <c r="A5393" s="80" t="s">
        <v>766</v>
      </c>
      <c r="B5393" s="80" t="s">
        <v>757</v>
      </c>
      <c r="C5393" s="81">
        <v>0</v>
      </c>
      <c r="D5393" s="82">
        <v>0</v>
      </c>
    </row>
    <row r="5394" spans="1:4" x14ac:dyDescent="0.2">
      <c r="A5394" s="80" t="s">
        <v>766</v>
      </c>
      <c r="B5394" s="80" t="s">
        <v>758</v>
      </c>
      <c r="C5394" s="83">
        <v>0</v>
      </c>
      <c r="D5394" s="84">
        <v>0</v>
      </c>
    </row>
    <row r="5395" spans="1:4" x14ac:dyDescent="0.2">
      <c r="A5395" s="80" t="s">
        <v>766</v>
      </c>
      <c r="B5395" s="80" t="s">
        <v>759</v>
      </c>
      <c r="C5395" s="81">
        <v>0</v>
      </c>
      <c r="D5395" s="82">
        <v>0</v>
      </c>
    </row>
    <row r="5396" spans="1:4" x14ac:dyDescent="0.2">
      <c r="A5396" s="80" t="s">
        <v>766</v>
      </c>
      <c r="B5396" s="80" t="s">
        <v>760</v>
      </c>
      <c r="C5396" s="83">
        <v>0</v>
      </c>
      <c r="D5396" s="84">
        <v>0</v>
      </c>
    </row>
    <row r="5397" spans="1:4" x14ac:dyDescent="0.2">
      <c r="A5397" s="80" t="s">
        <v>766</v>
      </c>
      <c r="B5397" s="80" t="s">
        <v>761</v>
      </c>
      <c r="C5397" s="81">
        <v>0</v>
      </c>
      <c r="D5397" s="82">
        <v>0</v>
      </c>
    </row>
    <row r="5398" spans="1:4" x14ac:dyDescent="0.2">
      <c r="A5398" s="80" t="s">
        <v>766</v>
      </c>
      <c r="B5398" s="80" t="s">
        <v>762</v>
      </c>
      <c r="C5398" s="83">
        <v>0</v>
      </c>
      <c r="D5398" s="84">
        <v>0</v>
      </c>
    </row>
    <row r="5399" spans="1:4" x14ac:dyDescent="0.2">
      <c r="A5399" s="80" t="s">
        <v>766</v>
      </c>
      <c r="B5399" s="80" t="s">
        <v>763</v>
      </c>
      <c r="C5399" s="81">
        <v>0</v>
      </c>
      <c r="D5399" s="82">
        <v>0</v>
      </c>
    </row>
    <row r="5400" spans="1:4" x14ac:dyDescent="0.2">
      <c r="A5400" s="80" t="s">
        <v>766</v>
      </c>
      <c r="B5400" s="80" t="s">
        <v>764</v>
      </c>
      <c r="C5400" s="83">
        <v>0</v>
      </c>
      <c r="D5400" s="84">
        <v>0</v>
      </c>
    </row>
    <row r="5401" spans="1:4" x14ac:dyDescent="0.2">
      <c r="A5401" s="80" t="s">
        <v>766</v>
      </c>
      <c r="B5401" s="80" t="s">
        <v>765</v>
      </c>
      <c r="C5401" s="81">
        <v>0</v>
      </c>
      <c r="D5401" s="82">
        <v>0</v>
      </c>
    </row>
    <row r="5402" spans="1:4" x14ac:dyDescent="0.2">
      <c r="A5402" s="80" t="s">
        <v>766</v>
      </c>
      <c r="B5402" s="80" t="s">
        <v>766</v>
      </c>
      <c r="C5402" s="83">
        <v>0</v>
      </c>
      <c r="D5402" s="84">
        <v>0</v>
      </c>
    </row>
    <row r="5403" spans="1:4" x14ac:dyDescent="0.2">
      <c r="A5403" s="80" t="s">
        <v>766</v>
      </c>
      <c r="B5403" s="80" t="s">
        <v>767</v>
      </c>
      <c r="C5403" s="81">
        <v>0</v>
      </c>
      <c r="D5403" s="82">
        <v>0</v>
      </c>
    </row>
    <row r="5404" spans="1:4" x14ac:dyDescent="0.2">
      <c r="A5404" s="80" t="s">
        <v>767</v>
      </c>
      <c r="B5404" s="80" t="s">
        <v>769</v>
      </c>
      <c r="C5404" s="83">
        <v>0</v>
      </c>
      <c r="D5404" s="84">
        <v>0</v>
      </c>
    </row>
    <row r="5405" spans="1:4" x14ac:dyDescent="0.2">
      <c r="A5405" s="80" t="s">
        <v>767</v>
      </c>
      <c r="B5405" s="80" t="s">
        <v>770</v>
      </c>
      <c r="C5405" s="81">
        <v>0</v>
      </c>
      <c r="D5405" s="82">
        <v>0</v>
      </c>
    </row>
    <row r="5406" spans="1:4" x14ac:dyDescent="0.2">
      <c r="A5406" s="80" t="s">
        <v>767</v>
      </c>
      <c r="B5406" s="80" t="s">
        <v>771</v>
      </c>
      <c r="C5406" s="83">
        <v>0</v>
      </c>
      <c r="D5406" s="84">
        <v>0</v>
      </c>
    </row>
    <row r="5407" spans="1:4" x14ac:dyDescent="0.2">
      <c r="A5407" s="80" t="s">
        <v>767</v>
      </c>
      <c r="B5407" s="80" t="s">
        <v>772</v>
      </c>
      <c r="C5407" s="81">
        <v>0</v>
      </c>
      <c r="D5407" s="82">
        <v>0</v>
      </c>
    </row>
    <row r="5408" spans="1:4" x14ac:dyDescent="0.2">
      <c r="A5408" s="80" t="s">
        <v>767</v>
      </c>
      <c r="B5408" s="80" t="s">
        <v>773</v>
      </c>
      <c r="C5408" s="83">
        <v>0</v>
      </c>
      <c r="D5408" s="84">
        <v>0</v>
      </c>
    </row>
    <row r="5409" spans="1:4" x14ac:dyDescent="0.2">
      <c r="A5409" s="80" t="s">
        <v>767</v>
      </c>
      <c r="B5409" s="80" t="s">
        <v>774</v>
      </c>
      <c r="C5409" s="81">
        <v>0</v>
      </c>
      <c r="D5409" s="82">
        <v>0</v>
      </c>
    </row>
    <row r="5410" spans="1:4" x14ac:dyDescent="0.2">
      <c r="A5410" s="80" t="s">
        <v>767</v>
      </c>
      <c r="B5410" s="80" t="s">
        <v>775</v>
      </c>
      <c r="C5410" s="83">
        <v>0</v>
      </c>
      <c r="D5410" s="84">
        <v>0</v>
      </c>
    </row>
    <row r="5411" spans="1:4" x14ac:dyDescent="0.2">
      <c r="A5411" s="80" t="s">
        <v>767</v>
      </c>
      <c r="B5411" s="80" t="s">
        <v>776</v>
      </c>
      <c r="C5411" s="81">
        <v>0</v>
      </c>
      <c r="D5411" s="82">
        <v>0</v>
      </c>
    </row>
    <row r="5412" spans="1:4" x14ac:dyDescent="0.2">
      <c r="A5412" s="80" t="s">
        <v>767</v>
      </c>
      <c r="B5412" s="80" t="s">
        <v>777</v>
      </c>
      <c r="C5412" s="83">
        <v>0</v>
      </c>
      <c r="D5412" s="84">
        <v>0</v>
      </c>
    </row>
    <row r="5413" spans="1:4" x14ac:dyDescent="0.2">
      <c r="A5413" s="80" t="s">
        <v>767</v>
      </c>
      <c r="B5413" s="80" t="s">
        <v>778</v>
      </c>
      <c r="C5413" s="81">
        <v>0</v>
      </c>
      <c r="D5413" s="82">
        <v>0</v>
      </c>
    </row>
    <row r="5414" spans="1:4" x14ac:dyDescent="0.2">
      <c r="A5414" s="80" t="s">
        <v>767</v>
      </c>
      <c r="B5414" s="80" t="s">
        <v>779</v>
      </c>
      <c r="C5414" s="83">
        <v>0</v>
      </c>
      <c r="D5414" s="84">
        <v>0</v>
      </c>
    </row>
    <row r="5415" spans="1:4" x14ac:dyDescent="0.2">
      <c r="A5415" s="80" t="s">
        <v>767</v>
      </c>
      <c r="B5415" s="80" t="s">
        <v>780</v>
      </c>
      <c r="C5415" s="81">
        <v>0</v>
      </c>
      <c r="D5415" s="82">
        <v>0</v>
      </c>
    </row>
    <row r="5416" spans="1:4" x14ac:dyDescent="0.2">
      <c r="A5416" s="80" t="s">
        <v>767</v>
      </c>
      <c r="B5416" s="80" t="s">
        <v>781</v>
      </c>
      <c r="C5416" s="83">
        <v>0</v>
      </c>
      <c r="D5416" s="84">
        <v>0</v>
      </c>
    </row>
    <row r="5417" spans="1:4" x14ac:dyDescent="0.2">
      <c r="A5417" s="80" t="s">
        <v>767</v>
      </c>
      <c r="B5417" s="80" t="s">
        <v>782</v>
      </c>
      <c r="C5417" s="81">
        <v>0</v>
      </c>
      <c r="D5417" s="82">
        <v>0</v>
      </c>
    </row>
    <row r="5418" spans="1:4" x14ac:dyDescent="0.2">
      <c r="A5418" s="80" t="s">
        <v>767</v>
      </c>
      <c r="B5418" s="80" t="s">
        <v>783</v>
      </c>
      <c r="C5418" s="83">
        <v>0</v>
      </c>
      <c r="D5418" s="84">
        <v>0</v>
      </c>
    </row>
    <row r="5419" spans="1:4" x14ac:dyDescent="0.2">
      <c r="A5419" s="80" t="s">
        <v>767</v>
      </c>
      <c r="B5419" s="80" t="s">
        <v>784</v>
      </c>
      <c r="C5419" s="81">
        <v>0</v>
      </c>
      <c r="D5419" s="82">
        <v>0</v>
      </c>
    </row>
    <row r="5420" spans="1:4" x14ac:dyDescent="0.2">
      <c r="A5420" s="80" t="s">
        <v>767</v>
      </c>
      <c r="B5420" s="80" t="s">
        <v>785</v>
      </c>
      <c r="C5420" s="83">
        <v>0</v>
      </c>
      <c r="D5420" s="84">
        <v>0</v>
      </c>
    </row>
    <row r="5421" spans="1:4" x14ac:dyDescent="0.2">
      <c r="A5421" s="80" t="s">
        <v>767</v>
      </c>
      <c r="B5421" s="80" t="s">
        <v>786</v>
      </c>
      <c r="C5421" s="81">
        <v>0</v>
      </c>
      <c r="D5421" s="82">
        <v>0</v>
      </c>
    </row>
    <row r="5422" spans="1:4" x14ac:dyDescent="0.2">
      <c r="A5422" s="80" t="s">
        <v>767</v>
      </c>
      <c r="B5422" s="80" t="s">
        <v>787</v>
      </c>
      <c r="C5422" s="83">
        <v>0</v>
      </c>
      <c r="D5422" s="84">
        <v>0</v>
      </c>
    </row>
    <row r="5423" spans="1:4" x14ac:dyDescent="0.2">
      <c r="A5423" s="80" t="s">
        <v>767</v>
      </c>
      <c r="B5423" s="80" t="s">
        <v>788</v>
      </c>
      <c r="C5423" s="81">
        <v>0</v>
      </c>
      <c r="D5423" s="82">
        <v>0</v>
      </c>
    </row>
    <row r="5424" spans="1:4" x14ac:dyDescent="0.2">
      <c r="A5424" s="80" t="s">
        <v>767</v>
      </c>
      <c r="B5424" s="80" t="s">
        <v>789</v>
      </c>
      <c r="C5424" s="83">
        <v>0</v>
      </c>
      <c r="D5424" s="84">
        <v>0</v>
      </c>
    </row>
    <row r="5425" spans="1:4" x14ac:dyDescent="0.2">
      <c r="A5425" s="80" t="s">
        <v>767</v>
      </c>
      <c r="B5425" s="80" t="s">
        <v>790</v>
      </c>
      <c r="C5425" s="81">
        <v>0</v>
      </c>
      <c r="D5425" s="82">
        <v>0</v>
      </c>
    </row>
    <row r="5426" spans="1:4" x14ac:dyDescent="0.2">
      <c r="A5426" s="80" t="s">
        <v>767</v>
      </c>
      <c r="B5426" s="80" t="s">
        <v>791</v>
      </c>
      <c r="C5426" s="83">
        <v>0</v>
      </c>
      <c r="D5426" s="84">
        <v>0</v>
      </c>
    </row>
    <row r="5427" spans="1:4" x14ac:dyDescent="0.2">
      <c r="A5427" s="80" t="s">
        <v>767</v>
      </c>
      <c r="B5427" s="80" t="s">
        <v>755</v>
      </c>
      <c r="C5427" s="81">
        <v>0</v>
      </c>
      <c r="D5427" s="82">
        <v>0</v>
      </c>
    </row>
    <row r="5428" spans="1:4" x14ac:dyDescent="0.2">
      <c r="A5428" s="80" t="s">
        <v>767</v>
      </c>
      <c r="B5428" s="80" t="s">
        <v>768</v>
      </c>
      <c r="C5428" s="83">
        <v>0</v>
      </c>
      <c r="D5428" s="84">
        <v>0</v>
      </c>
    </row>
    <row r="5429" spans="1:4" x14ac:dyDescent="0.2">
      <c r="A5429" s="80" t="s">
        <v>767</v>
      </c>
      <c r="B5429" s="80" t="s">
        <v>792</v>
      </c>
      <c r="C5429" s="81">
        <v>0</v>
      </c>
      <c r="D5429" s="82">
        <v>0</v>
      </c>
    </row>
    <row r="5430" spans="1:4" x14ac:dyDescent="0.2">
      <c r="A5430" s="80" t="s">
        <v>767</v>
      </c>
      <c r="B5430" s="80" t="s">
        <v>793</v>
      </c>
      <c r="C5430" s="83">
        <v>0</v>
      </c>
      <c r="D5430" s="84">
        <v>0</v>
      </c>
    </row>
    <row r="5431" spans="1:4" x14ac:dyDescent="0.2">
      <c r="A5431" s="80" t="s">
        <v>767</v>
      </c>
      <c r="B5431" s="80" t="s">
        <v>794</v>
      </c>
      <c r="C5431" s="81">
        <v>0</v>
      </c>
      <c r="D5431" s="82">
        <v>0</v>
      </c>
    </row>
    <row r="5432" spans="1:4" x14ac:dyDescent="0.2">
      <c r="A5432" s="80" t="s">
        <v>767</v>
      </c>
      <c r="B5432" s="80" t="s">
        <v>795</v>
      </c>
      <c r="C5432" s="83">
        <v>0</v>
      </c>
      <c r="D5432" s="84">
        <v>0</v>
      </c>
    </row>
    <row r="5433" spans="1:4" x14ac:dyDescent="0.2">
      <c r="A5433" s="80" t="s">
        <v>767</v>
      </c>
      <c r="B5433" s="80" t="s">
        <v>796</v>
      </c>
      <c r="C5433" s="81">
        <v>0</v>
      </c>
      <c r="D5433" s="82">
        <v>0</v>
      </c>
    </row>
    <row r="5434" spans="1:4" x14ac:dyDescent="0.2">
      <c r="A5434" s="80" t="s">
        <v>767</v>
      </c>
      <c r="B5434" s="80" t="s">
        <v>797</v>
      </c>
      <c r="C5434" s="83">
        <v>0</v>
      </c>
      <c r="D5434" s="84">
        <v>0</v>
      </c>
    </row>
    <row r="5435" spans="1:4" x14ac:dyDescent="0.2">
      <c r="A5435" s="80" t="s">
        <v>767</v>
      </c>
      <c r="B5435" s="80" t="s">
        <v>798</v>
      </c>
      <c r="C5435" s="81">
        <v>0</v>
      </c>
      <c r="D5435" s="82">
        <v>0</v>
      </c>
    </row>
    <row r="5436" spans="1:4" x14ac:dyDescent="0.2">
      <c r="A5436" s="80" t="s">
        <v>767</v>
      </c>
      <c r="B5436" s="80" t="s">
        <v>799</v>
      </c>
      <c r="C5436" s="83">
        <v>0</v>
      </c>
      <c r="D5436" s="84">
        <v>0</v>
      </c>
    </row>
    <row r="5437" spans="1:4" x14ac:dyDescent="0.2">
      <c r="A5437" s="80" t="s">
        <v>767</v>
      </c>
      <c r="B5437" s="80" t="s">
        <v>800</v>
      </c>
      <c r="C5437" s="81">
        <v>0</v>
      </c>
      <c r="D5437" s="82">
        <v>0</v>
      </c>
    </row>
    <row r="5438" spans="1:4" x14ac:dyDescent="0.2">
      <c r="A5438" s="80" t="s">
        <v>767</v>
      </c>
      <c r="B5438" s="80" t="s">
        <v>801</v>
      </c>
      <c r="C5438" s="83">
        <v>0</v>
      </c>
      <c r="D5438" s="84">
        <v>0</v>
      </c>
    </row>
    <row r="5439" spans="1:4" x14ac:dyDescent="0.2">
      <c r="A5439" s="80" t="s">
        <v>767</v>
      </c>
      <c r="B5439" s="80" t="s">
        <v>802</v>
      </c>
      <c r="C5439" s="81">
        <v>0</v>
      </c>
      <c r="D5439" s="82">
        <v>0</v>
      </c>
    </row>
    <row r="5440" spans="1:4" x14ac:dyDescent="0.2">
      <c r="A5440" s="80" t="s">
        <v>767</v>
      </c>
      <c r="B5440" s="80" t="s">
        <v>803</v>
      </c>
      <c r="C5440" s="83">
        <v>0</v>
      </c>
      <c r="D5440" s="84">
        <v>0</v>
      </c>
    </row>
    <row r="5441" spans="1:4" x14ac:dyDescent="0.2">
      <c r="A5441" s="80" t="s">
        <v>767</v>
      </c>
      <c r="B5441" s="80" t="s">
        <v>804</v>
      </c>
      <c r="C5441" s="81">
        <v>0</v>
      </c>
      <c r="D5441" s="82">
        <v>0</v>
      </c>
    </row>
    <row r="5442" spans="1:4" x14ac:dyDescent="0.2">
      <c r="A5442" s="80" t="s">
        <v>767</v>
      </c>
      <c r="B5442" s="80" t="s">
        <v>805</v>
      </c>
      <c r="C5442" s="83">
        <v>0</v>
      </c>
      <c r="D5442" s="84">
        <v>0</v>
      </c>
    </row>
    <row r="5443" spans="1:4" x14ac:dyDescent="0.2">
      <c r="A5443" s="80" t="s">
        <v>767</v>
      </c>
      <c r="B5443" s="80" t="s">
        <v>806</v>
      </c>
      <c r="C5443" s="81">
        <v>0</v>
      </c>
      <c r="D5443" s="82">
        <v>0</v>
      </c>
    </row>
    <row r="5444" spans="1:4" x14ac:dyDescent="0.2">
      <c r="A5444" s="80" t="s">
        <v>767</v>
      </c>
      <c r="B5444" s="80" t="s">
        <v>807</v>
      </c>
      <c r="C5444" s="83">
        <v>0</v>
      </c>
      <c r="D5444" s="84">
        <v>0</v>
      </c>
    </row>
    <row r="5445" spans="1:4" x14ac:dyDescent="0.2">
      <c r="A5445" s="80" t="s">
        <v>767</v>
      </c>
      <c r="B5445" s="80" t="s">
        <v>808</v>
      </c>
      <c r="C5445" s="81">
        <v>0</v>
      </c>
      <c r="D5445" s="82">
        <v>0</v>
      </c>
    </row>
    <row r="5446" spans="1:4" x14ac:dyDescent="0.2">
      <c r="A5446" s="80" t="s">
        <v>767</v>
      </c>
      <c r="B5446" s="80" t="s">
        <v>809</v>
      </c>
      <c r="C5446" s="83">
        <v>0</v>
      </c>
      <c r="D5446" s="84">
        <v>0</v>
      </c>
    </row>
    <row r="5447" spans="1:4" x14ac:dyDescent="0.2">
      <c r="A5447" s="80" t="s">
        <v>767</v>
      </c>
      <c r="B5447" s="80" t="s">
        <v>810</v>
      </c>
      <c r="C5447" s="81">
        <v>0</v>
      </c>
      <c r="D5447" s="82">
        <v>0</v>
      </c>
    </row>
    <row r="5448" spans="1:4" x14ac:dyDescent="0.2">
      <c r="A5448" s="80" t="s">
        <v>767</v>
      </c>
      <c r="B5448" s="80" t="s">
        <v>811</v>
      </c>
      <c r="C5448" s="83">
        <v>0</v>
      </c>
      <c r="D5448" s="84">
        <v>0</v>
      </c>
    </row>
    <row r="5449" spans="1:4" x14ac:dyDescent="0.2">
      <c r="A5449" s="80" t="s">
        <v>767</v>
      </c>
      <c r="B5449" s="80" t="s">
        <v>812</v>
      </c>
      <c r="C5449" s="81">
        <v>0</v>
      </c>
      <c r="D5449" s="82">
        <v>0</v>
      </c>
    </row>
    <row r="5450" spans="1:4" x14ac:dyDescent="0.2">
      <c r="A5450" s="80" t="s">
        <v>767</v>
      </c>
      <c r="B5450" s="80" t="s">
        <v>813</v>
      </c>
      <c r="C5450" s="83">
        <v>0</v>
      </c>
      <c r="D5450" s="84">
        <v>0</v>
      </c>
    </row>
    <row r="5451" spans="1:4" x14ac:dyDescent="0.2">
      <c r="A5451" s="80" t="s">
        <v>767</v>
      </c>
      <c r="B5451" s="80" t="s">
        <v>814</v>
      </c>
      <c r="C5451" s="81">
        <v>0</v>
      </c>
      <c r="D5451" s="82">
        <v>0</v>
      </c>
    </row>
    <row r="5452" spans="1:4" x14ac:dyDescent="0.2">
      <c r="A5452" s="80" t="s">
        <v>767</v>
      </c>
      <c r="B5452" s="80" t="s">
        <v>815</v>
      </c>
      <c r="C5452" s="83">
        <v>0</v>
      </c>
      <c r="D5452" s="84">
        <v>0</v>
      </c>
    </row>
    <row r="5453" spans="1:4" x14ac:dyDescent="0.2">
      <c r="A5453" s="80" t="s">
        <v>767</v>
      </c>
      <c r="B5453" s="80" t="s">
        <v>816</v>
      </c>
      <c r="C5453" s="81">
        <v>0</v>
      </c>
      <c r="D5453" s="82">
        <v>0</v>
      </c>
    </row>
    <row r="5454" spans="1:4" x14ac:dyDescent="0.2">
      <c r="A5454" s="80" t="s">
        <v>767</v>
      </c>
      <c r="B5454" s="80" t="s">
        <v>817</v>
      </c>
      <c r="C5454" s="83">
        <v>0</v>
      </c>
      <c r="D5454" s="84">
        <v>0</v>
      </c>
    </row>
    <row r="5455" spans="1:4" x14ac:dyDescent="0.2">
      <c r="A5455" s="80" t="s">
        <v>767</v>
      </c>
      <c r="B5455" s="80" t="s">
        <v>818</v>
      </c>
      <c r="C5455" s="81">
        <v>0</v>
      </c>
      <c r="D5455" s="82">
        <v>0</v>
      </c>
    </row>
    <row r="5456" spans="1:4" x14ac:dyDescent="0.2">
      <c r="A5456" s="80" t="s">
        <v>767</v>
      </c>
      <c r="B5456" s="80" t="s">
        <v>819</v>
      </c>
      <c r="C5456" s="83">
        <v>0</v>
      </c>
      <c r="D5456" s="84">
        <v>0</v>
      </c>
    </row>
    <row r="5457" spans="1:4" x14ac:dyDescent="0.2">
      <c r="A5457" s="80" t="s">
        <v>767</v>
      </c>
      <c r="B5457" s="80" t="s">
        <v>820</v>
      </c>
      <c r="C5457" s="81">
        <v>0</v>
      </c>
      <c r="D5457" s="82">
        <v>0</v>
      </c>
    </row>
    <row r="5458" spans="1:4" x14ac:dyDescent="0.2">
      <c r="A5458" s="80" t="s">
        <v>767</v>
      </c>
      <c r="B5458" s="80" t="s">
        <v>821</v>
      </c>
      <c r="C5458" s="83">
        <v>0</v>
      </c>
      <c r="D5458" s="84">
        <v>0</v>
      </c>
    </row>
    <row r="5459" spans="1:4" x14ac:dyDescent="0.2">
      <c r="A5459" s="80" t="s">
        <v>767</v>
      </c>
      <c r="B5459" s="80" t="s">
        <v>822</v>
      </c>
      <c r="C5459" s="81">
        <v>0</v>
      </c>
      <c r="D5459" s="82">
        <v>0</v>
      </c>
    </row>
    <row r="5460" spans="1:4" x14ac:dyDescent="0.2">
      <c r="A5460" s="80" t="s">
        <v>767</v>
      </c>
      <c r="B5460" s="80" t="s">
        <v>823</v>
      </c>
      <c r="C5460" s="83">
        <v>0</v>
      </c>
      <c r="D5460" s="84">
        <v>0</v>
      </c>
    </row>
    <row r="5461" spans="1:4" x14ac:dyDescent="0.2">
      <c r="A5461" s="80" t="s">
        <v>767</v>
      </c>
      <c r="B5461" s="80" t="s">
        <v>824</v>
      </c>
      <c r="C5461" s="81">
        <v>0</v>
      </c>
      <c r="D5461" s="82">
        <v>0</v>
      </c>
    </row>
    <row r="5462" spans="1:4" x14ac:dyDescent="0.2">
      <c r="A5462" s="80" t="s">
        <v>767</v>
      </c>
      <c r="B5462" s="80" t="s">
        <v>825</v>
      </c>
      <c r="C5462" s="83">
        <v>0</v>
      </c>
      <c r="D5462" s="84">
        <v>0</v>
      </c>
    </row>
    <row r="5463" spans="1:4" x14ac:dyDescent="0.2">
      <c r="A5463" s="80" t="s">
        <v>767</v>
      </c>
      <c r="B5463" s="80" t="s">
        <v>826</v>
      </c>
      <c r="C5463" s="81">
        <v>0</v>
      </c>
      <c r="D5463" s="82">
        <v>0</v>
      </c>
    </row>
    <row r="5464" spans="1:4" x14ac:dyDescent="0.2">
      <c r="A5464" s="80" t="s">
        <v>767</v>
      </c>
      <c r="B5464" s="80" t="s">
        <v>827</v>
      </c>
      <c r="C5464" s="83">
        <v>0</v>
      </c>
      <c r="D5464" s="84">
        <v>0</v>
      </c>
    </row>
    <row r="5465" spans="1:4" x14ac:dyDescent="0.2">
      <c r="A5465" s="80" t="s">
        <v>767</v>
      </c>
      <c r="B5465" s="80" t="s">
        <v>828</v>
      </c>
      <c r="C5465" s="81">
        <v>0</v>
      </c>
      <c r="D5465" s="82">
        <v>0</v>
      </c>
    </row>
    <row r="5466" spans="1:4" x14ac:dyDescent="0.2">
      <c r="A5466" s="80" t="s">
        <v>767</v>
      </c>
      <c r="B5466" s="80" t="s">
        <v>756</v>
      </c>
      <c r="C5466" s="83">
        <v>0</v>
      </c>
      <c r="D5466" s="84">
        <v>0</v>
      </c>
    </row>
    <row r="5467" spans="1:4" x14ac:dyDescent="0.2">
      <c r="A5467" s="80" t="s">
        <v>767</v>
      </c>
      <c r="B5467" s="80" t="s">
        <v>757</v>
      </c>
      <c r="C5467" s="81">
        <v>0</v>
      </c>
      <c r="D5467" s="82">
        <v>0</v>
      </c>
    </row>
    <row r="5468" spans="1:4" x14ac:dyDescent="0.2">
      <c r="A5468" s="80" t="s">
        <v>767</v>
      </c>
      <c r="B5468" s="80" t="s">
        <v>758</v>
      </c>
      <c r="C5468" s="83">
        <v>0</v>
      </c>
      <c r="D5468" s="84">
        <v>0</v>
      </c>
    </row>
    <row r="5469" spans="1:4" x14ac:dyDescent="0.2">
      <c r="A5469" s="80" t="s">
        <v>767</v>
      </c>
      <c r="B5469" s="80" t="s">
        <v>759</v>
      </c>
      <c r="C5469" s="81">
        <v>0</v>
      </c>
      <c r="D5469" s="82">
        <v>0</v>
      </c>
    </row>
    <row r="5470" spans="1:4" x14ac:dyDescent="0.2">
      <c r="A5470" s="80" t="s">
        <v>767</v>
      </c>
      <c r="B5470" s="80" t="s">
        <v>760</v>
      </c>
      <c r="C5470" s="83">
        <v>0</v>
      </c>
      <c r="D5470" s="84">
        <v>0</v>
      </c>
    </row>
    <row r="5471" spans="1:4" x14ac:dyDescent="0.2">
      <c r="A5471" s="80" t="s">
        <v>767</v>
      </c>
      <c r="B5471" s="80" t="s">
        <v>761</v>
      </c>
      <c r="C5471" s="81">
        <v>0</v>
      </c>
      <c r="D5471" s="82">
        <v>0</v>
      </c>
    </row>
    <row r="5472" spans="1:4" x14ac:dyDescent="0.2">
      <c r="A5472" s="80" t="s">
        <v>767</v>
      </c>
      <c r="B5472" s="80" t="s">
        <v>762</v>
      </c>
      <c r="C5472" s="83">
        <v>0</v>
      </c>
      <c r="D5472" s="84">
        <v>0</v>
      </c>
    </row>
    <row r="5473" spans="1:4" x14ac:dyDescent="0.2">
      <c r="A5473" s="80" t="s">
        <v>767</v>
      </c>
      <c r="B5473" s="80" t="s">
        <v>763</v>
      </c>
      <c r="C5473" s="81">
        <v>0</v>
      </c>
      <c r="D5473" s="82">
        <v>0</v>
      </c>
    </row>
    <row r="5474" spans="1:4" x14ac:dyDescent="0.2">
      <c r="A5474" s="80" t="s">
        <v>767</v>
      </c>
      <c r="B5474" s="80" t="s">
        <v>764</v>
      </c>
      <c r="C5474" s="83">
        <v>0</v>
      </c>
      <c r="D5474" s="84">
        <v>0</v>
      </c>
    </row>
    <row r="5475" spans="1:4" x14ac:dyDescent="0.2">
      <c r="A5475" s="80" t="s">
        <v>767</v>
      </c>
      <c r="B5475" s="80" t="s">
        <v>765</v>
      </c>
      <c r="C5475" s="81">
        <v>0</v>
      </c>
      <c r="D5475" s="82">
        <v>0</v>
      </c>
    </row>
    <row r="5476" spans="1:4" x14ac:dyDescent="0.2">
      <c r="A5476" s="80" t="s">
        <v>767</v>
      </c>
      <c r="B5476" s="80" t="s">
        <v>766</v>
      </c>
      <c r="C5476" s="83">
        <v>0</v>
      </c>
      <c r="D5476" s="84">
        <v>0</v>
      </c>
    </row>
    <row r="5477" spans="1:4" x14ac:dyDescent="0.2">
      <c r="A5477" s="85" t="s">
        <v>767</v>
      </c>
      <c r="B5477" s="85" t="s">
        <v>767</v>
      </c>
      <c r="C5477" s="86">
        <v>0</v>
      </c>
      <c r="D5477" s="87">
        <v>0</v>
      </c>
    </row>
  </sheetData>
  <autoFilter ref="AE2:AI109" xr:uid="{BB803CE5-431F-E742-8EED-21A7AD99497A}"/>
  <conditionalFormatting sqref="AP4:AP44">
    <cfRule type="duplicateValues" dxfId="180" priority="176"/>
  </conditionalFormatting>
  <conditionalFormatting sqref="AU11:AU27">
    <cfRule type="duplicateValues" dxfId="179" priority="175"/>
  </conditionalFormatting>
  <conditionalFormatting sqref="AU4:AU10">
    <cfRule type="duplicateValues" dxfId="178" priority="174"/>
  </conditionalFormatting>
  <conditionalFormatting sqref="AU4:AU28">
    <cfRule type="duplicateValues" dxfId="177" priority="173"/>
  </conditionalFormatting>
  <conditionalFormatting sqref="AZ12:AZ38">
    <cfRule type="duplicateValues" dxfId="176" priority="172"/>
  </conditionalFormatting>
  <conditionalFormatting sqref="AZ4:AZ10">
    <cfRule type="duplicateValues" dxfId="175" priority="171"/>
  </conditionalFormatting>
  <conditionalFormatting sqref="E6:E9 B4:B31">
    <cfRule type="duplicateValues" dxfId="174" priority="170"/>
  </conditionalFormatting>
  <conditionalFormatting sqref="B4:B31 E6:E20">
    <cfRule type="duplicateValues" dxfId="173" priority="169"/>
  </conditionalFormatting>
  <conditionalFormatting sqref="B32:B35">
    <cfRule type="duplicateValues" dxfId="172" priority="168"/>
  </conditionalFormatting>
  <conditionalFormatting sqref="B32:B35">
    <cfRule type="duplicateValues" dxfId="171" priority="167"/>
  </conditionalFormatting>
  <conditionalFormatting sqref="B36:B41">
    <cfRule type="duplicateValues" dxfId="170" priority="166"/>
  </conditionalFormatting>
  <conditionalFormatting sqref="G41:G72">
    <cfRule type="duplicateValues" dxfId="169" priority="177"/>
  </conditionalFormatting>
  <conditionalFormatting sqref="G32:G35">
    <cfRule type="duplicateValues" dxfId="168" priority="165"/>
  </conditionalFormatting>
  <conditionalFormatting sqref="G32:G35">
    <cfRule type="duplicateValues" dxfId="167" priority="164"/>
  </conditionalFormatting>
  <conditionalFormatting sqref="G36:G40">
    <cfRule type="duplicateValues" dxfId="166" priority="163"/>
  </conditionalFormatting>
  <conditionalFormatting sqref="L32:L35">
    <cfRule type="duplicateValues" dxfId="165" priority="162"/>
  </conditionalFormatting>
  <conditionalFormatting sqref="L32:L35">
    <cfRule type="duplicateValues" dxfId="164" priority="161"/>
  </conditionalFormatting>
  <conditionalFormatting sqref="L36:L40">
    <cfRule type="duplicateValues" dxfId="163" priority="160"/>
  </conditionalFormatting>
  <conditionalFormatting sqref="AA31:AA35">
    <cfRule type="duplicateValues" dxfId="162" priority="159"/>
  </conditionalFormatting>
  <conditionalFormatting sqref="L41:L81">
    <cfRule type="duplicateValues" dxfId="161" priority="158"/>
  </conditionalFormatting>
  <conditionalFormatting sqref="Q32:Q35">
    <cfRule type="duplicateValues" dxfId="160" priority="157"/>
  </conditionalFormatting>
  <conditionalFormatting sqref="Q32:Q35">
    <cfRule type="duplicateValues" dxfId="159" priority="156"/>
  </conditionalFormatting>
  <conditionalFormatting sqref="Q36:Q40">
    <cfRule type="duplicateValues" dxfId="158" priority="155"/>
  </conditionalFormatting>
  <conditionalFormatting sqref="AK4:AK153">
    <cfRule type="duplicateValues" dxfId="157" priority="178"/>
  </conditionalFormatting>
  <conditionalFormatting sqref="AK4:AK154">
    <cfRule type="duplicateValues" dxfId="156" priority="154"/>
  </conditionalFormatting>
  <conditionalFormatting sqref="AL154">
    <cfRule type="duplicateValues" dxfId="155" priority="153"/>
  </conditionalFormatting>
  <conditionalFormatting sqref="AK154">
    <cfRule type="duplicateValues" dxfId="154" priority="152"/>
  </conditionalFormatting>
  <conditionalFormatting sqref="U10:U159">
    <cfRule type="duplicateValues" dxfId="153" priority="151"/>
  </conditionalFormatting>
  <conditionalFormatting sqref="U10:U160">
    <cfRule type="duplicateValues" dxfId="152" priority="150"/>
  </conditionalFormatting>
  <conditionalFormatting sqref="V160">
    <cfRule type="duplicateValues" dxfId="151" priority="149"/>
  </conditionalFormatting>
  <conditionalFormatting sqref="U160">
    <cfRule type="duplicateValues" dxfId="150" priority="148"/>
  </conditionalFormatting>
  <conditionalFormatting sqref="BE4">
    <cfRule type="duplicateValues" dxfId="149" priority="147"/>
  </conditionalFormatting>
  <conditionalFormatting sqref="AA36">
    <cfRule type="duplicateValues" dxfId="148" priority="146"/>
  </conditionalFormatting>
  <conditionalFormatting sqref="AF72">
    <cfRule type="duplicateValues" dxfId="147" priority="145"/>
  </conditionalFormatting>
  <conditionalFormatting sqref="AL155">
    <cfRule type="duplicateValues" dxfId="146" priority="144"/>
  </conditionalFormatting>
  <conditionalFormatting sqref="AQ45">
    <cfRule type="duplicateValues" dxfId="145" priority="143"/>
  </conditionalFormatting>
  <conditionalFormatting sqref="AV32">
    <cfRule type="duplicateValues" dxfId="144" priority="142"/>
  </conditionalFormatting>
  <conditionalFormatting sqref="BF5">
    <cfRule type="duplicateValues" dxfId="143" priority="141"/>
  </conditionalFormatting>
  <conditionalFormatting sqref="BJ4">
    <cfRule type="duplicateValues" dxfId="142" priority="140"/>
  </conditionalFormatting>
  <conditionalFormatting sqref="BQ4:BQ35">
    <cfRule type="duplicateValues" dxfId="141" priority="139"/>
  </conditionalFormatting>
  <conditionalFormatting sqref="BV4:BV35">
    <cfRule type="duplicateValues" dxfId="140" priority="138"/>
  </conditionalFormatting>
  <conditionalFormatting sqref="BP36:BP76">
    <cfRule type="duplicateValues" dxfId="139" priority="137"/>
  </conditionalFormatting>
  <conditionalFormatting sqref="CA4:CA35">
    <cfRule type="duplicateValues" dxfId="138" priority="136"/>
  </conditionalFormatting>
  <conditionalFormatting sqref="CA36:CA37">
    <cfRule type="duplicateValues" dxfId="137" priority="135"/>
  </conditionalFormatting>
  <conditionalFormatting sqref="AZ11">
    <cfRule type="duplicateValues" dxfId="136" priority="134"/>
  </conditionalFormatting>
  <conditionalFormatting sqref="CF4:CF35">
    <cfRule type="duplicateValues" dxfId="135" priority="133"/>
  </conditionalFormatting>
  <conditionalFormatting sqref="CE36:CE42">
    <cfRule type="duplicateValues" dxfId="134" priority="132"/>
  </conditionalFormatting>
  <conditionalFormatting sqref="CE43">
    <cfRule type="duplicateValues" dxfId="133" priority="131"/>
  </conditionalFormatting>
  <conditionalFormatting sqref="CK4">
    <cfRule type="duplicateValues" dxfId="132" priority="130"/>
  </conditionalFormatting>
  <conditionalFormatting sqref="CP4">
    <cfRule type="duplicateValues" dxfId="131" priority="129"/>
  </conditionalFormatting>
  <conditionalFormatting sqref="CO40">
    <cfRule type="duplicateValues" dxfId="130" priority="128"/>
  </conditionalFormatting>
  <conditionalFormatting sqref="CU4">
    <cfRule type="duplicateValues" dxfId="129" priority="127"/>
  </conditionalFormatting>
  <conditionalFormatting sqref="CZ4">
    <cfRule type="duplicateValues" dxfId="128" priority="126"/>
  </conditionalFormatting>
  <conditionalFormatting sqref="DE4">
    <cfRule type="duplicateValues" dxfId="127" priority="125"/>
  </conditionalFormatting>
  <conditionalFormatting sqref="DJ35">
    <cfRule type="duplicateValues" dxfId="126" priority="124"/>
  </conditionalFormatting>
  <conditionalFormatting sqref="DO6">
    <cfRule type="duplicateValues" dxfId="125" priority="123"/>
  </conditionalFormatting>
  <conditionalFormatting sqref="DO4:DO5">
    <cfRule type="duplicateValues" dxfId="124" priority="122"/>
  </conditionalFormatting>
  <conditionalFormatting sqref="DT5">
    <cfRule type="duplicateValues" dxfId="123" priority="121"/>
  </conditionalFormatting>
  <conditionalFormatting sqref="DT4">
    <cfRule type="duplicateValues" dxfId="122" priority="179"/>
  </conditionalFormatting>
  <conditionalFormatting sqref="DY5">
    <cfRule type="duplicateValues" dxfId="121" priority="120"/>
  </conditionalFormatting>
  <conditionalFormatting sqref="DY4">
    <cfRule type="duplicateValues" dxfId="120" priority="119"/>
  </conditionalFormatting>
  <conditionalFormatting sqref="ED4:ED5">
    <cfRule type="duplicateValues" dxfId="119" priority="118"/>
  </conditionalFormatting>
  <conditionalFormatting sqref="ED6">
    <cfRule type="duplicateValues" dxfId="118" priority="117"/>
  </conditionalFormatting>
  <conditionalFormatting sqref="EI6">
    <cfRule type="duplicateValues" dxfId="117" priority="116"/>
  </conditionalFormatting>
  <conditionalFormatting sqref="EN4">
    <cfRule type="duplicateValues" dxfId="116" priority="115"/>
  </conditionalFormatting>
  <conditionalFormatting sqref="EX10">
    <cfRule type="duplicateValues" dxfId="115" priority="114"/>
  </conditionalFormatting>
  <conditionalFormatting sqref="FC6">
    <cfRule type="duplicateValues" dxfId="114" priority="113"/>
  </conditionalFormatting>
  <conditionalFormatting sqref="AV29:AV31">
    <cfRule type="duplicateValues" dxfId="113" priority="180"/>
  </conditionalFormatting>
  <conditionalFormatting sqref="AU29">
    <cfRule type="duplicateValues" dxfId="112" priority="112"/>
  </conditionalFormatting>
  <conditionalFormatting sqref="AU30">
    <cfRule type="duplicateValues" dxfId="111" priority="111"/>
  </conditionalFormatting>
  <conditionalFormatting sqref="AU31">
    <cfRule type="duplicateValues" dxfId="110" priority="110"/>
  </conditionalFormatting>
  <conditionalFormatting sqref="FH32">
    <cfRule type="duplicateValues" dxfId="109" priority="109"/>
  </conditionalFormatting>
  <conditionalFormatting sqref="FM5">
    <cfRule type="duplicateValues" dxfId="108" priority="108"/>
  </conditionalFormatting>
  <conditionalFormatting sqref="FQ4:FQ10">
    <cfRule type="duplicateValues" dxfId="107" priority="107"/>
  </conditionalFormatting>
  <conditionalFormatting sqref="FQ11">
    <cfRule type="duplicateValues" dxfId="106" priority="106"/>
  </conditionalFormatting>
  <conditionalFormatting sqref="FM4">
    <cfRule type="duplicateValues" dxfId="105" priority="105"/>
  </conditionalFormatting>
  <conditionalFormatting sqref="FR12">
    <cfRule type="duplicateValues" dxfId="104" priority="104"/>
  </conditionalFormatting>
  <conditionalFormatting sqref="FW9">
    <cfRule type="duplicateValues" dxfId="103" priority="103"/>
  </conditionalFormatting>
  <conditionalFormatting sqref="FW4:FW8">
    <cfRule type="duplicateValues" dxfId="102" priority="102"/>
  </conditionalFormatting>
  <conditionalFormatting sqref="GQ5">
    <cfRule type="duplicateValues" dxfId="101" priority="101"/>
  </conditionalFormatting>
  <conditionalFormatting sqref="HF5:HF6">
    <cfRule type="duplicateValues" dxfId="100" priority="100"/>
  </conditionalFormatting>
  <conditionalFormatting sqref="HK4:HK31">
    <cfRule type="duplicateValues" dxfId="99" priority="99"/>
  </conditionalFormatting>
  <conditionalFormatting sqref="HK4:HK31">
    <cfRule type="duplicateValues" dxfId="98" priority="98"/>
  </conditionalFormatting>
  <conditionalFormatting sqref="HK32:HK35">
    <cfRule type="duplicateValues" dxfId="97" priority="97"/>
  </conditionalFormatting>
  <conditionalFormatting sqref="HK32:HK35">
    <cfRule type="duplicateValues" dxfId="96" priority="96"/>
  </conditionalFormatting>
  <conditionalFormatting sqref="HK36:HK40">
    <cfRule type="duplicateValues" dxfId="95" priority="95"/>
  </conditionalFormatting>
  <conditionalFormatting sqref="HK41:HK42">
    <cfRule type="duplicateValues" dxfId="94" priority="94"/>
  </conditionalFormatting>
  <conditionalFormatting sqref="HO4:HO10">
    <cfRule type="duplicateValues" dxfId="93" priority="93"/>
  </conditionalFormatting>
  <conditionalFormatting sqref="HO11">
    <cfRule type="duplicateValues" dxfId="92" priority="92"/>
  </conditionalFormatting>
  <conditionalFormatting sqref="HP12:HP13">
    <cfRule type="duplicateValues" dxfId="91" priority="91"/>
  </conditionalFormatting>
  <conditionalFormatting sqref="HU5:HU6">
    <cfRule type="duplicateValues" dxfId="90" priority="90"/>
  </conditionalFormatting>
  <conditionalFormatting sqref="HZ6:HZ7">
    <cfRule type="duplicateValues" dxfId="89" priority="89"/>
  </conditionalFormatting>
  <conditionalFormatting sqref="ID4:ID10">
    <cfRule type="duplicateValues" dxfId="88" priority="88"/>
  </conditionalFormatting>
  <conditionalFormatting sqref="IJ5">
    <cfRule type="duplicateValues" dxfId="87" priority="87"/>
  </conditionalFormatting>
  <conditionalFormatting sqref="IS4:IS153">
    <cfRule type="duplicateValues" dxfId="86" priority="86"/>
  </conditionalFormatting>
  <conditionalFormatting sqref="IS4:IS154">
    <cfRule type="duplicateValues" dxfId="85" priority="85"/>
  </conditionalFormatting>
  <conditionalFormatting sqref="IT154">
    <cfRule type="duplicateValues" dxfId="84" priority="84"/>
  </conditionalFormatting>
  <conditionalFormatting sqref="IS154">
    <cfRule type="duplicateValues" dxfId="83" priority="83"/>
  </conditionalFormatting>
  <conditionalFormatting sqref="IT155:IT186">
    <cfRule type="duplicateValues" dxfId="82" priority="82"/>
  </conditionalFormatting>
  <conditionalFormatting sqref="IY4:IY44">
    <cfRule type="duplicateValues" dxfId="81" priority="81"/>
  </conditionalFormatting>
  <conditionalFormatting sqref="IX45:IX194">
    <cfRule type="duplicateValues" dxfId="80" priority="80"/>
  </conditionalFormatting>
  <conditionalFormatting sqref="IX45:IX195">
    <cfRule type="duplicateValues" dxfId="79" priority="79"/>
  </conditionalFormatting>
  <conditionalFormatting sqref="IY195">
    <cfRule type="duplicateValues" dxfId="78" priority="78"/>
  </conditionalFormatting>
  <conditionalFormatting sqref="IX195">
    <cfRule type="duplicateValues" dxfId="77" priority="77"/>
  </conditionalFormatting>
  <conditionalFormatting sqref="JC5:JC154">
    <cfRule type="duplicateValues" dxfId="76" priority="76"/>
  </conditionalFormatting>
  <conditionalFormatting sqref="JC5:JC155">
    <cfRule type="duplicateValues" dxfId="75" priority="75"/>
  </conditionalFormatting>
  <conditionalFormatting sqref="JD155">
    <cfRule type="duplicateValues" dxfId="74" priority="74"/>
  </conditionalFormatting>
  <conditionalFormatting sqref="JC155">
    <cfRule type="duplicateValues" dxfId="73" priority="73"/>
  </conditionalFormatting>
  <conditionalFormatting sqref="JH72:JH221">
    <cfRule type="duplicateValues" dxfId="72" priority="72"/>
  </conditionalFormatting>
  <conditionalFormatting sqref="JH72:JH222">
    <cfRule type="duplicateValues" dxfId="71" priority="71"/>
  </conditionalFormatting>
  <conditionalFormatting sqref="JI222">
    <cfRule type="duplicateValues" dxfId="70" priority="70"/>
  </conditionalFormatting>
  <conditionalFormatting sqref="JH222">
    <cfRule type="duplicateValues" dxfId="69" priority="69"/>
  </conditionalFormatting>
  <conditionalFormatting sqref="JM4:JM153">
    <cfRule type="duplicateValues" dxfId="68" priority="68"/>
  </conditionalFormatting>
  <conditionalFormatting sqref="JM4:JM154">
    <cfRule type="duplicateValues" dxfId="67" priority="67"/>
  </conditionalFormatting>
  <conditionalFormatting sqref="JN154">
    <cfRule type="duplicateValues" dxfId="66" priority="66"/>
  </conditionalFormatting>
  <conditionalFormatting sqref="JM154">
    <cfRule type="duplicateValues" dxfId="65" priority="65"/>
  </conditionalFormatting>
  <conditionalFormatting sqref="JR4:JR153">
    <cfRule type="duplicateValues" dxfId="64" priority="64"/>
  </conditionalFormatting>
  <conditionalFormatting sqref="JR4:JR154">
    <cfRule type="duplicateValues" dxfId="63" priority="63"/>
  </conditionalFormatting>
  <conditionalFormatting sqref="JS154">
    <cfRule type="duplicateValues" dxfId="62" priority="62"/>
  </conditionalFormatting>
  <conditionalFormatting sqref="JR154">
    <cfRule type="duplicateValues" dxfId="61" priority="61"/>
  </conditionalFormatting>
  <conditionalFormatting sqref="JS155:JS156">
    <cfRule type="duplicateValues" dxfId="60" priority="60"/>
  </conditionalFormatting>
  <conditionalFormatting sqref="JW6:JW155">
    <cfRule type="duplicateValues" dxfId="59" priority="59"/>
  </conditionalFormatting>
  <conditionalFormatting sqref="JW6:JW156">
    <cfRule type="duplicateValues" dxfId="58" priority="58"/>
  </conditionalFormatting>
  <conditionalFormatting sqref="JX156">
    <cfRule type="duplicateValues" dxfId="57" priority="57"/>
  </conditionalFormatting>
  <conditionalFormatting sqref="JW156">
    <cfRule type="duplicateValues" dxfId="56" priority="56"/>
  </conditionalFormatting>
  <conditionalFormatting sqref="KB4:KB153">
    <cfRule type="duplicateValues" dxfId="55" priority="55"/>
  </conditionalFormatting>
  <conditionalFormatting sqref="KB4:KB154">
    <cfRule type="duplicateValues" dxfId="54" priority="54"/>
  </conditionalFormatting>
  <conditionalFormatting sqref="KC154">
    <cfRule type="duplicateValues" dxfId="53" priority="53"/>
  </conditionalFormatting>
  <conditionalFormatting sqref="KB154">
    <cfRule type="duplicateValues" dxfId="52" priority="52"/>
  </conditionalFormatting>
  <conditionalFormatting sqref="KG4:KG153">
    <cfRule type="duplicateValues" dxfId="51" priority="51"/>
  </conditionalFormatting>
  <conditionalFormatting sqref="KG4:KG154">
    <cfRule type="duplicateValues" dxfId="50" priority="50"/>
  </conditionalFormatting>
  <conditionalFormatting sqref="KH154">
    <cfRule type="duplicateValues" dxfId="49" priority="49"/>
  </conditionalFormatting>
  <conditionalFormatting sqref="KG154">
    <cfRule type="duplicateValues" dxfId="48" priority="48"/>
  </conditionalFormatting>
  <conditionalFormatting sqref="KM5:KM45">
    <cfRule type="duplicateValues" dxfId="47" priority="47"/>
  </conditionalFormatting>
  <conditionalFormatting sqref="KV11:KV27">
    <cfRule type="duplicateValues" dxfId="46" priority="45"/>
  </conditionalFormatting>
  <conditionalFormatting sqref="KV4:KV10">
    <cfRule type="duplicateValues" dxfId="45" priority="44"/>
  </conditionalFormatting>
  <conditionalFormatting sqref="KV4:KV28">
    <cfRule type="duplicateValues" dxfId="44" priority="43"/>
  </conditionalFormatting>
  <conditionalFormatting sqref="KW29:KW31">
    <cfRule type="duplicateValues" dxfId="43" priority="46"/>
  </conditionalFormatting>
  <conditionalFormatting sqref="KV29">
    <cfRule type="duplicateValues" dxfId="42" priority="42"/>
  </conditionalFormatting>
  <conditionalFormatting sqref="KV30">
    <cfRule type="duplicateValues" dxfId="41" priority="41"/>
  </conditionalFormatting>
  <conditionalFormatting sqref="KV31">
    <cfRule type="duplicateValues" dxfId="40" priority="40"/>
  </conditionalFormatting>
  <conditionalFormatting sqref="LA11:LA27">
    <cfRule type="duplicateValues" dxfId="39" priority="38"/>
  </conditionalFormatting>
  <conditionalFormatting sqref="LA4:LA10">
    <cfRule type="duplicateValues" dxfId="38" priority="37"/>
  </conditionalFormatting>
  <conditionalFormatting sqref="LA4:LA28">
    <cfRule type="duplicateValues" dxfId="37" priority="36"/>
  </conditionalFormatting>
  <conditionalFormatting sqref="LB29">
    <cfRule type="duplicateValues" dxfId="36" priority="39"/>
  </conditionalFormatting>
  <conditionalFormatting sqref="LA29">
    <cfRule type="duplicateValues" dxfId="35" priority="35"/>
  </conditionalFormatting>
  <conditionalFormatting sqref="LF11:LF27">
    <cfRule type="duplicateValues" dxfId="34" priority="33"/>
  </conditionalFormatting>
  <conditionalFormatting sqref="LF4:LF10">
    <cfRule type="duplicateValues" dxfId="33" priority="32"/>
  </conditionalFormatting>
  <conditionalFormatting sqref="LF4:LF28 LF30">
    <cfRule type="duplicateValues" dxfId="32" priority="31"/>
  </conditionalFormatting>
  <conditionalFormatting sqref="LG29:LG30">
    <cfRule type="duplicateValues" dxfId="31" priority="34"/>
  </conditionalFormatting>
  <conditionalFormatting sqref="LF29">
    <cfRule type="duplicateValues" dxfId="30" priority="30"/>
  </conditionalFormatting>
  <conditionalFormatting sqref="LL4">
    <cfRule type="duplicateValues" dxfId="29" priority="29"/>
  </conditionalFormatting>
  <conditionalFormatting sqref="LL5:LL32">
    <cfRule type="duplicateValues" dxfId="28" priority="28"/>
  </conditionalFormatting>
  <conditionalFormatting sqref="LL5:LL32">
    <cfRule type="duplicateValues" dxfId="27" priority="27"/>
  </conditionalFormatting>
  <conditionalFormatting sqref="LL33:LL36">
    <cfRule type="duplicateValues" dxfId="26" priority="26"/>
  </conditionalFormatting>
  <conditionalFormatting sqref="LL33:LL36">
    <cfRule type="duplicateValues" dxfId="25" priority="25"/>
  </conditionalFormatting>
  <conditionalFormatting sqref="LL37:LL41">
    <cfRule type="duplicateValues" dxfId="24" priority="24"/>
  </conditionalFormatting>
  <conditionalFormatting sqref="LQ4">
    <cfRule type="duplicateValues" dxfId="23" priority="23"/>
  </conditionalFormatting>
  <conditionalFormatting sqref="LQ5:LQ36">
    <cfRule type="duplicateValues" dxfId="22" priority="22"/>
  </conditionalFormatting>
  <conditionalFormatting sqref="LV4">
    <cfRule type="duplicateValues" dxfId="21" priority="21"/>
  </conditionalFormatting>
  <conditionalFormatting sqref="LV5">
    <cfRule type="duplicateValues" dxfId="20" priority="20"/>
  </conditionalFormatting>
  <conditionalFormatting sqref="MA5">
    <cfRule type="duplicateValues" dxfId="19" priority="19"/>
  </conditionalFormatting>
  <conditionalFormatting sqref="MF4:MF5">
    <cfRule type="duplicateValues" dxfId="18" priority="18"/>
  </conditionalFormatting>
  <conditionalFormatting sqref="MF6">
    <cfRule type="duplicateValues" dxfId="17" priority="17"/>
  </conditionalFormatting>
  <conditionalFormatting sqref="MJ4:MJ10">
    <cfRule type="duplicateValues" dxfId="16" priority="16"/>
  </conditionalFormatting>
  <conditionalFormatting sqref="MJ11">
    <cfRule type="duplicateValues" dxfId="15" priority="15"/>
  </conditionalFormatting>
  <conditionalFormatting sqref="MK12">
    <cfRule type="duplicateValues" dxfId="14" priority="14"/>
  </conditionalFormatting>
  <conditionalFormatting sqref="MP4:MP44">
    <cfRule type="duplicateValues" dxfId="13" priority="13"/>
  </conditionalFormatting>
  <conditionalFormatting sqref="NJ4">
    <cfRule type="duplicateValues" dxfId="12" priority="12"/>
  </conditionalFormatting>
  <conditionalFormatting sqref="NO4">
    <cfRule type="duplicateValues" dxfId="11" priority="11"/>
  </conditionalFormatting>
  <conditionalFormatting sqref="OM4:OM10">
    <cfRule type="duplicateValues" dxfId="10" priority="10"/>
  </conditionalFormatting>
  <conditionalFormatting sqref="OM11">
    <cfRule type="duplicateValues" dxfId="9" priority="9"/>
  </conditionalFormatting>
  <conditionalFormatting sqref="OS4:OS8">
    <cfRule type="duplicateValues" dxfId="8" priority="8"/>
  </conditionalFormatting>
  <conditionalFormatting sqref="OW4:OW10">
    <cfRule type="duplicateValues" dxfId="7" priority="7"/>
  </conditionalFormatting>
  <conditionalFormatting sqref="OW11">
    <cfRule type="duplicateValues" dxfId="6" priority="6"/>
  </conditionalFormatting>
  <conditionalFormatting sqref="OX12:OX39">
    <cfRule type="duplicateValues" dxfId="5" priority="5"/>
  </conditionalFormatting>
  <conditionalFormatting sqref="OX12:OX39">
    <cfRule type="duplicateValues" dxfId="4" priority="4"/>
  </conditionalFormatting>
  <conditionalFormatting sqref="OX40:OX43">
    <cfRule type="duplicateValues" dxfId="3" priority="3"/>
  </conditionalFormatting>
  <conditionalFormatting sqref="OX40:OX43">
    <cfRule type="duplicateValues" dxfId="2" priority="2"/>
  </conditionalFormatting>
  <conditionalFormatting sqref="OX44:OX48">
    <cfRule type="duplicateValues" dxfId="1" priority="1"/>
  </conditionalFormatting>
  <conditionalFormatting sqref="U4:U160">
    <cfRule type="duplicateValues" dxfId="0" priority="18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2020-05-31T10:02:44Z</dcterms:created>
  <dcterms:modified xsi:type="dcterms:W3CDTF">2020-05-31T10:03:10Z</dcterms:modified>
</cp:coreProperties>
</file>