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T13" i="1"/>
  <c r="AS13"/>
  <c r="AQ13"/>
  <c r="AO13"/>
  <c r="AN13"/>
  <c r="AM13"/>
  <c r="AL13"/>
  <c r="AJ13"/>
  <c r="AK13" s="1"/>
  <c r="AI13"/>
  <c r="B46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J7"/>
  <c r="AK7" s="1"/>
  <c r="AI7"/>
  <c r="D2"/>
  <c r="AL31"/>
  <c r="AJ31"/>
  <c r="AK31" l="1"/>
  <c r="AI3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<sst xmlns="http://schemas.openxmlformats.org/spreadsheetml/2006/main" count="36" uniqueCount="34">
  <si>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</si>
  <si>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</si>
  <si>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</si>
  <si>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</si>
  <si>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</si>
  <si>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</si>
  <si>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</si>
  <si>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</si>
  <si>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</si>
  <si>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</si>
  <si>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</si>
  <si>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</si>
  <si>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</si>
  <si>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</si>
  <si>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</si>
  <si>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</si>
  <si>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</si>
  <si>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</si>
  <si>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</si>
  <si>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</si>
  <si>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</si>
  <si>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</si>
  <si>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</si>
  <si>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</si>
  <si>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</si>
  <si>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</si>
  <si>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</si>
  <si>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</si>
  <si>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</si>
  <si>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</si>
  <si>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</si>
  <si>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</si>
  <si>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</si>
  <si>
    <t>Tuấn Anh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</si>
</sst>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zoomScale="115" zoomScaleNormal="115" workbookViewId="0">
      <selection activeCell="H11" sqref="H11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4" style="1" customWidth="1"/>
    <col min="7" max="7" width="4.28515625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3" t="s">
        <v>1</v>
      </c>
      <c r="B2" s="33"/>
      <c r="D2" s="41" t="str">
        <f>[1]BGĐ!D2</f>
        <v>BẢNG CHẤM CÔNG THÁNG 07/2017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42" t="s">
        <v>23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</row>
    <row r="5" spans="1:46">
      <c r="A5" s="34" t="s">
        <v>2</v>
      </c>
      <c r="B5" s="35" t="s">
        <v>3</v>
      </c>
      <c r="C5" s="36" t="s">
        <v>4</v>
      </c>
      <c r="D5" s="38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/>
      <c r="AI5" s="43" t="s">
        <v>24</v>
      </c>
      <c r="AJ5" s="43" t="s">
        <v>25</v>
      </c>
      <c r="AK5" s="4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>
      <c r="A6" s="34"/>
      <c r="B6" s="35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43"/>
      <c r="AJ6" s="43"/>
      <c r="AK6" s="4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30</v>
      </c>
      <c r="C7" s="5" t="s">
        <v>28</v>
      </c>
      <c r="D7" s="6">
        <v>8</v>
      </c>
      <c r="E7" s="7"/>
      <c r="F7" s="6">
        <v>8</v>
      </c>
      <c r="G7" s="6">
        <v>1.6</v>
      </c>
      <c r="H7" s="6">
        <v>8</v>
      </c>
      <c r="I7" s="6">
        <v>8</v>
      </c>
      <c r="J7" s="6">
        <v>8</v>
      </c>
      <c r="K7" s="6">
        <v>8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25.2</v>
      </c>
      <c r="AJ7" s="5">
        <f>AG8+Z8+S8+L8+E8</f>
        <v>0</v>
      </c>
      <c r="AK7" s="5">
        <f>SUM(D8:AH8)-AJ7</f>
        <v>0</v>
      </c>
      <c r="AL7" s="5">
        <f>D8/8</f>
        <v>0</v>
      </c>
      <c r="AM7" s="5">
        <f>COUNTIF(D7:AG7,"P")</f>
        <v>0</v>
      </c>
      <c r="AN7" s="5">
        <f>COUNTIF(D7:AH7,"Ro")</f>
        <v>0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30" customFormat="1" ht="12.75">
      <c r="A8" s="9"/>
      <c r="B8" s="31"/>
      <c r="C8" s="32"/>
      <c r="D8" s="10"/>
      <c r="E8" s="11"/>
      <c r="F8" s="12"/>
      <c r="G8" s="12"/>
      <c r="H8" s="12"/>
      <c r="I8" s="12"/>
      <c r="J8" s="12"/>
      <c r="K8" s="12"/>
      <c r="L8" s="13"/>
      <c r="M8" s="12"/>
      <c r="N8" s="12"/>
      <c r="O8" s="12"/>
      <c r="P8" s="12"/>
      <c r="Q8" s="12"/>
      <c r="R8" s="14"/>
      <c r="S8" s="13"/>
      <c r="T8" s="12"/>
      <c r="U8" s="12"/>
      <c r="V8" s="12"/>
      <c r="W8" s="12"/>
      <c r="X8" s="12"/>
      <c r="Y8" s="14"/>
      <c r="Z8" s="13"/>
      <c r="AA8" s="12"/>
      <c r="AB8" s="12"/>
      <c r="AC8" s="12"/>
      <c r="AD8" s="12"/>
      <c r="AE8" s="12"/>
      <c r="AF8" s="14"/>
      <c r="AG8" s="13"/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12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>
        <v>3</v>
      </c>
      <c r="B13" s="24" t="s">
        <v>33</v>
      </c>
      <c r="C13" s="5" t="s">
        <v>29</v>
      </c>
      <c r="D13" s="6">
        <v>8</v>
      </c>
      <c r="E13" s="7"/>
      <c r="F13" s="6">
        <v>8</v>
      </c>
      <c r="G13" s="6">
        <v>8</v>
      </c>
      <c r="H13" s="6">
        <v>8</v>
      </c>
      <c r="I13" s="6">
        <v>8</v>
      </c>
      <c r="J13" s="6">
        <v>8</v>
      </c>
      <c r="K13" s="6">
        <v>8</v>
      </c>
      <c r="L13" s="7"/>
      <c r="M13" s="6">
        <v>8</v>
      </c>
      <c r="N13" s="6">
        <v>8</v>
      </c>
      <c r="O13" s="6">
        <v>8</v>
      </c>
      <c r="P13" s="6">
        <v>8</v>
      </c>
      <c r="Q13" s="6">
        <v>8</v>
      </c>
      <c r="R13" s="6">
        <v>8</v>
      </c>
      <c r="S13" s="7"/>
      <c r="T13" s="6">
        <v>8</v>
      </c>
      <c r="U13" s="6">
        <v>8</v>
      </c>
      <c r="V13" s="6">
        <v>8</v>
      </c>
      <c r="W13" s="6">
        <v>8</v>
      </c>
      <c r="X13" s="6">
        <v>8</v>
      </c>
      <c r="Y13" s="6">
        <v>8</v>
      </c>
      <c r="Z13" s="7"/>
      <c r="AA13" s="6">
        <v>8</v>
      </c>
      <c r="AB13" s="6">
        <v>8</v>
      </c>
      <c r="AC13" s="6">
        <v>8</v>
      </c>
      <c r="AD13" s="6">
        <v>8</v>
      </c>
      <c r="AE13" s="6">
        <v>8</v>
      </c>
      <c r="AF13" s="6">
        <v>8</v>
      </c>
      <c r="AG13" s="7"/>
      <c r="AH13" s="6">
        <v>8</v>
      </c>
      <c r="AI13" s="8">
        <f>SUM(D13:AH13)/8+ COUNTIF(D14:AH14,"CT")</f>
        <v>26</v>
      </c>
      <c r="AJ13" s="5">
        <f>AG14+Z14+S14+L14+E14</f>
        <v>0</v>
      </c>
      <c r="AK13" s="5">
        <f>SUM(D14:AH14)-AJ13</f>
        <v>0</v>
      </c>
      <c r="AL13" s="5">
        <f>D14/8</f>
        <v>0</v>
      </c>
      <c r="AM13" s="5">
        <f t="shared" ref="AM13:AM14" si="6">COUNTIF(D13:AG13,"P")</f>
        <v>0</v>
      </c>
      <c r="AN13" s="5">
        <f t="shared" ref="AN13:AN14" si="7">COUNTIF(D13:AH13,"Ro")</f>
        <v>0</v>
      </c>
      <c r="AO13" s="5">
        <f t="shared" ref="AO13:AO14" si="8">COUNTIF(D13:AH13,"R")</f>
        <v>0</v>
      </c>
      <c r="AP13" s="5"/>
      <c r="AQ13" s="5">
        <f t="shared" ref="AQ13:AQ14" si="9">COUNTIF(D13:AG13,"ĐĐ")</f>
        <v>0</v>
      </c>
      <c r="AR13" s="5"/>
      <c r="AS13" s="5">
        <f t="shared" ref="AS13:AS14" si="10">COUNTIF(D13:AH13,"V")</f>
        <v>0</v>
      </c>
      <c r="AT13" s="5">
        <f t="shared" ref="AT13:AT14" si="11">COUNTIF(D13:AH13,"L")</f>
        <v>0</v>
      </c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102.7</v>
      </c>
      <c r="AJ31" s="17">
        <f>SUM(AJ7:AJ30)</f>
        <v>0</v>
      </c>
      <c r="AK31" s="17">
        <f>SUM(AK7:AK30)</f>
        <v>0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3" t="s">
        <v>22</v>
      </c>
      <c r="AK37" s="33"/>
      <c r="AL37" s="33"/>
      <c r="AM37" s="33"/>
      <c r="AN37" s="33"/>
      <c r="AO37" s="33"/>
      <c r="AP37" s="33"/>
    </row>
    <row r="46" spans="2:42">
      <c r="B46" s="18">
        <f>7300-630</f>
        <v>6670</v>
      </c>
    </row>
  </sheetData>
  <mergeCells count="12">
    <mergeCell ref="AJ37:AP37"/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2017-10-16T03:02:02Z</dcterms:modified>
</cp:coreProperties>
</file>