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Desktop/"/>
    </mc:Choice>
  </mc:AlternateContent>
  <xr:revisionPtr revIDLastSave="0" documentId="13_ncr:1_{B395F0C0-E6E7-A64E-8816-D26E7B07566C}" xr6:coauthVersionLast="45" xr6:coauthVersionMax="45" xr10:uidLastSave="{00000000-0000-0000-0000-000000000000}"/>
  <bookViews>
    <workbookView xWindow="0" yWindow="460" windowWidth="28780" windowHeight="17540" xr2:uid="{8DB7341E-9E79-1241-9245-6ACB3CE2C1AA}"/>
  </bookViews>
  <sheets>
    <sheet name="Summary" sheetId="2" r:id="rId1"/>
    <sheet name="CEA DATA" sheetId="1" r:id="rId2"/>
  </sheets>
  <definedNames>
    <definedName name="CEA" localSheetId="1">'CEA DATA'!#REF!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3" i="2"/>
  <c r="M4" i="2"/>
  <c r="M5" i="2"/>
  <c r="M6" i="2"/>
  <c r="M7" i="2"/>
  <c r="M8" i="2"/>
  <c r="M9" i="2"/>
  <c r="M10" i="2"/>
  <c r="M3" i="2"/>
  <c r="C25" i="2"/>
  <c r="C26" i="2"/>
  <c r="C23" i="2"/>
  <c r="C24" i="2" s="1"/>
  <c r="J10" i="2"/>
  <c r="K10" i="2" s="1"/>
  <c r="J4" i="2"/>
  <c r="K4" i="2" s="1"/>
  <c r="J5" i="2"/>
  <c r="K5" i="2" s="1"/>
  <c r="J6" i="2"/>
  <c r="K6" i="2" s="1"/>
  <c r="J7" i="2"/>
  <c r="K7" i="2" s="1"/>
  <c r="J8" i="2"/>
  <c r="K8" i="2" s="1"/>
  <c r="J9" i="2"/>
  <c r="K9" i="2" s="1"/>
  <c r="J3" i="2"/>
  <c r="K3" i="2" s="1"/>
</calcChain>
</file>

<file path=xl/sharedStrings.xml><?xml version="1.0" encoding="utf-8"?>
<sst xmlns="http://schemas.openxmlformats.org/spreadsheetml/2006/main" count="324" uniqueCount="66">
  <si>
    <t>T</t>
  </si>
  <si>
    <t>Pinf/P</t>
  </si>
  <si>
    <t>P</t>
  </si>
  <si>
    <t>BAR</t>
  </si>
  <si>
    <t>K</t>
  </si>
  <si>
    <t>RHO</t>
  </si>
  <si>
    <t>KG/CU</t>
  </si>
  <si>
    <t>M</t>
  </si>
  <si>
    <t>H</t>
  </si>
  <si>
    <t>KJ/KG</t>
  </si>
  <si>
    <t>U</t>
  </si>
  <si>
    <t>G</t>
  </si>
  <si>
    <t>S</t>
  </si>
  <si>
    <t>KJ/(KG)(K)</t>
  </si>
  <si>
    <t>(1/n)</t>
  </si>
  <si>
    <t>(dLV/dLP)t</t>
  </si>
  <si>
    <t>(dLV/dLT)p</t>
  </si>
  <si>
    <t>Cp</t>
  </si>
  <si>
    <t>GAMMAs</t>
  </si>
  <si>
    <t>SON</t>
  </si>
  <si>
    <t>VEL</t>
  </si>
  <si>
    <t>M/SEC</t>
  </si>
  <si>
    <t>MACH</t>
  </si>
  <si>
    <t>NUMBER</t>
  </si>
  <si>
    <t>Ae/At</t>
  </si>
  <si>
    <t>CSTAR</t>
  </si>
  <si>
    <t>CF</t>
  </si>
  <si>
    <t>Ivac</t>
  </si>
  <si>
    <t>Isp</t>
  </si>
  <si>
    <t>KG/CU M</t>
  </si>
  <si>
    <t>VEL M/SEC</t>
  </si>
  <si>
    <t>Input Pressure</t>
  </si>
  <si>
    <t>MPA</t>
  </si>
  <si>
    <t>PERFORMANCE</t>
  </si>
  <si>
    <t>PARAMETERS</t>
  </si>
  <si>
    <t>VEL M/S</t>
  </si>
  <si>
    <t>Chamber</t>
  </si>
  <si>
    <t>GAMMA</t>
  </si>
  <si>
    <t>Exit</t>
  </si>
  <si>
    <t>C*</t>
  </si>
  <si>
    <t>IVAC</t>
  </si>
  <si>
    <t>Calculated Parameters</t>
  </si>
  <si>
    <t>CF SL</t>
  </si>
  <si>
    <t>ISP SL</t>
  </si>
  <si>
    <t>P SL</t>
  </si>
  <si>
    <t>g0</t>
  </si>
  <si>
    <t>Mass Flow Rates</t>
  </si>
  <si>
    <t>MR</t>
  </si>
  <si>
    <t>Vehicle Properties</t>
  </si>
  <si>
    <t>Constants</t>
  </si>
  <si>
    <t>wet mass</t>
  </si>
  <si>
    <t>Computed Properties</t>
  </si>
  <si>
    <t>dry mass</t>
  </si>
  <si>
    <t>propellant mass</t>
  </si>
  <si>
    <t>minimum thrust</t>
  </si>
  <si>
    <t>max hover thrust</t>
  </si>
  <si>
    <t>min hover thrust</t>
  </si>
  <si>
    <t>Design Parameters</t>
  </si>
  <si>
    <t>maximum thrust</t>
  </si>
  <si>
    <t>ISP (S)</t>
  </si>
  <si>
    <t>T (K)</t>
  </si>
  <si>
    <t>P (MPA)</t>
  </si>
  <si>
    <t>RHO (KG/M3)</t>
  </si>
  <si>
    <t>F MAX</t>
  </si>
  <si>
    <t>F MIN</t>
  </si>
  <si>
    <t>tank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</si>
</sst>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68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Specific Impulse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ISP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Summary!$A$3:$A$10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Summary!$K$3:$K$10</c:f>
              <c:numCache>
                <c:formatCode>0.00</c:formatCode>
                <c:ptCount val="8"/>
                <c:pt idx="0">
                  <c:v>81.017173638588631</c:v>
                </c:pt>
                <c:pt idx="1">
                  <c:v>154.2511649831736</c:v>
                </c:pt>
                <c:pt idx="2">
                  <c:v>179.06052867632064</c:v>
                </c:pt>
                <c:pt idx="3">
                  <c:v>191.59512532888027</c:v>
                </c:pt>
                <c:pt idx="4">
                  <c:v>199.21532407913523</c:v>
                </c:pt>
                <c:pt idx="5">
                  <c:v>204.31403407097696</c:v>
                </c:pt>
                <c:pt idx="6">
                  <c:v>208.01410725576181</c:v>
                </c:pt>
                <c:pt idx="7">
                  <c:v>210.78817184058232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53-204F-9615-D0A925E37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593328"/>
        <c:axId val="2139474976"/>
      </c:scatterChart>
      <c:scatterChart>
        <c:scatterStyle val="lineMarker"/>
        <c:varyColors val="0"/>
        <c:ser>
          <c:idx val="1"/>
          <c:order val="1"/>
          <c:tx>
            <c:v>CF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Summary!$A$3:$A$10</c:f>
              <c:numCache>
                <c:formatCode>General</c:formatCode>
                <c:ptCount val="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</c:numCache>
            </c:numRef>
          </c:xVal>
          <c:yVal>
            <c:numRef>
              <c:f>Summary!$J$3:$J$10</c:f>
              <c:numCache>
                <c:formatCode>0.000E+00</c:formatCode>
                <c:ptCount val="8"/>
                <c:pt idx="0">
                  <c:v>0.52942450000000008</c:v>
                </c:pt>
                <c:pt idx="1">
                  <c:v>1.0019122500000002</c:v>
                </c:pt>
                <c:pt idx="2">
                  <c:v>1.1591415</c:v>
                </c:pt>
                <c:pt idx="3">
                  <c:v>1.2375061249999999</c:v>
                </c:pt>
                <c:pt idx="4">
                  <c:v>1.2845249000000001</c:v>
                </c:pt>
                <c:pt idx="5">
                  <c:v>1.31567075</c:v>
                </c:pt>
                <c:pt idx="6">
                  <c:v>1.3380035000000001</c:v>
                </c:pt>
                <c:pt idx="7">
                  <c:v>1.3546030625000001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53-204F-9615-D0A925E37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995568"/>
        <c:axId val="2141863168"/>
      </c:scatterChart>
      <c:valAx>
        <c:axId val="213959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Chamber Pressure 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474976"/>
        <c:crosses val="autoZero"/>
        <c:crossBetween val="midCat"/>
      </c:valAx>
      <c:valAx>
        <c:axId val="213947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ISP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593328"/>
        <c:crosses val="autoZero"/>
        <c:crossBetween val="midCat"/>
      </c:valAx>
      <c:valAx>
        <c:axId val="2141863168"/>
        <c:scaling>
          <c:orientation val="minMax"/>
        </c:scaling>
        <c:delete val="0"/>
        <c:axPos val="r"/>
        <c:numFmt formatCode="0.0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995568"/>
        <c:crosses val="max"/>
        <c:crossBetween val="midCat"/>
      </c:valAx>
      <c:valAx>
        <c:axId val="2144995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41863168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12</xdr:row>
      <xdr:rowOff>0</xdr:rowOff>
    </xdr:from>
    <xdr:to>
      <xdr:col>15</xdr:col>
      <xdr:colOff>12700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BC5E3E-5998-4941-954D-69141DE93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46282-1CC7-CC4B-A68F-D39984492B33}">
  <dimension ref="A1:N30"/>
  <sheetViews>
    <sheetView tabSelected="1" workbookViewId="0">
      <selection activeCell="O11" sqref="O11"/>
    </sheetView>
  </sheetViews>
  <sheetFormatPr baseColWidth="10" defaultRowHeight="16" x14ac:dyDescent="0.2"/>
  <sheetData>
    <row r="1" spans="1:14" x14ac:dyDescent="0.2">
      <c r="A1" s="2" t="s">
        <v>36</v>
      </c>
      <c r="B1" s="2"/>
      <c r="C1" s="2"/>
      <c r="D1" s="2"/>
      <c r="F1" s="2" t="s">
        <v>38</v>
      </c>
      <c r="G1" s="2"/>
      <c r="H1" s="2"/>
      <c r="J1" t="s">
        <v>41</v>
      </c>
      <c r="M1" t="s">
        <v>46</v>
      </c>
    </row>
    <row r="2" spans="1:14" x14ac:dyDescent="0.2">
      <c r="A2" t="s">
        <v>61</v>
      </c>
      <c r="B2" t="s">
        <v>60</v>
      </c>
      <c r="C2" t="s">
        <v>62</v>
      </c>
      <c r="D2" t="s">
        <v>37</v>
      </c>
      <c r="E2" t="s">
        <v>39</v>
      </c>
      <c r="F2" t="s">
        <v>26</v>
      </c>
      <c r="G2" t="s">
        <v>40</v>
      </c>
      <c r="H2" t="s">
        <v>59</v>
      </c>
      <c r="J2" t="s">
        <v>42</v>
      </c>
      <c r="K2" t="s">
        <v>43</v>
      </c>
      <c r="M2" t="s">
        <v>63</v>
      </c>
      <c r="N2" t="s">
        <v>64</v>
      </c>
    </row>
    <row r="3" spans="1:14" x14ac:dyDescent="0.2">
      <c r="A3">
        <v>0.5</v>
      </c>
      <c r="B3">
        <v>2718.54</v>
      </c>
      <c r="C3" s="1">
        <v>5.5307000000000002E-2</v>
      </c>
      <c r="D3">
        <v>1.1246</v>
      </c>
      <c r="E3">
        <v>1500.6</v>
      </c>
      <c r="F3">
        <v>1.4758</v>
      </c>
      <c r="G3">
        <v>2472.9</v>
      </c>
      <c r="H3">
        <v>2214.5</v>
      </c>
      <c r="J3" s="3">
        <f>F3-$C$17*$C$14/A3</f>
        <v>0.52942450000000008</v>
      </c>
      <c r="K3" s="4">
        <f>E3*J3/$C$13</f>
        <v>81.017173638588631</v>
      </c>
      <c r="M3">
        <f>$C$25/K3/$C$13</f>
        <v>0.31388406751192371</v>
      </c>
      <c r="N3">
        <f>$C$26/K3/$C$13</f>
        <v>0.15694203375596186</v>
      </c>
    </row>
    <row r="4" spans="1:14" x14ac:dyDescent="0.2">
      <c r="A4">
        <v>1</v>
      </c>
      <c r="B4">
        <v>2774.07</v>
      </c>
      <c r="C4" s="1">
        <v>0.10891000000000001</v>
      </c>
      <c r="D4">
        <v>1.1294</v>
      </c>
      <c r="E4">
        <v>1509.7</v>
      </c>
      <c r="F4">
        <v>1.4751000000000001</v>
      </c>
      <c r="G4">
        <v>2481.6999999999998</v>
      </c>
      <c r="H4">
        <v>2227</v>
      </c>
      <c r="J4" s="3">
        <f>F4-$C$17*$C$14/A4</f>
        <v>1.0019122500000002</v>
      </c>
      <c r="K4" s="4">
        <f t="shared" ref="K4:K10" si="0">E4*J4/$C$13</f>
        <v>154.2511649831736</v>
      </c>
      <c r="M4">
        <f t="shared" ref="M4:M10" si="1">$C$25/K4/$C$13</f>
        <v>0.16486099150547109</v>
      </c>
      <c r="N4">
        <f t="shared" ref="N4:N10" si="2">$C$26/K4/$C$13</f>
        <v>8.2430495752735547E-2</v>
      </c>
    </row>
    <row r="5" spans="1:14" x14ac:dyDescent="0.2">
      <c r="A5">
        <v>1.5</v>
      </c>
      <c r="B5">
        <v>2806.16</v>
      </c>
      <c r="C5" s="1">
        <v>0.16192999999999999</v>
      </c>
      <c r="D5">
        <v>1.1323000000000001</v>
      </c>
      <c r="E5">
        <v>1514.8</v>
      </c>
      <c r="F5">
        <v>1.4745999999999999</v>
      </c>
      <c r="G5">
        <v>2486.4</v>
      </c>
      <c r="H5">
        <v>2233.6</v>
      </c>
      <c r="J5" s="3">
        <f>F5-$C$17*$C$14/A5</f>
        <v>1.1591415</v>
      </c>
      <c r="K5" s="4">
        <f t="shared" si="0"/>
        <v>179.06052867632064</v>
      </c>
      <c r="M5">
        <f t="shared" si="1"/>
        <v>0.14201901551384685</v>
      </c>
      <c r="N5">
        <f t="shared" si="2"/>
        <v>7.1009507756923426E-2</v>
      </c>
    </row>
    <row r="6" spans="1:14" x14ac:dyDescent="0.2">
      <c r="A6">
        <v>2</v>
      </c>
      <c r="B6">
        <v>2828.69</v>
      </c>
      <c r="C6" s="1">
        <v>0.21460000000000001</v>
      </c>
      <c r="D6">
        <v>1.1345000000000001</v>
      </c>
      <c r="E6">
        <v>1518.2</v>
      </c>
      <c r="F6">
        <v>1.4741</v>
      </c>
      <c r="G6">
        <v>2489.5</v>
      </c>
      <c r="H6">
        <v>2238</v>
      </c>
      <c r="J6" s="3">
        <f>F6-$C$17*$C$14/A6</f>
        <v>1.2375061249999999</v>
      </c>
      <c r="K6" s="4">
        <f t="shared" si="0"/>
        <v>191.59512532888027</v>
      </c>
      <c r="M6">
        <f t="shared" si="1"/>
        <v>0.132727802736883</v>
      </c>
      <c r="N6">
        <f t="shared" si="2"/>
        <v>6.6363901368441502E-2</v>
      </c>
    </row>
    <row r="7" spans="1:14" x14ac:dyDescent="0.2">
      <c r="A7">
        <v>2.5</v>
      </c>
      <c r="B7">
        <v>2845.99</v>
      </c>
      <c r="C7" s="1">
        <v>0.26700000000000002</v>
      </c>
      <c r="D7">
        <v>1.1362000000000001</v>
      </c>
      <c r="E7">
        <v>1520.8</v>
      </c>
      <c r="F7">
        <v>1.4738</v>
      </c>
      <c r="G7">
        <v>2491.6999999999998</v>
      </c>
      <c r="H7">
        <v>2241.3000000000002</v>
      </c>
      <c r="J7" s="3">
        <f>F7-$C$17*$C$14/A7</f>
        <v>1.2845249000000001</v>
      </c>
      <c r="K7" s="4">
        <f t="shared" si="0"/>
        <v>199.21532407913523</v>
      </c>
      <c r="M7">
        <f t="shared" si="1"/>
        <v>0.12765082263399738</v>
      </c>
      <c r="N7">
        <f t="shared" si="2"/>
        <v>6.382541131699869E-2</v>
      </c>
    </row>
    <row r="8" spans="1:14" x14ac:dyDescent="0.2">
      <c r="A8">
        <v>3</v>
      </c>
      <c r="B8">
        <v>2860.01</v>
      </c>
      <c r="C8" s="1">
        <v>0.31920999999999999</v>
      </c>
      <c r="D8">
        <v>1.1376999999999999</v>
      </c>
      <c r="E8">
        <v>1522.8</v>
      </c>
      <c r="F8">
        <v>1.4734</v>
      </c>
      <c r="G8">
        <v>2493.5</v>
      </c>
      <c r="H8">
        <v>2243.8000000000002</v>
      </c>
      <c r="J8" s="3">
        <f>F8-$C$17*$C$14/A8</f>
        <v>1.31567075</v>
      </c>
      <c r="K8" s="4">
        <f t="shared" si="0"/>
        <v>204.31403407097696</v>
      </c>
      <c r="M8">
        <f t="shared" si="1"/>
        <v>0.12446526307226569</v>
      </c>
      <c r="N8">
        <f t="shared" si="2"/>
        <v>6.2232631536132843E-2</v>
      </c>
    </row>
    <row r="9" spans="1:14" x14ac:dyDescent="0.2">
      <c r="A9">
        <v>3.5</v>
      </c>
      <c r="B9">
        <v>2871.76</v>
      </c>
      <c r="C9" s="1">
        <v>0.37125000000000002</v>
      </c>
      <c r="D9">
        <v>1.1389</v>
      </c>
      <c r="E9">
        <v>1524.5</v>
      </c>
      <c r="F9">
        <v>1.4732000000000001</v>
      </c>
      <c r="G9">
        <v>2495</v>
      </c>
      <c r="H9">
        <v>2245.9</v>
      </c>
      <c r="J9" s="3">
        <f>F9-$C$17*$C$14/A9</f>
        <v>1.3380035000000001</v>
      </c>
      <c r="K9" s="4">
        <f t="shared" si="0"/>
        <v>208.01410725576181</v>
      </c>
      <c r="M9">
        <f t="shared" si="1"/>
        <v>0.12225132389089736</v>
      </c>
      <c r="N9">
        <f t="shared" si="2"/>
        <v>6.1125661945448682E-2</v>
      </c>
    </row>
    <row r="10" spans="1:14" x14ac:dyDescent="0.2">
      <c r="A10">
        <v>4</v>
      </c>
      <c r="B10">
        <v>2881.86</v>
      </c>
      <c r="C10" s="1">
        <v>0.42315000000000003</v>
      </c>
      <c r="D10">
        <v>1.1399999999999999</v>
      </c>
      <c r="E10">
        <v>1525.9</v>
      </c>
      <c r="F10">
        <v>1.4729000000000001</v>
      </c>
      <c r="G10">
        <v>2496.1999999999998</v>
      </c>
      <c r="H10">
        <v>2247.6</v>
      </c>
      <c r="J10" s="3">
        <f>F10-$C$17*$C$14/A10</f>
        <v>1.3546030625000001</v>
      </c>
      <c r="K10" s="4">
        <f t="shared" si="0"/>
        <v>210.78817184058232</v>
      </c>
      <c r="M10">
        <f t="shared" si="1"/>
        <v>0.12064244296986709</v>
      </c>
      <c r="N10">
        <f t="shared" si="2"/>
        <v>6.0321221484933546E-2</v>
      </c>
    </row>
    <row r="12" spans="1:14" x14ac:dyDescent="0.2">
      <c r="A12" t="s">
        <v>49</v>
      </c>
    </row>
    <row r="13" spans="1:14" x14ac:dyDescent="0.2">
      <c r="A13" t="s">
        <v>45</v>
      </c>
      <c r="C13">
        <v>9.8059999999999992</v>
      </c>
    </row>
    <row r="14" spans="1:14" x14ac:dyDescent="0.2">
      <c r="A14" t="s">
        <v>44</v>
      </c>
      <c r="C14" s="1">
        <v>0.101325</v>
      </c>
    </row>
    <row r="16" spans="1:14" x14ac:dyDescent="0.2">
      <c r="A16" t="s">
        <v>48</v>
      </c>
    </row>
    <row r="17" spans="1:3" x14ac:dyDescent="0.2">
      <c r="A17" t="s">
        <v>24</v>
      </c>
      <c r="C17">
        <v>4.67</v>
      </c>
    </row>
    <row r="18" spans="1:3" x14ac:dyDescent="0.2">
      <c r="A18" t="s">
        <v>47</v>
      </c>
      <c r="C18">
        <v>0.5</v>
      </c>
    </row>
    <row r="19" spans="1:3" x14ac:dyDescent="0.2">
      <c r="A19" t="s">
        <v>50</v>
      </c>
      <c r="C19">
        <v>25.43</v>
      </c>
    </row>
    <row r="20" spans="1:3" x14ac:dyDescent="0.2">
      <c r="A20" t="s">
        <v>65</v>
      </c>
      <c r="C20">
        <v>5</v>
      </c>
    </row>
    <row r="22" spans="1:3" x14ac:dyDescent="0.2">
      <c r="A22" t="s">
        <v>51</v>
      </c>
    </row>
    <row r="23" spans="1:3" x14ac:dyDescent="0.2">
      <c r="A23" t="s">
        <v>52</v>
      </c>
      <c r="C23">
        <f>$C$19*$C$18</f>
        <v>12.715</v>
      </c>
    </row>
    <row r="24" spans="1:3" x14ac:dyDescent="0.2">
      <c r="A24" t="s">
        <v>53</v>
      </c>
      <c r="C24">
        <f>$C$19-$C$23</f>
        <v>12.715</v>
      </c>
    </row>
    <row r="25" spans="1:3" x14ac:dyDescent="0.2">
      <c r="A25" t="s">
        <v>55</v>
      </c>
      <c r="C25">
        <f>$C$19*C13</f>
        <v>249.36657999999997</v>
      </c>
    </row>
    <row r="26" spans="1:3" x14ac:dyDescent="0.2">
      <c r="A26" t="s">
        <v>56</v>
      </c>
      <c r="C26">
        <f>$C$23*C13</f>
        <v>124.68328999999999</v>
      </c>
    </row>
    <row r="28" spans="1:3" x14ac:dyDescent="0.2">
      <c r="A28" t="s">
        <v>57</v>
      </c>
    </row>
    <row r="29" spans="1:3" x14ac:dyDescent="0.2">
      <c r="A29" t="s">
        <v>58</v>
      </c>
      <c r="C29">
        <v>300</v>
      </c>
    </row>
    <row r="30" spans="1:3" x14ac:dyDescent="0.2">
      <c r="A30" t="s">
        <v>54</v>
      </c>
      <c r="C30">
        <v>90</v>
      </c>
    </row>
  </sheetData>
  <mergeCells count="2">
    <mergeCell ref="A1:D1"/>
    <mergeCell ref="F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976E6-A287-0E44-A341-1B6A37AE578A}">
  <dimension ref="A1:E218"/>
  <sheetViews>
    <sheetView workbookViewId="0">
      <selection activeCell="D226" sqref="D226"/>
    </sheetView>
  </sheetViews>
  <sheetFormatPr baseColWidth="10" defaultRowHeight="16" x14ac:dyDescent="0.2"/>
  <sheetData>
    <row r="1" spans="1:5" x14ac:dyDescent="0.2">
      <c r="A1" t="s">
        <v>31</v>
      </c>
      <c r="B1" t="s">
        <v>32</v>
      </c>
      <c r="C1">
        <v>0.5</v>
      </c>
    </row>
    <row r="3" spans="1:5" x14ac:dyDescent="0.2">
      <c r="A3" t="s">
        <v>1</v>
      </c>
      <c r="C3">
        <v>1</v>
      </c>
      <c r="D3">
        <v>1.7267999999999999</v>
      </c>
      <c r="E3">
        <v>27.126999999999999</v>
      </c>
    </row>
    <row r="4" spans="1:5" x14ac:dyDescent="0.2">
      <c r="A4" t="s">
        <v>2</v>
      </c>
      <c r="B4" t="s">
        <v>3</v>
      </c>
      <c r="C4">
        <v>0.5</v>
      </c>
      <c r="D4">
        <v>0.28955999999999998</v>
      </c>
      <c r="E4">
        <v>1.8429999999999998E-2</v>
      </c>
    </row>
    <row r="5" spans="1:5" x14ac:dyDescent="0.2">
      <c r="A5" t="s">
        <v>0</v>
      </c>
      <c r="B5" t="s">
        <v>4</v>
      </c>
      <c r="C5">
        <v>2718.54</v>
      </c>
      <c r="D5">
        <v>2588.84</v>
      </c>
      <c r="E5">
        <v>1794.69</v>
      </c>
    </row>
    <row r="6" spans="1:5" x14ac:dyDescent="0.2">
      <c r="A6" t="s">
        <v>5</v>
      </c>
      <c r="B6" t="s">
        <v>29</v>
      </c>
      <c r="C6" s="1">
        <v>5.5307000000000002E-2</v>
      </c>
      <c r="D6" s="1">
        <v>3.4037999999999999E-2</v>
      </c>
      <c r="E6" s="1">
        <v>3.2219000000000002E-3</v>
      </c>
    </row>
    <row r="7" spans="1:5" x14ac:dyDescent="0.2">
      <c r="A7" t="s">
        <v>8</v>
      </c>
      <c r="B7" t="s">
        <v>9</v>
      </c>
      <c r="C7">
        <v>0</v>
      </c>
      <c r="D7">
        <v>-479.15</v>
      </c>
      <c r="E7">
        <v>-2452.06</v>
      </c>
    </row>
    <row r="8" spans="1:5" x14ac:dyDescent="0.2">
      <c r="A8" t="s">
        <v>10</v>
      </c>
      <c r="B8" t="s">
        <v>9</v>
      </c>
      <c r="C8">
        <v>-904.05</v>
      </c>
      <c r="D8">
        <v>-1329.85</v>
      </c>
      <c r="E8">
        <v>-3024.15</v>
      </c>
    </row>
    <row r="9" spans="1:5" x14ac:dyDescent="0.2">
      <c r="A9" t="s">
        <v>11</v>
      </c>
      <c r="B9" t="s">
        <v>9</v>
      </c>
      <c r="C9">
        <v>-31200.799999999999</v>
      </c>
      <c r="D9">
        <v>-30191.4</v>
      </c>
      <c r="E9">
        <v>-23049.8</v>
      </c>
    </row>
    <row r="10" spans="1:5" x14ac:dyDescent="0.2">
      <c r="A10" t="s">
        <v>12</v>
      </c>
      <c r="B10" t="s">
        <v>13</v>
      </c>
      <c r="C10">
        <v>11.477</v>
      </c>
      <c r="D10">
        <v>11.477</v>
      </c>
      <c r="E10">
        <v>11.477</v>
      </c>
    </row>
    <row r="12" spans="1:5" x14ac:dyDescent="0.2">
      <c r="A12" t="s">
        <v>7</v>
      </c>
      <c r="B12" t="s">
        <v>14</v>
      </c>
      <c r="C12">
        <v>25.001999999999999</v>
      </c>
      <c r="D12">
        <v>25.303000000000001</v>
      </c>
      <c r="E12">
        <v>26.082999999999998</v>
      </c>
    </row>
    <row r="13" spans="1:5" x14ac:dyDescent="0.2">
      <c r="A13" t="s">
        <v>15</v>
      </c>
      <c r="C13">
        <v>-1.02183</v>
      </c>
      <c r="D13">
        <v>-1.01675</v>
      </c>
      <c r="E13">
        <v>-1.0002</v>
      </c>
    </row>
    <row r="14" spans="1:5" x14ac:dyDescent="0.2">
      <c r="A14" t="s">
        <v>16</v>
      </c>
      <c r="C14">
        <v>1.5073000000000001</v>
      </c>
      <c r="D14">
        <v>1.4107000000000001</v>
      </c>
      <c r="E14">
        <v>1.0066999999999999</v>
      </c>
    </row>
    <row r="15" spans="1:5" x14ac:dyDescent="0.2">
      <c r="A15" t="s">
        <v>17</v>
      </c>
      <c r="B15" t="s">
        <v>13</v>
      </c>
      <c r="C15">
        <v>5.6963999999999997</v>
      </c>
      <c r="D15">
        <v>5.0677000000000003</v>
      </c>
      <c r="E15">
        <v>1.7145999999999999</v>
      </c>
    </row>
    <row r="16" spans="1:5" x14ac:dyDescent="0.2">
      <c r="A16" t="s">
        <v>18</v>
      </c>
      <c r="C16">
        <v>1.1246</v>
      </c>
      <c r="D16">
        <v>1.1265000000000001</v>
      </c>
      <c r="E16">
        <v>1.2318</v>
      </c>
    </row>
    <row r="17" spans="1:5" x14ac:dyDescent="0.2">
      <c r="A17" t="s">
        <v>19</v>
      </c>
      <c r="B17" t="s">
        <v>30</v>
      </c>
      <c r="C17">
        <v>1008.3</v>
      </c>
      <c r="D17">
        <v>978.9</v>
      </c>
      <c r="E17">
        <v>839.5</v>
      </c>
    </row>
    <row r="18" spans="1:5" x14ac:dyDescent="0.2">
      <c r="A18" t="s">
        <v>22</v>
      </c>
      <c r="B18" t="s">
        <v>23</v>
      </c>
      <c r="C18">
        <v>0</v>
      </c>
      <c r="D18">
        <v>1</v>
      </c>
      <c r="E18">
        <v>2.6379999999999999</v>
      </c>
    </row>
    <row r="20" spans="1:5" x14ac:dyDescent="0.2">
      <c r="A20" t="s">
        <v>24</v>
      </c>
      <c r="D20">
        <v>1</v>
      </c>
      <c r="E20">
        <v>4.67</v>
      </c>
    </row>
    <row r="21" spans="1:5" x14ac:dyDescent="0.2">
      <c r="A21" t="s">
        <v>25</v>
      </c>
      <c r="B21" t="s">
        <v>21</v>
      </c>
      <c r="D21">
        <v>1500.6</v>
      </c>
      <c r="E21">
        <v>1500.6</v>
      </c>
    </row>
    <row r="22" spans="1:5" x14ac:dyDescent="0.2">
      <c r="A22" t="s">
        <v>26</v>
      </c>
      <c r="D22">
        <v>0.65239999999999998</v>
      </c>
      <c r="E22">
        <v>1.4758</v>
      </c>
    </row>
    <row r="23" spans="1:5" x14ac:dyDescent="0.2">
      <c r="A23" t="s">
        <v>27</v>
      </c>
      <c r="B23" t="s">
        <v>21</v>
      </c>
      <c r="D23">
        <v>1847.9</v>
      </c>
      <c r="E23">
        <v>2472.9</v>
      </c>
    </row>
    <row r="24" spans="1:5" x14ac:dyDescent="0.2">
      <c r="A24" t="s">
        <v>28</v>
      </c>
      <c r="B24" t="s">
        <v>21</v>
      </c>
      <c r="D24">
        <v>978.9</v>
      </c>
      <c r="E24">
        <v>2214.5</v>
      </c>
    </row>
    <row r="28" spans="1:5" x14ac:dyDescent="0.2">
      <c r="A28" t="s">
        <v>31</v>
      </c>
      <c r="B28" t="s">
        <v>32</v>
      </c>
      <c r="C28">
        <v>1</v>
      </c>
    </row>
    <row r="30" spans="1:5" x14ac:dyDescent="0.2">
      <c r="A30" t="s">
        <v>1</v>
      </c>
      <c r="C30">
        <v>1</v>
      </c>
      <c r="D30">
        <v>1.7303999999999999</v>
      </c>
      <c r="E30">
        <v>27.683</v>
      </c>
    </row>
    <row r="31" spans="1:5" x14ac:dyDescent="0.2">
      <c r="A31" t="s">
        <v>2</v>
      </c>
      <c r="B31" t="s">
        <v>3</v>
      </c>
      <c r="C31">
        <v>1</v>
      </c>
      <c r="D31">
        <v>0.57791000000000003</v>
      </c>
      <c r="E31">
        <v>3.6119999999999999E-2</v>
      </c>
    </row>
    <row r="32" spans="1:5" x14ac:dyDescent="0.2">
      <c r="A32" t="s">
        <v>0</v>
      </c>
      <c r="B32" t="s">
        <v>4</v>
      </c>
      <c r="C32">
        <v>2774.07</v>
      </c>
      <c r="D32">
        <v>2633.98</v>
      </c>
      <c r="E32">
        <v>1779.58</v>
      </c>
    </row>
    <row r="33" spans="1:5" x14ac:dyDescent="0.2">
      <c r="A33" t="s">
        <v>5</v>
      </c>
      <c r="B33" t="s">
        <v>29</v>
      </c>
      <c r="C33" s="1">
        <v>0.10891000000000001</v>
      </c>
      <c r="D33" s="1">
        <v>6.7052E-2</v>
      </c>
      <c r="E33" s="1">
        <v>6.3688E-3</v>
      </c>
    </row>
    <row r="34" spans="1:5" x14ac:dyDescent="0.2">
      <c r="A34" t="s">
        <v>8</v>
      </c>
      <c r="B34" t="s">
        <v>9</v>
      </c>
      <c r="C34">
        <v>0</v>
      </c>
      <c r="D34">
        <v>-487.92</v>
      </c>
      <c r="E34">
        <v>-2479.77</v>
      </c>
    </row>
    <row r="35" spans="1:5" x14ac:dyDescent="0.2">
      <c r="A35" t="s">
        <v>10</v>
      </c>
      <c r="B35" t="s">
        <v>9</v>
      </c>
      <c r="C35">
        <v>-918.2</v>
      </c>
      <c r="D35">
        <v>-1349.81</v>
      </c>
      <c r="E35">
        <v>-3046.95</v>
      </c>
    </row>
    <row r="36" spans="1:5" x14ac:dyDescent="0.2">
      <c r="A36" t="s">
        <v>11</v>
      </c>
      <c r="B36" t="s">
        <v>9</v>
      </c>
      <c r="C36">
        <v>-31200.1</v>
      </c>
      <c r="D36">
        <v>-30112.400000000001</v>
      </c>
      <c r="E36">
        <v>-22494.799999999999</v>
      </c>
    </row>
    <row r="37" spans="1:5" x14ac:dyDescent="0.2">
      <c r="A37" t="s">
        <v>12</v>
      </c>
      <c r="B37" t="s">
        <v>13</v>
      </c>
      <c r="C37">
        <v>11.2471</v>
      </c>
      <c r="D37">
        <v>11.2471</v>
      </c>
      <c r="E37">
        <v>11.2471</v>
      </c>
    </row>
    <row r="39" spans="1:5" x14ac:dyDescent="0.2">
      <c r="A39" t="s">
        <v>7</v>
      </c>
      <c r="B39" t="s">
        <v>14</v>
      </c>
      <c r="C39">
        <v>25.12</v>
      </c>
      <c r="D39">
        <v>25.41</v>
      </c>
      <c r="E39">
        <v>26.087</v>
      </c>
    </row>
    <row r="40" spans="1:5" x14ac:dyDescent="0.2">
      <c r="A40" t="s">
        <v>15</v>
      </c>
      <c r="C40">
        <v>-1.0195799999999999</v>
      </c>
      <c r="D40">
        <v>-1.0145900000000001</v>
      </c>
      <c r="E40">
        <v>-1.00013</v>
      </c>
    </row>
    <row r="41" spans="1:5" x14ac:dyDescent="0.2">
      <c r="A41" t="s">
        <v>16</v>
      </c>
      <c r="C41">
        <v>1.4490000000000001</v>
      </c>
      <c r="D41">
        <v>1.3539000000000001</v>
      </c>
      <c r="E41">
        <v>1.0041</v>
      </c>
    </row>
    <row r="42" spans="1:5" x14ac:dyDescent="0.2">
      <c r="A42" t="s">
        <v>17</v>
      </c>
      <c r="B42" t="s">
        <v>13</v>
      </c>
      <c r="C42">
        <v>5.1806000000000001</v>
      </c>
      <c r="D42">
        <v>4.5655000000000001</v>
      </c>
      <c r="E42">
        <v>1.6859</v>
      </c>
    </row>
    <row r="43" spans="1:5" x14ac:dyDescent="0.2">
      <c r="A43" t="s">
        <v>18</v>
      </c>
      <c r="C43">
        <v>1.1294</v>
      </c>
      <c r="D43">
        <v>1.1322000000000001</v>
      </c>
      <c r="E43">
        <v>1.2353000000000001</v>
      </c>
    </row>
    <row r="44" spans="1:5" x14ac:dyDescent="0.2">
      <c r="A44" t="s">
        <v>19</v>
      </c>
      <c r="B44" t="s">
        <v>30</v>
      </c>
      <c r="C44">
        <v>1018.3</v>
      </c>
      <c r="D44">
        <v>987.9</v>
      </c>
      <c r="E44">
        <v>837</v>
      </c>
    </row>
    <row r="45" spans="1:5" x14ac:dyDescent="0.2">
      <c r="A45" t="s">
        <v>22</v>
      </c>
      <c r="B45" t="s">
        <v>23</v>
      </c>
      <c r="C45">
        <v>0</v>
      </c>
      <c r="D45">
        <v>1</v>
      </c>
      <c r="E45">
        <v>2.661</v>
      </c>
    </row>
    <row r="48" spans="1:5" x14ac:dyDescent="0.2">
      <c r="A48" t="s">
        <v>24</v>
      </c>
      <c r="D48">
        <v>1</v>
      </c>
      <c r="E48">
        <v>4.67</v>
      </c>
    </row>
    <row r="49" spans="1:5" x14ac:dyDescent="0.2">
      <c r="A49" t="s">
        <v>25</v>
      </c>
      <c r="B49" t="s">
        <v>21</v>
      </c>
      <c r="D49">
        <v>1509.7</v>
      </c>
      <c r="E49">
        <v>1509.7</v>
      </c>
    </row>
    <row r="50" spans="1:5" x14ac:dyDescent="0.2">
      <c r="A50" t="s">
        <v>26</v>
      </c>
      <c r="D50">
        <v>0.65429999999999999</v>
      </c>
      <c r="E50">
        <v>1.4751000000000001</v>
      </c>
    </row>
    <row r="51" spans="1:5" x14ac:dyDescent="0.2">
      <c r="A51" t="s">
        <v>27</v>
      </c>
      <c r="B51" t="s">
        <v>21</v>
      </c>
      <c r="D51">
        <v>1860.3</v>
      </c>
      <c r="E51">
        <v>2481.6999999999998</v>
      </c>
    </row>
    <row r="52" spans="1:5" x14ac:dyDescent="0.2">
      <c r="A52" t="s">
        <v>28</v>
      </c>
      <c r="B52" t="s">
        <v>21</v>
      </c>
      <c r="D52">
        <v>987.9</v>
      </c>
      <c r="E52">
        <v>2227</v>
      </c>
    </row>
    <row r="56" spans="1:5" x14ac:dyDescent="0.2">
      <c r="A56" t="s">
        <v>31</v>
      </c>
      <c r="B56" t="s">
        <v>32</v>
      </c>
      <c r="C56">
        <v>1.5</v>
      </c>
    </row>
    <row r="58" spans="1:5" x14ac:dyDescent="0.2">
      <c r="A58" t="s">
        <v>1</v>
      </c>
      <c r="C58">
        <v>1</v>
      </c>
      <c r="D58">
        <v>1.7325999999999999</v>
      </c>
      <c r="E58">
        <v>27.992000000000001</v>
      </c>
    </row>
    <row r="59" spans="1:5" x14ac:dyDescent="0.2">
      <c r="A59" t="s">
        <v>2</v>
      </c>
      <c r="B59" t="s">
        <v>3</v>
      </c>
      <c r="C59">
        <v>1.5</v>
      </c>
      <c r="D59">
        <v>0.86573</v>
      </c>
      <c r="E59">
        <v>5.3589999999999999E-2</v>
      </c>
    </row>
    <row r="60" spans="1:5" x14ac:dyDescent="0.2">
      <c r="A60" t="s">
        <v>0</v>
      </c>
      <c r="B60" t="s">
        <v>4</v>
      </c>
      <c r="C60">
        <v>2806.16</v>
      </c>
      <c r="D60">
        <v>2659.49</v>
      </c>
      <c r="E60">
        <v>1771.25</v>
      </c>
    </row>
    <row r="61" spans="1:5" x14ac:dyDescent="0.2">
      <c r="A61" t="s">
        <v>5</v>
      </c>
      <c r="B61" t="s">
        <v>29</v>
      </c>
      <c r="C61" s="1">
        <v>0.16192999999999999</v>
      </c>
      <c r="D61" s="1">
        <v>9.9720000000000003E-2</v>
      </c>
      <c r="E61" s="1">
        <v>9.4929999999999997E-3</v>
      </c>
    </row>
    <row r="62" spans="1:5" x14ac:dyDescent="0.2">
      <c r="A62" t="s">
        <v>8</v>
      </c>
      <c r="B62" t="s">
        <v>9</v>
      </c>
      <c r="C62">
        <v>0</v>
      </c>
      <c r="D62">
        <v>-493.05</v>
      </c>
      <c r="E62">
        <v>-2494.56</v>
      </c>
    </row>
    <row r="63" spans="1:5" x14ac:dyDescent="0.2">
      <c r="A63" t="s">
        <v>10</v>
      </c>
      <c r="B63" t="s">
        <v>9</v>
      </c>
      <c r="C63">
        <v>-926.31</v>
      </c>
      <c r="D63">
        <v>-1361.22</v>
      </c>
      <c r="E63">
        <v>-3059.06</v>
      </c>
    </row>
    <row r="64" spans="1:5" x14ac:dyDescent="0.2">
      <c r="A64" t="s">
        <v>11</v>
      </c>
      <c r="B64" t="s">
        <v>9</v>
      </c>
      <c r="C64">
        <v>-31185</v>
      </c>
      <c r="D64">
        <v>-30048.1</v>
      </c>
      <c r="E64">
        <v>-22178.6</v>
      </c>
    </row>
    <row r="65" spans="1:5" x14ac:dyDescent="0.2">
      <c r="A65" t="s">
        <v>12</v>
      </c>
      <c r="B65" t="s">
        <v>13</v>
      </c>
      <c r="C65">
        <v>11.113</v>
      </c>
      <c r="D65">
        <v>11.113</v>
      </c>
      <c r="E65">
        <v>11.113</v>
      </c>
    </row>
    <row r="67" spans="1:5" x14ac:dyDescent="0.2">
      <c r="A67" t="s">
        <v>7</v>
      </c>
      <c r="B67" t="s">
        <v>14</v>
      </c>
      <c r="C67">
        <v>25.187999999999999</v>
      </c>
      <c r="D67">
        <v>25.47</v>
      </c>
      <c r="E67">
        <v>26.088999999999999</v>
      </c>
    </row>
    <row r="68" spans="1:5" x14ac:dyDescent="0.2">
      <c r="A68" t="s">
        <v>15</v>
      </c>
      <c r="C68">
        <v>-1.0182800000000001</v>
      </c>
      <c r="D68">
        <v>-1.0133399999999999</v>
      </c>
      <c r="E68">
        <v>-1.0000899999999999</v>
      </c>
    </row>
    <row r="69" spans="1:5" x14ac:dyDescent="0.2">
      <c r="A69" t="s">
        <v>16</v>
      </c>
      <c r="C69">
        <v>1.4160999999999999</v>
      </c>
      <c r="D69">
        <v>1.3220000000000001</v>
      </c>
      <c r="E69">
        <v>1.0031000000000001</v>
      </c>
    </row>
    <row r="70" spans="1:5" x14ac:dyDescent="0.2">
      <c r="A70" t="s">
        <v>17</v>
      </c>
      <c r="B70" t="s">
        <v>13</v>
      </c>
      <c r="C70">
        <v>4.8981000000000003</v>
      </c>
      <c r="D70">
        <v>4.2908999999999997</v>
      </c>
      <c r="E70">
        <v>1.6745000000000001</v>
      </c>
    </row>
    <row r="71" spans="1:5" x14ac:dyDescent="0.2">
      <c r="A71" t="s">
        <v>18</v>
      </c>
      <c r="C71">
        <v>1.1323000000000001</v>
      </c>
      <c r="D71">
        <v>1.1358999999999999</v>
      </c>
      <c r="E71">
        <v>1.2366999999999999</v>
      </c>
    </row>
    <row r="72" spans="1:5" x14ac:dyDescent="0.2">
      <c r="A72" t="s">
        <v>19</v>
      </c>
      <c r="B72" t="s">
        <v>35</v>
      </c>
      <c r="C72">
        <v>1024.2</v>
      </c>
      <c r="D72">
        <v>993</v>
      </c>
      <c r="E72">
        <v>835.5</v>
      </c>
    </row>
    <row r="73" spans="1:5" x14ac:dyDescent="0.2">
      <c r="A73" t="s">
        <v>22</v>
      </c>
      <c r="B73" t="s">
        <v>23</v>
      </c>
      <c r="C73">
        <v>0</v>
      </c>
      <c r="D73">
        <v>1</v>
      </c>
      <c r="E73">
        <v>2.673</v>
      </c>
    </row>
    <row r="75" spans="1:5" x14ac:dyDescent="0.2">
      <c r="A75" t="s">
        <v>24</v>
      </c>
      <c r="D75">
        <v>1</v>
      </c>
      <c r="E75">
        <v>4.67</v>
      </c>
    </row>
    <row r="76" spans="1:5" x14ac:dyDescent="0.2">
      <c r="A76" t="s">
        <v>25</v>
      </c>
      <c r="B76" t="s">
        <v>21</v>
      </c>
      <c r="D76">
        <v>1514.8</v>
      </c>
      <c r="E76">
        <v>1514.8</v>
      </c>
    </row>
    <row r="77" spans="1:5" x14ac:dyDescent="0.2">
      <c r="A77" t="s">
        <v>26</v>
      </c>
      <c r="D77">
        <v>0.65559999999999996</v>
      </c>
      <c r="E77">
        <v>1.4745999999999999</v>
      </c>
    </row>
    <row r="78" spans="1:5" x14ac:dyDescent="0.2">
      <c r="A78" t="s">
        <v>27</v>
      </c>
      <c r="B78" t="s">
        <v>21</v>
      </c>
      <c r="D78">
        <v>1867.3</v>
      </c>
      <c r="E78">
        <v>2486.4</v>
      </c>
    </row>
    <row r="79" spans="1:5" x14ac:dyDescent="0.2">
      <c r="A79" t="s">
        <v>28</v>
      </c>
      <c r="B79" t="s">
        <v>21</v>
      </c>
      <c r="D79">
        <v>993</v>
      </c>
      <c r="E79">
        <v>2233.6</v>
      </c>
    </row>
    <row r="83" spans="1:5" x14ac:dyDescent="0.2">
      <c r="A83" t="s">
        <v>31</v>
      </c>
      <c r="B83" t="s">
        <v>32</v>
      </c>
      <c r="C83">
        <v>2</v>
      </c>
    </row>
    <row r="85" spans="1:5" x14ac:dyDescent="0.2">
      <c r="A85" t="s">
        <v>1</v>
      </c>
      <c r="C85">
        <v>1</v>
      </c>
      <c r="D85">
        <v>1.7343999999999999</v>
      </c>
      <c r="E85">
        <v>28.201000000000001</v>
      </c>
    </row>
    <row r="86" spans="1:5" x14ac:dyDescent="0.2">
      <c r="A86" t="s">
        <v>2</v>
      </c>
      <c r="B86" t="s">
        <v>3</v>
      </c>
      <c r="C86">
        <v>2</v>
      </c>
      <c r="D86">
        <v>1.1532</v>
      </c>
      <c r="E86">
        <v>7.0919999999999997E-2</v>
      </c>
    </row>
    <row r="87" spans="1:5" x14ac:dyDescent="0.2">
      <c r="A87" t="s">
        <v>0</v>
      </c>
      <c r="B87" t="s">
        <v>4</v>
      </c>
      <c r="C87">
        <v>2828.69</v>
      </c>
      <c r="D87">
        <v>2677.12</v>
      </c>
      <c r="E87">
        <v>1765.63</v>
      </c>
    </row>
    <row r="88" spans="1:5" x14ac:dyDescent="0.2">
      <c r="A88" t="s">
        <v>5</v>
      </c>
      <c r="B88" t="s">
        <v>29</v>
      </c>
      <c r="C88" s="1">
        <v>0.21460000000000001</v>
      </c>
      <c r="D88" s="1">
        <v>0.13217000000000001</v>
      </c>
      <c r="E88" s="1">
        <v>1.2604000000000001E-2</v>
      </c>
    </row>
    <row r="89" spans="1:5" x14ac:dyDescent="0.2">
      <c r="A89" t="s">
        <v>8</v>
      </c>
      <c r="B89" t="s">
        <v>9</v>
      </c>
      <c r="C89">
        <v>0</v>
      </c>
      <c r="D89">
        <v>-496.69</v>
      </c>
      <c r="E89">
        <v>-2504.41</v>
      </c>
    </row>
    <row r="90" spans="1:5" x14ac:dyDescent="0.2">
      <c r="A90" t="s">
        <v>10</v>
      </c>
      <c r="B90" t="s">
        <v>9</v>
      </c>
      <c r="C90">
        <v>-931.99</v>
      </c>
      <c r="D90">
        <v>-1369.16</v>
      </c>
      <c r="E90">
        <v>-3067.09</v>
      </c>
    </row>
    <row r="91" spans="1:5" x14ac:dyDescent="0.2">
      <c r="A91" t="s">
        <v>11</v>
      </c>
      <c r="B91" t="s">
        <v>9</v>
      </c>
      <c r="C91">
        <v>-31167</v>
      </c>
      <c r="D91">
        <v>-29993.599999999999</v>
      </c>
      <c r="E91">
        <v>-21958.400000000001</v>
      </c>
    </row>
    <row r="92" spans="1:5" x14ac:dyDescent="0.2">
      <c r="A92" t="s">
        <v>12</v>
      </c>
      <c r="B92" t="s">
        <v>13</v>
      </c>
      <c r="C92">
        <v>11.0182</v>
      </c>
      <c r="D92">
        <v>11.0182</v>
      </c>
      <c r="E92">
        <v>11.0182</v>
      </c>
    </row>
    <row r="94" spans="1:5" x14ac:dyDescent="0.2">
      <c r="A94" t="s">
        <v>7</v>
      </c>
      <c r="B94" t="s">
        <v>14</v>
      </c>
      <c r="C94">
        <v>25.236000000000001</v>
      </c>
      <c r="D94">
        <v>25.512</v>
      </c>
      <c r="E94">
        <v>26.09</v>
      </c>
    </row>
    <row r="95" spans="1:5" x14ac:dyDescent="0.2">
      <c r="A95" t="s">
        <v>15</v>
      </c>
      <c r="C95">
        <v>-1.0173700000000001</v>
      </c>
      <c r="D95">
        <v>-1.01248</v>
      </c>
      <c r="E95">
        <v>-1.0000800000000001</v>
      </c>
    </row>
    <row r="96" spans="1:5" x14ac:dyDescent="0.2">
      <c r="A96" t="s">
        <v>16</v>
      </c>
      <c r="C96">
        <v>1.3933</v>
      </c>
      <c r="D96">
        <v>1.3001</v>
      </c>
      <c r="E96">
        <v>1.0025999999999999</v>
      </c>
    </row>
    <row r="97" spans="1:5" x14ac:dyDescent="0.2">
      <c r="A97" t="s">
        <v>17</v>
      </c>
      <c r="B97" t="s">
        <v>13</v>
      </c>
      <c r="C97">
        <v>4.7058999999999997</v>
      </c>
      <c r="D97">
        <v>4.1044</v>
      </c>
      <c r="E97">
        <v>1.6680999999999999</v>
      </c>
    </row>
    <row r="98" spans="1:5" x14ac:dyDescent="0.2">
      <c r="A98" t="s">
        <v>18</v>
      </c>
      <c r="C98">
        <v>1.1345000000000001</v>
      </c>
      <c r="D98">
        <v>1.1386000000000001</v>
      </c>
      <c r="E98">
        <v>1.2376</v>
      </c>
    </row>
    <row r="99" spans="1:5" x14ac:dyDescent="0.2">
      <c r="A99" t="s">
        <v>19</v>
      </c>
      <c r="B99" t="s">
        <v>30</v>
      </c>
      <c r="C99">
        <v>1028.3</v>
      </c>
      <c r="D99">
        <v>996.7</v>
      </c>
      <c r="E99">
        <v>834.5</v>
      </c>
    </row>
    <row r="100" spans="1:5" x14ac:dyDescent="0.2">
      <c r="A100" t="s">
        <v>22</v>
      </c>
      <c r="B100" t="s">
        <v>23</v>
      </c>
      <c r="C100">
        <v>0</v>
      </c>
      <c r="D100">
        <v>1</v>
      </c>
      <c r="E100">
        <v>2.6819999999999999</v>
      </c>
    </row>
    <row r="102" spans="1:5" x14ac:dyDescent="0.2">
      <c r="A102" t="s">
        <v>33</v>
      </c>
      <c r="B102" t="s">
        <v>34</v>
      </c>
    </row>
    <row r="104" spans="1:5" x14ac:dyDescent="0.2">
      <c r="A104" t="s">
        <v>24</v>
      </c>
      <c r="D104">
        <v>1</v>
      </c>
      <c r="E104">
        <v>4.67</v>
      </c>
    </row>
    <row r="105" spans="1:5" x14ac:dyDescent="0.2">
      <c r="A105" t="s">
        <v>25</v>
      </c>
      <c r="B105" t="s">
        <v>21</v>
      </c>
      <c r="D105">
        <v>1518.2</v>
      </c>
      <c r="E105">
        <v>1518.2</v>
      </c>
    </row>
    <row r="106" spans="1:5" x14ac:dyDescent="0.2">
      <c r="A106" t="s">
        <v>26</v>
      </c>
      <c r="D106">
        <v>0.65649999999999997</v>
      </c>
      <c r="E106">
        <v>1.4741</v>
      </c>
    </row>
    <row r="107" spans="1:5" x14ac:dyDescent="0.2">
      <c r="A107" t="s">
        <v>27</v>
      </c>
      <c r="B107" t="s">
        <v>21</v>
      </c>
      <c r="D107">
        <v>1872.1</v>
      </c>
      <c r="E107">
        <v>2489.5</v>
      </c>
    </row>
    <row r="108" spans="1:5" x14ac:dyDescent="0.2">
      <c r="A108" t="s">
        <v>28</v>
      </c>
      <c r="B108" t="s">
        <v>21</v>
      </c>
      <c r="D108">
        <v>996.7</v>
      </c>
      <c r="E108">
        <v>2238</v>
      </c>
    </row>
    <row r="112" spans="1:5" x14ac:dyDescent="0.2">
      <c r="A112" t="s">
        <v>31</v>
      </c>
      <c r="B112" t="s">
        <v>32</v>
      </c>
      <c r="C112">
        <v>2.5</v>
      </c>
    </row>
    <row r="114" spans="1:5" x14ac:dyDescent="0.2">
      <c r="A114" t="s">
        <v>1</v>
      </c>
      <c r="C114">
        <v>1</v>
      </c>
      <c r="D114">
        <v>1.7357</v>
      </c>
      <c r="E114">
        <v>28.356999999999999</v>
      </c>
    </row>
    <row r="115" spans="1:5" x14ac:dyDescent="0.2">
      <c r="A115" t="s">
        <v>2</v>
      </c>
      <c r="B115" t="s">
        <v>3</v>
      </c>
      <c r="C115">
        <v>2.5</v>
      </c>
      <c r="D115">
        <v>1.4402999999999999</v>
      </c>
      <c r="E115">
        <v>8.8160000000000002E-2</v>
      </c>
    </row>
    <row r="116" spans="1:5" x14ac:dyDescent="0.2">
      <c r="A116" t="s">
        <v>0</v>
      </c>
      <c r="B116" t="s">
        <v>4</v>
      </c>
      <c r="C116">
        <v>2845.99</v>
      </c>
      <c r="D116">
        <v>2690.47</v>
      </c>
      <c r="E116">
        <v>1761.46</v>
      </c>
    </row>
    <row r="117" spans="1:5" x14ac:dyDescent="0.2">
      <c r="A117" t="s">
        <v>5</v>
      </c>
      <c r="B117" t="s">
        <v>6</v>
      </c>
      <c r="C117" s="1">
        <v>0.26700000000000002</v>
      </c>
      <c r="D117" s="1">
        <v>0.16447000000000001</v>
      </c>
      <c r="E117" s="1">
        <v>1.5706000000000001E-2</v>
      </c>
    </row>
    <row r="118" spans="1:5" x14ac:dyDescent="0.2">
      <c r="A118" t="s">
        <v>8</v>
      </c>
      <c r="B118" t="s">
        <v>9</v>
      </c>
      <c r="C118">
        <v>0</v>
      </c>
      <c r="D118">
        <v>-499.5</v>
      </c>
      <c r="E118">
        <v>-2511.65</v>
      </c>
    </row>
    <row r="119" spans="1:5" x14ac:dyDescent="0.2">
      <c r="A119" t="s">
        <v>10</v>
      </c>
      <c r="B119" t="s">
        <v>9</v>
      </c>
      <c r="C119">
        <v>-936.33</v>
      </c>
      <c r="D119">
        <v>-1375.24</v>
      </c>
      <c r="E119">
        <v>-3072.99</v>
      </c>
    </row>
    <row r="120" spans="1:5" x14ac:dyDescent="0.2">
      <c r="A120" t="s">
        <v>11</v>
      </c>
      <c r="B120" t="s">
        <v>9</v>
      </c>
      <c r="C120">
        <v>-31148.6</v>
      </c>
      <c r="D120">
        <v>-29945.9</v>
      </c>
      <c r="E120">
        <v>-21790.3</v>
      </c>
    </row>
    <row r="121" spans="1:5" x14ac:dyDescent="0.2">
      <c r="A121" t="s">
        <v>12</v>
      </c>
      <c r="B121" t="s">
        <v>13</v>
      </c>
      <c r="C121">
        <v>10.944699999999999</v>
      </c>
      <c r="D121">
        <v>10.944699999999999</v>
      </c>
      <c r="E121">
        <v>10.944699999999999</v>
      </c>
    </row>
    <row r="123" spans="1:5" x14ac:dyDescent="0.2">
      <c r="A123" t="s">
        <v>7</v>
      </c>
      <c r="B123" t="s">
        <v>14</v>
      </c>
      <c r="C123">
        <v>25.271999999999998</v>
      </c>
      <c r="D123">
        <v>25.544</v>
      </c>
      <c r="E123">
        <v>26.09</v>
      </c>
    </row>
    <row r="124" spans="1:5" x14ac:dyDescent="0.2">
      <c r="A124" t="s">
        <v>15</v>
      </c>
      <c r="C124">
        <v>-1.01667</v>
      </c>
      <c r="D124">
        <v>-1.0118199999999999</v>
      </c>
      <c r="E124">
        <v>-1.00007</v>
      </c>
    </row>
    <row r="125" spans="1:5" x14ac:dyDescent="0.2">
      <c r="A125" t="s">
        <v>16</v>
      </c>
      <c r="C125">
        <v>1.3759999999999999</v>
      </c>
      <c r="D125">
        <v>1.2834000000000001</v>
      </c>
      <c r="E125">
        <v>1.0022</v>
      </c>
    </row>
    <row r="126" spans="1:5" x14ac:dyDescent="0.2">
      <c r="A126" t="s">
        <v>17</v>
      </c>
      <c r="B126" t="s">
        <v>13</v>
      </c>
      <c r="C126">
        <v>4.5614999999999997</v>
      </c>
      <c r="D126">
        <v>3.9647000000000001</v>
      </c>
      <c r="E126">
        <v>1.6637999999999999</v>
      </c>
    </row>
    <row r="127" spans="1:5" x14ac:dyDescent="0.2">
      <c r="A127" t="s">
        <v>18</v>
      </c>
      <c r="C127">
        <v>1.1362000000000001</v>
      </c>
      <c r="D127">
        <v>1.1408</v>
      </c>
      <c r="E127">
        <v>1.2381</v>
      </c>
    </row>
    <row r="128" spans="1:5" x14ac:dyDescent="0.2">
      <c r="A128" t="s">
        <v>19</v>
      </c>
      <c r="B128" t="s">
        <v>30</v>
      </c>
      <c r="C128">
        <v>1031.4000000000001</v>
      </c>
      <c r="D128">
        <v>999.5</v>
      </c>
      <c r="E128">
        <v>833.7</v>
      </c>
    </row>
    <row r="129" spans="1:5" x14ac:dyDescent="0.2">
      <c r="A129" t="s">
        <v>22</v>
      </c>
      <c r="B129" t="s">
        <v>23</v>
      </c>
      <c r="C129">
        <v>0</v>
      </c>
      <c r="D129">
        <v>1</v>
      </c>
      <c r="E129">
        <v>2.6880000000000002</v>
      </c>
    </row>
    <row r="131" spans="1:5" x14ac:dyDescent="0.2">
      <c r="A131" t="s">
        <v>33</v>
      </c>
      <c r="B131" t="s">
        <v>34</v>
      </c>
    </row>
    <row r="133" spans="1:5" x14ac:dyDescent="0.2">
      <c r="A133" t="s">
        <v>24</v>
      </c>
      <c r="D133">
        <v>1</v>
      </c>
      <c r="E133">
        <v>4.67</v>
      </c>
    </row>
    <row r="134" spans="1:5" x14ac:dyDescent="0.2">
      <c r="A134" t="s">
        <v>25</v>
      </c>
      <c r="B134" t="s">
        <v>21</v>
      </c>
      <c r="D134">
        <v>1520.8</v>
      </c>
      <c r="E134">
        <v>1520.8</v>
      </c>
    </row>
    <row r="135" spans="1:5" x14ac:dyDescent="0.2">
      <c r="A135" t="s">
        <v>26</v>
      </c>
      <c r="D135">
        <v>0.65720000000000001</v>
      </c>
      <c r="E135">
        <v>1.4738</v>
      </c>
    </row>
    <row r="136" spans="1:5" x14ac:dyDescent="0.2">
      <c r="A136" t="s">
        <v>27</v>
      </c>
      <c r="B136" t="s">
        <v>21</v>
      </c>
      <c r="D136">
        <v>1875.7</v>
      </c>
      <c r="E136">
        <v>2491.6999999999998</v>
      </c>
    </row>
    <row r="137" spans="1:5" x14ac:dyDescent="0.2">
      <c r="A137" t="s">
        <v>28</v>
      </c>
      <c r="B137" t="s">
        <v>21</v>
      </c>
      <c r="D137">
        <v>999.5</v>
      </c>
      <c r="E137">
        <v>2241.3000000000002</v>
      </c>
    </row>
    <row r="141" spans="1:5" x14ac:dyDescent="0.2">
      <c r="A141" t="s">
        <v>31</v>
      </c>
      <c r="B141" t="s">
        <v>32</v>
      </c>
      <c r="C141">
        <v>3</v>
      </c>
    </row>
    <row r="143" spans="1:5" x14ac:dyDescent="0.2">
      <c r="A143" t="s">
        <v>1</v>
      </c>
      <c r="C143">
        <v>1</v>
      </c>
      <c r="D143">
        <v>1.7369000000000001</v>
      </c>
      <c r="E143">
        <v>28.481000000000002</v>
      </c>
    </row>
    <row r="144" spans="1:5" x14ac:dyDescent="0.2">
      <c r="A144" t="s">
        <v>2</v>
      </c>
      <c r="B144" t="s">
        <v>3</v>
      </c>
      <c r="C144">
        <v>3</v>
      </c>
      <c r="D144">
        <v>1.7272000000000001</v>
      </c>
      <c r="E144">
        <v>0.10532999999999999</v>
      </c>
    </row>
    <row r="145" spans="1:5" x14ac:dyDescent="0.2">
      <c r="A145" t="s">
        <v>0</v>
      </c>
      <c r="B145" t="s">
        <v>4</v>
      </c>
      <c r="C145">
        <v>2860.01</v>
      </c>
      <c r="D145">
        <v>2701.16</v>
      </c>
      <c r="E145">
        <v>1758.15</v>
      </c>
    </row>
    <row r="146" spans="1:5" x14ac:dyDescent="0.2">
      <c r="A146" t="s">
        <v>5</v>
      </c>
      <c r="B146" t="s">
        <v>6</v>
      </c>
      <c r="C146" s="1">
        <v>0.31920999999999999</v>
      </c>
      <c r="D146" s="1">
        <v>0.19664999999999999</v>
      </c>
      <c r="E146" s="1">
        <v>1.8800000000000001E-2</v>
      </c>
    </row>
    <row r="147" spans="1:5" x14ac:dyDescent="0.2">
      <c r="A147" t="s">
        <v>8</v>
      </c>
      <c r="B147" t="s">
        <v>9</v>
      </c>
      <c r="C147">
        <v>0</v>
      </c>
      <c r="D147">
        <v>-501.8</v>
      </c>
      <c r="E147">
        <v>-2517.35</v>
      </c>
    </row>
    <row r="148" spans="1:5" x14ac:dyDescent="0.2">
      <c r="A148" t="s">
        <v>10</v>
      </c>
      <c r="B148" t="s">
        <v>9</v>
      </c>
      <c r="C148">
        <v>-939.83</v>
      </c>
      <c r="D148">
        <v>-1380.13</v>
      </c>
      <c r="E148">
        <v>-3077.63</v>
      </c>
    </row>
    <row r="149" spans="1:5" x14ac:dyDescent="0.2">
      <c r="A149" t="s">
        <v>11</v>
      </c>
      <c r="B149" t="s">
        <v>9</v>
      </c>
      <c r="C149">
        <v>-31130.5</v>
      </c>
      <c r="D149">
        <v>-29903.3</v>
      </c>
      <c r="E149">
        <v>-21654.400000000001</v>
      </c>
    </row>
    <row r="150" spans="1:5" x14ac:dyDescent="0.2">
      <c r="A150" t="s">
        <v>12</v>
      </c>
      <c r="B150" t="s">
        <v>13</v>
      </c>
      <c r="C150">
        <v>10.8848</v>
      </c>
      <c r="D150">
        <v>10.8848</v>
      </c>
      <c r="E150">
        <v>10.8848</v>
      </c>
    </row>
    <row r="152" spans="1:5" x14ac:dyDescent="0.2">
      <c r="A152" t="s">
        <v>7</v>
      </c>
      <c r="B152" t="s">
        <v>14</v>
      </c>
      <c r="C152">
        <v>25.302</v>
      </c>
      <c r="D152">
        <v>25.57</v>
      </c>
      <c r="E152">
        <v>26.091000000000001</v>
      </c>
    </row>
    <row r="153" spans="1:5" x14ac:dyDescent="0.2">
      <c r="A153" t="s">
        <v>15</v>
      </c>
      <c r="C153">
        <v>-1.0161</v>
      </c>
      <c r="D153">
        <v>-1.01128</v>
      </c>
      <c r="E153">
        <v>-1.0000599999999999</v>
      </c>
    </row>
    <row r="154" spans="1:5" x14ac:dyDescent="0.2">
      <c r="A154" t="s">
        <v>16</v>
      </c>
      <c r="C154">
        <v>1.3621000000000001</v>
      </c>
      <c r="D154">
        <v>1.2701</v>
      </c>
      <c r="E154">
        <v>1.002</v>
      </c>
    </row>
    <row r="155" spans="1:5" x14ac:dyDescent="0.2">
      <c r="A155" t="s">
        <v>17</v>
      </c>
      <c r="B155" t="s">
        <v>13</v>
      </c>
      <c r="C155">
        <v>4.4465000000000003</v>
      </c>
      <c r="D155">
        <v>3.8536999999999999</v>
      </c>
      <c r="E155">
        <v>1.6608000000000001</v>
      </c>
    </row>
    <row r="156" spans="1:5" x14ac:dyDescent="0.2">
      <c r="A156" t="s">
        <v>18</v>
      </c>
      <c r="C156">
        <v>1.1376999999999999</v>
      </c>
      <c r="D156">
        <v>1.1426000000000001</v>
      </c>
      <c r="E156">
        <v>1.2384999999999999</v>
      </c>
    </row>
    <row r="157" spans="1:5" x14ac:dyDescent="0.2">
      <c r="A157" t="s">
        <v>19</v>
      </c>
      <c r="B157" t="s">
        <v>20</v>
      </c>
      <c r="C157">
        <v>1034</v>
      </c>
      <c r="D157">
        <v>1001.8</v>
      </c>
      <c r="E157">
        <v>833</v>
      </c>
    </row>
    <row r="158" spans="1:5" x14ac:dyDescent="0.2">
      <c r="A158" t="s">
        <v>22</v>
      </c>
      <c r="B158" t="s">
        <v>23</v>
      </c>
      <c r="C158">
        <v>0</v>
      </c>
      <c r="D158">
        <v>1</v>
      </c>
      <c r="E158">
        <v>2.694</v>
      </c>
    </row>
    <row r="160" spans="1:5" x14ac:dyDescent="0.2">
      <c r="B160" t="s">
        <v>24</v>
      </c>
      <c r="D160">
        <v>1</v>
      </c>
      <c r="E160">
        <v>4.67</v>
      </c>
    </row>
    <row r="161" spans="1:5" x14ac:dyDescent="0.2">
      <c r="B161" t="s">
        <v>25</v>
      </c>
      <c r="C161" t="s">
        <v>21</v>
      </c>
      <c r="D161">
        <v>1522.8</v>
      </c>
      <c r="E161">
        <v>1522.8</v>
      </c>
    </row>
    <row r="162" spans="1:5" x14ac:dyDescent="0.2">
      <c r="B162" t="s">
        <v>26</v>
      </c>
      <c r="D162">
        <v>0.65780000000000005</v>
      </c>
      <c r="E162">
        <v>1.4734</v>
      </c>
    </row>
    <row r="163" spans="1:5" x14ac:dyDescent="0.2">
      <c r="B163" t="s">
        <v>27</v>
      </c>
      <c r="C163" t="s">
        <v>21</v>
      </c>
      <c r="D163">
        <v>1878.6</v>
      </c>
      <c r="E163">
        <v>2493.5</v>
      </c>
    </row>
    <row r="164" spans="1:5" x14ac:dyDescent="0.2">
      <c r="B164" t="s">
        <v>28</v>
      </c>
      <c r="C164" t="s">
        <v>21</v>
      </c>
      <c r="D164">
        <v>1001.8</v>
      </c>
      <c r="E164">
        <v>2243.8000000000002</v>
      </c>
    </row>
    <row r="168" spans="1:5" x14ac:dyDescent="0.2">
      <c r="A168" t="s">
        <v>31</v>
      </c>
      <c r="B168" t="s">
        <v>32</v>
      </c>
      <c r="C168">
        <v>3.5</v>
      </c>
    </row>
    <row r="170" spans="1:5" x14ac:dyDescent="0.2">
      <c r="A170" t="s">
        <v>1</v>
      </c>
      <c r="C170">
        <v>1</v>
      </c>
      <c r="D170">
        <v>1.7379</v>
      </c>
      <c r="E170">
        <v>28.582999999999998</v>
      </c>
    </row>
    <row r="171" spans="1:5" x14ac:dyDescent="0.2">
      <c r="A171" t="s">
        <v>2</v>
      </c>
      <c r="B171" t="s">
        <v>3</v>
      </c>
      <c r="C171">
        <v>3.5</v>
      </c>
      <c r="D171">
        <v>2.0139</v>
      </c>
      <c r="E171">
        <v>0.12245</v>
      </c>
    </row>
    <row r="172" spans="1:5" x14ac:dyDescent="0.2">
      <c r="A172" t="s">
        <v>0</v>
      </c>
      <c r="B172" t="s">
        <v>4</v>
      </c>
      <c r="C172">
        <v>2871.76</v>
      </c>
      <c r="D172">
        <v>2710.04</v>
      </c>
      <c r="E172">
        <v>1755.45</v>
      </c>
    </row>
    <row r="173" spans="1:5" x14ac:dyDescent="0.2">
      <c r="A173" t="s">
        <v>5</v>
      </c>
      <c r="B173" t="s">
        <v>6</v>
      </c>
      <c r="C173" s="1">
        <v>0.37125000000000002</v>
      </c>
      <c r="D173" s="1">
        <v>0.22872999999999999</v>
      </c>
      <c r="E173" s="1">
        <v>2.1888999999999999E-2</v>
      </c>
    </row>
    <row r="174" spans="1:5" x14ac:dyDescent="0.2">
      <c r="A174" t="s">
        <v>8</v>
      </c>
      <c r="B174" t="s">
        <v>9</v>
      </c>
      <c r="C174">
        <v>0</v>
      </c>
      <c r="D174">
        <v>-503.73</v>
      </c>
      <c r="E174">
        <v>-2522</v>
      </c>
    </row>
    <row r="175" spans="1:5" x14ac:dyDescent="0.2">
      <c r="A175" t="s">
        <v>10</v>
      </c>
      <c r="B175" t="s">
        <v>9</v>
      </c>
      <c r="C175">
        <v>-942.77</v>
      </c>
      <c r="D175">
        <v>-1384.22</v>
      </c>
      <c r="E175">
        <v>-3081.41</v>
      </c>
    </row>
    <row r="176" spans="1:5" x14ac:dyDescent="0.2">
      <c r="A176" t="s">
        <v>11</v>
      </c>
      <c r="B176" t="s">
        <v>9</v>
      </c>
      <c r="C176">
        <v>-31113</v>
      </c>
      <c r="D176">
        <v>-29864.6</v>
      </c>
      <c r="E176">
        <v>-21540.7</v>
      </c>
    </row>
    <row r="177" spans="1:5" x14ac:dyDescent="0.2">
      <c r="A177" t="s">
        <v>12</v>
      </c>
      <c r="B177" t="s">
        <v>13</v>
      </c>
      <c r="C177">
        <v>10.834099999999999</v>
      </c>
      <c r="D177">
        <v>10.834099999999999</v>
      </c>
      <c r="E177">
        <v>10.834099999999999</v>
      </c>
    </row>
    <row r="179" spans="1:5" x14ac:dyDescent="0.2">
      <c r="A179" t="s">
        <v>7</v>
      </c>
      <c r="B179" t="s">
        <v>14</v>
      </c>
      <c r="C179">
        <v>25.327000000000002</v>
      </c>
      <c r="D179">
        <v>25.591000000000001</v>
      </c>
      <c r="E179">
        <v>26.091000000000001</v>
      </c>
    </row>
    <row r="180" spans="1:5" x14ac:dyDescent="0.2">
      <c r="A180" t="s">
        <v>15</v>
      </c>
      <c r="C180">
        <v>-1.01562</v>
      </c>
      <c r="D180">
        <v>-1.01084</v>
      </c>
      <c r="E180">
        <v>-1.0000500000000001</v>
      </c>
    </row>
    <row r="181" spans="1:5" x14ac:dyDescent="0.2">
      <c r="A181" t="s">
        <v>16</v>
      </c>
      <c r="C181">
        <v>1.3504</v>
      </c>
      <c r="D181">
        <v>1.2589999999999999</v>
      </c>
      <c r="E181">
        <v>1.0018</v>
      </c>
    </row>
    <row r="182" spans="1:5" x14ac:dyDescent="0.2">
      <c r="A182" t="s">
        <v>17</v>
      </c>
      <c r="B182" t="s">
        <v>13</v>
      </c>
      <c r="C182">
        <v>4.3512000000000004</v>
      </c>
      <c r="D182">
        <v>3.7621000000000002</v>
      </c>
      <c r="E182">
        <v>1.6585000000000001</v>
      </c>
    </row>
    <row r="183" spans="1:5" x14ac:dyDescent="0.2">
      <c r="A183" t="s">
        <v>18</v>
      </c>
      <c r="C183">
        <v>1.1389</v>
      </c>
      <c r="D183">
        <v>1.1442000000000001</v>
      </c>
      <c r="E183">
        <v>1.2387999999999999</v>
      </c>
    </row>
    <row r="184" spans="1:5" x14ac:dyDescent="0.2">
      <c r="A184" t="s">
        <v>19</v>
      </c>
      <c r="B184" t="s">
        <v>20</v>
      </c>
      <c r="C184">
        <v>1036.2</v>
      </c>
      <c r="D184">
        <v>1003.7</v>
      </c>
      <c r="E184">
        <v>832.5</v>
      </c>
    </row>
    <row r="185" spans="1:5" x14ac:dyDescent="0.2">
      <c r="A185" t="s">
        <v>22</v>
      </c>
      <c r="B185" t="s">
        <v>23</v>
      </c>
      <c r="C185">
        <v>0</v>
      </c>
      <c r="D185">
        <v>1</v>
      </c>
      <c r="E185">
        <v>2.698</v>
      </c>
    </row>
    <row r="187" spans="1:5" x14ac:dyDescent="0.2">
      <c r="A187" t="s">
        <v>24</v>
      </c>
      <c r="D187">
        <v>1</v>
      </c>
      <c r="E187">
        <v>4.67</v>
      </c>
    </row>
    <row r="188" spans="1:5" x14ac:dyDescent="0.2">
      <c r="A188" t="s">
        <v>25</v>
      </c>
      <c r="B188" t="s">
        <v>21</v>
      </c>
      <c r="D188">
        <v>1524.5</v>
      </c>
      <c r="E188">
        <v>1524.5</v>
      </c>
    </row>
    <row r="189" spans="1:5" x14ac:dyDescent="0.2">
      <c r="A189" t="s">
        <v>26</v>
      </c>
      <c r="D189">
        <v>0.65839999999999999</v>
      </c>
      <c r="E189">
        <v>1.4732000000000001</v>
      </c>
    </row>
    <row r="190" spans="1:5" x14ac:dyDescent="0.2">
      <c r="A190" t="s">
        <v>27</v>
      </c>
      <c r="B190" t="s">
        <v>21</v>
      </c>
      <c r="D190">
        <v>1880.9</v>
      </c>
      <c r="E190">
        <v>2495</v>
      </c>
    </row>
    <row r="191" spans="1:5" x14ac:dyDescent="0.2">
      <c r="A191" t="s">
        <v>28</v>
      </c>
      <c r="B191" t="s">
        <v>21</v>
      </c>
      <c r="D191">
        <v>1003.7</v>
      </c>
      <c r="E191">
        <v>2245.9</v>
      </c>
    </row>
    <row r="195" spans="1:5" x14ac:dyDescent="0.2">
      <c r="A195" t="s">
        <v>31</v>
      </c>
      <c r="B195" t="s">
        <v>32</v>
      </c>
      <c r="C195">
        <v>4</v>
      </c>
    </row>
    <row r="197" spans="1:5" x14ac:dyDescent="0.2">
      <c r="A197" t="s">
        <v>1</v>
      </c>
      <c r="C197">
        <v>1</v>
      </c>
      <c r="D197">
        <v>1.7387999999999999</v>
      </c>
      <c r="E197">
        <v>28.669</v>
      </c>
    </row>
    <row r="198" spans="1:5" x14ac:dyDescent="0.2">
      <c r="A198" t="s">
        <v>2</v>
      </c>
      <c r="B198" t="s">
        <v>3</v>
      </c>
      <c r="C198">
        <v>4</v>
      </c>
      <c r="D198">
        <v>2.3005</v>
      </c>
      <c r="E198">
        <v>0.13952000000000001</v>
      </c>
    </row>
    <row r="199" spans="1:5" x14ac:dyDescent="0.2">
      <c r="A199" t="s">
        <v>0</v>
      </c>
      <c r="B199" t="s">
        <v>4</v>
      </c>
      <c r="C199">
        <v>2881.86</v>
      </c>
      <c r="D199">
        <v>2717.6</v>
      </c>
      <c r="E199">
        <v>1753.16</v>
      </c>
    </row>
    <row r="200" spans="1:5" x14ac:dyDescent="0.2">
      <c r="A200" t="s">
        <v>5</v>
      </c>
      <c r="B200" t="s">
        <v>6</v>
      </c>
      <c r="C200" s="1">
        <v>0.42315000000000003</v>
      </c>
      <c r="D200" s="1">
        <v>0.26073000000000002</v>
      </c>
      <c r="E200" s="1">
        <v>2.4974E-2</v>
      </c>
    </row>
    <row r="201" spans="1:5" x14ac:dyDescent="0.2">
      <c r="A201" t="s">
        <v>8</v>
      </c>
      <c r="B201" t="s">
        <v>9</v>
      </c>
      <c r="C201">
        <v>0</v>
      </c>
      <c r="D201">
        <v>-505.4</v>
      </c>
      <c r="E201">
        <v>-2525.91</v>
      </c>
    </row>
    <row r="202" spans="1:5" x14ac:dyDescent="0.2">
      <c r="A202" t="s">
        <v>10</v>
      </c>
      <c r="B202" t="s">
        <v>9</v>
      </c>
      <c r="C202">
        <v>-945.29</v>
      </c>
      <c r="D202">
        <v>-1387.72</v>
      </c>
      <c r="E202">
        <v>-3084.59</v>
      </c>
    </row>
    <row r="203" spans="1:5" x14ac:dyDescent="0.2">
      <c r="A203" t="s">
        <v>11</v>
      </c>
      <c r="B203" t="s">
        <v>9</v>
      </c>
      <c r="C203">
        <v>-31096.2</v>
      </c>
      <c r="D203">
        <v>-29829.1</v>
      </c>
      <c r="E203">
        <v>-21443.1</v>
      </c>
    </row>
    <row r="204" spans="1:5" x14ac:dyDescent="0.2">
      <c r="A204" t="s">
        <v>12</v>
      </c>
      <c r="B204" t="s">
        <v>13</v>
      </c>
      <c r="C204">
        <v>10.7903</v>
      </c>
      <c r="D204">
        <v>10.7903</v>
      </c>
      <c r="E204">
        <v>10.7903</v>
      </c>
    </row>
    <row r="206" spans="1:5" x14ac:dyDescent="0.2">
      <c r="A206" t="s">
        <v>7</v>
      </c>
      <c r="B206" t="s">
        <v>14</v>
      </c>
      <c r="C206">
        <v>25.347999999999999</v>
      </c>
      <c r="D206">
        <v>25.609000000000002</v>
      </c>
      <c r="E206">
        <v>26.091000000000001</v>
      </c>
    </row>
    <row r="207" spans="1:5" x14ac:dyDescent="0.2">
      <c r="A207" t="s">
        <v>15</v>
      </c>
      <c r="C207">
        <v>-1.0152000000000001</v>
      </c>
      <c r="D207">
        <v>-1.0104599999999999</v>
      </c>
      <c r="E207">
        <v>-1.0000500000000001</v>
      </c>
    </row>
    <row r="208" spans="1:5" x14ac:dyDescent="0.2">
      <c r="A208" t="s">
        <v>16</v>
      </c>
      <c r="C208">
        <v>1.3405</v>
      </c>
      <c r="D208">
        <v>1.2496</v>
      </c>
      <c r="E208">
        <v>1.0016</v>
      </c>
    </row>
    <row r="209" spans="1:5" x14ac:dyDescent="0.2">
      <c r="A209" t="s">
        <v>17</v>
      </c>
      <c r="B209" t="s">
        <v>13</v>
      </c>
      <c r="C209">
        <v>4.2702999999999998</v>
      </c>
      <c r="D209">
        <v>3.6844999999999999</v>
      </c>
      <c r="E209">
        <v>1.6567000000000001</v>
      </c>
    </row>
    <row r="210" spans="1:5" x14ac:dyDescent="0.2">
      <c r="A210" t="s">
        <v>18</v>
      </c>
      <c r="C210">
        <v>1.1399999999999999</v>
      </c>
      <c r="D210">
        <v>1.1456999999999999</v>
      </c>
      <c r="E210">
        <v>1.2391000000000001</v>
      </c>
    </row>
    <row r="211" spans="1:5" x14ac:dyDescent="0.2">
      <c r="A211" t="s">
        <v>19</v>
      </c>
      <c r="B211" t="s">
        <v>20</v>
      </c>
      <c r="C211">
        <v>1038.0999999999999</v>
      </c>
      <c r="D211">
        <v>1005.4</v>
      </c>
      <c r="E211">
        <v>832</v>
      </c>
    </row>
    <row r="212" spans="1:5" x14ac:dyDescent="0.2">
      <c r="A212" t="s">
        <v>22</v>
      </c>
      <c r="B212" t="s">
        <v>23</v>
      </c>
      <c r="C212">
        <v>0</v>
      </c>
      <c r="D212">
        <v>1</v>
      </c>
      <c r="E212">
        <v>2.7010000000000001</v>
      </c>
    </row>
    <row r="214" spans="1:5" x14ac:dyDescent="0.2">
      <c r="A214" t="s">
        <v>24</v>
      </c>
      <c r="D214">
        <v>1</v>
      </c>
      <c r="E214">
        <v>4.67</v>
      </c>
    </row>
    <row r="215" spans="1:5" x14ac:dyDescent="0.2">
      <c r="A215" t="s">
        <v>25</v>
      </c>
      <c r="B215" t="s">
        <v>21</v>
      </c>
      <c r="D215">
        <v>1525.9</v>
      </c>
      <c r="E215">
        <v>1525.9</v>
      </c>
    </row>
    <row r="216" spans="1:5" x14ac:dyDescent="0.2">
      <c r="A216" t="s">
        <v>26</v>
      </c>
      <c r="D216">
        <v>0.65890000000000004</v>
      </c>
      <c r="E216">
        <v>1.4729000000000001</v>
      </c>
    </row>
    <row r="217" spans="1:5" x14ac:dyDescent="0.2">
      <c r="A217" t="s">
        <v>27</v>
      </c>
      <c r="B217" t="s">
        <v>21</v>
      </c>
      <c r="D217">
        <v>1883</v>
      </c>
      <c r="E217">
        <v>2496.1999999999998</v>
      </c>
    </row>
    <row r="218" spans="1:5" x14ac:dyDescent="0.2">
      <c r="A218" t="s">
        <v>28</v>
      </c>
      <c r="B218" t="s">
        <v>21</v>
      </c>
      <c r="D218">
        <v>1005.4</v>
      </c>
      <c r="E218">
        <v>2247.6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CEA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Vredevoogd</dc:creator>
  <cp:lastModifiedBy>Matt Vredevoogd</cp:lastModifiedBy>
  <dcterms:created xsi:type="dcterms:W3CDTF">2019-12-01T20:06:12Z</dcterms:created>
  <dcterms:modified xsi:type="dcterms:W3CDTF">2019-12-01T21:49:07Z</dcterms:modified>
</cp:coreProperties>
</file>