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Desktop\ฝึกงาน\"/>
    </mc:Choice>
  </mc:AlternateContent>
  <xr:revisionPtr revIDLastSave="0" documentId="13_ncr:1_{7393C983-8F40-47C7-B5EA-A723D849BF6D}" xr6:coauthVersionLast="47" xr6:coauthVersionMax="47" xr10:uidLastSave="{00000000-0000-0000-0000-000000000000}"/>
  <bookViews>
    <workbookView xWindow="0" yWindow="0" windowWidth="14400" windowHeight="15600" activeTab="8" xr2:uid="{00000000-000D-0000-FFFF-FFFF00000000}"/>
  </bookViews>
  <sheets>
    <sheet name="ไตรมาส" sheetId="1" r:id="rId1"/>
    <sheet name="ก.ย.63- พ3ย363" sheetId="2" r:id="rId2"/>
    <sheet name="มารดา-1" sheetId="3" r:id="rId3"/>
    <sheet name="เด็ก" sheetId="4" r:id="rId4"/>
    <sheet name="ผู้ใหญ่-2" sheetId="5" r:id="rId5"/>
    <sheet name="สูงอายุ" sheetId="6" r:id="rId6"/>
    <sheet name="จิตเวช" sheetId="7" r:id="rId7"/>
    <sheet name="ชุมชน-1" sheetId="8" r:id="rId8"/>
    <sheet name="รักษาพยาบาลเบื้องต้น" sheetId="9" r:id="rId9"/>
    <sheet name="ป.สูงอายุ" sheetId="10" r:id="rId10"/>
    <sheet name="ชุมชน-2" sheetId="11" r:id="rId11"/>
    <sheet name="เทคโนโลยี-4" sheetId="12" r:id="rId12"/>
    <sheet name="วิจัยเบื้องต้น" sheetId="13" r:id="rId13"/>
    <sheet name="กฏหมาย" sheetId="14" r:id="rId14"/>
    <sheet name="การจัดการ" sheetId="15" r:id="rId15"/>
    <sheet name="ป.จัดการ" sheetId="16" r:id="rId16"/>
    <sheet name="สร้างเสริมสุขภาพ" sheetId="17" r:id="rId17"/>
    <sheet name="เทคโนโลยี" sheetId="18" r:id="rId18"/>
    <sheet name="ผู้ใหญ่-1" sheetId="19" r:id="rId19"/>
    <sheet name="สุขภาพจิต" sheetId="20" r:id="rId20"/>
    <sheet name="ป.เด็ก-1" sheetId="21" r:id="rId21"/>
    <sheet name="ป.ผู้ใหญ่-2" sheetId="22" r:id="rId22"/>
    <sheet name="ป.จิตเวช" sheetId="23" r:id="rId23"/>
    <sheet name="ป.รักษา" sheetId="24" r:id="rId24"/>
    <sheet name="ทักษะชีวิต" sheetId="25" r:id="rId25"/>
    <sheet name="มารดา-2" sheetId="26" r:id="rId26"/>
    <sheet name="ป.มารดา-2" sheetId="27" r:id="rId27"/>
    <sheet name="ป.ชุมชน" sheetId="28" r:id="rId28"/>
    <sheet name="สัมมนา" sheetId="29" r:id="rId29"/>
    <sheet name="ป.เลือกสรร" sheetId="30" r:id="rId30"/>
    <sheet name="ป.หลักการ" sheetId="31" r:id="rId31"/>
    <sheet name="ป.ผู้ใหญ่-1" sheetId="32" r:id="rId32"/>
    <sheet name="ป.สุขภาพจิต" sheetId="33" r:id="rId33"/>
    <sheet name="ป.มารดา-1" sheetId="34" r:id="rId34"/>
    <sheet name="ป.เด็ก-2" sheetId="35" r:id="rId35"/>
    <sheet name="Sheet1" sheetId="36" r:id="rId36"/>
  </sheets>
  <definedNames>
    <definedName name="_xlnm.Print_Area" localSheetId="1">'ก.ย.63- พ3ย363'!$A$1:$G$64</definedName>
    <definedName name="_xlnm.Print_Area" localSheetId="0">ไตรมาส!$A$1:$H$913</definedName>
    <definedName name="_xlnm.Print_Area" localSheetId="20">'ป.เด็ก-1'!$A$1:$I$15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35" l="1"/>
  <c r="I43" i="35"/>
  <c r="H43" i="35"/>
  <c r="G43" i="35"/>
  <c r="F43" i="35" s="1"/>
  <c r="E43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43" i="35" s="1"/>
  <c r="K12" i="35"/>
  <c r="K11" i="35"/>
  <c r="I46" i="34"/>
  <c r="H46" i="34"/>
  <c r="G46" i="34"/>
  <c r="F46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46" i="34" s="1"/>
  <c r="H9" i="33"/>
  <c r="E9" i="33"/>
  <c r="F9" i="33" s="1"/>
  <c r="G9" i="33" s="1"/>
  <c r="H8" i="33"/>
  <c r="H7" i="33"/>
  <c r="L55" i="32"/>
  <c r="K55" i="32"/>
  <c r="J55" i="32"/>
  <c r="I55" i="32"/>
  <c r="H55" i="32"/>
  <c r="G55" i="32"/>
  <c r="F55" i="32"/>
  <c r="E55" i="32"/>
  <c r="M54" i="32"/>
  <c r="M53" i="32"/>
  <c r="M52" i="32"/>
  <c r="M51" i="32"/>
  <c r="M50" i="32"/>
  <c r="M49" i="32"/>
  <c r="M48" i="32"/>
  <c r="M47" i="32"/>
  <c r="M46" i="32"/>
  <c r="M45" i="32"/>
  <c r="M44" i="32"/>
  <c r="M43" i="32"/>
  <c r="M42" i="32"/>
  <c r="M41" i="32"/>
  <c r="M40" i="32"/>
  <c r="M39" i="32"/>
  <c r="M38" i="32"/>
  <c r="M37" i="32"/>
  <c r="M36" i="32"/>
  <c r="M35" i="32"/>
  <c r="M34" i="32"/>
  <c r="M33" i="32"/>
  <c r="M32" i="32"/>
  <c r="M31" i="32"/>
  <c r="M30" i="32"/>
  <c r="M29" i="32"/>
  <c r="M28" i="32"/>
  <c r="M27" i="32"/>
  <c r="M26" i="32"/>
  <c r="M25" i="32"/>
  <c r="M24" i="32"/>
  <c r="M23" i="32"/>
  <c r="M18" i="32"/>
  <c r="M17" i="32"/>
  <c r="M16" i="32"/>
  <c r="M15" i="32"/>
  <c r="M14" i="32"/>
  <c r="M13" i="32"/>
  <c r="M12" i="32"/>
  <c r="M11" i="32"/>
  <c r="M10" i="32"/>
  <c r="M9" i="32"/>
  <c r="M8" i="32"/>
  <c r="M55" i="32" s="1"/>
  <c r="M7" i="32"/>
  <c r="J31" i="31"/>
  <c r="I31" i="31"/>
  <c r="H31" i="31"/>
  <c r="G31" i="31"/>
  <c r="F31" i="31"/>
  <c r="E31" i="31"/>
  <c r="K31" i="31" s="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J20" i="30"/>
  <c r="I20" i="30"/>
  <c r="H20" i="30"/>
  <c r="G20" i="30"/>
  <c r="E20" i="30"/>
  <c r="K15" i="30"/>
  <c r="K14" i="30"/>
  <c r="K13" i="30"/>
  <c r="K12" i="30"/>
  <c r="K11" i="30"/>
  <c r="K10" i="30"/>
  <c r="K9" i="30"/>
  <c r="K8" i="30"/>
  <c r="K20" i="30" s="1"/>
  <c r="K7" i="30"/>
  <c r="F11" i="29"/>
  <c r="F8" i="29"/>
  <c r="R121" i="28"/>
  <c r="Q121" i="28"/>
  <c r="P121" i="28"/>
  <c r="O121" i="28"/>
  <c r="N121" i="28"/>
  <c r="M121" i="28"/>
  <c r="L121" i="28"/>
  <c r="K121" i="28"/>
  <c r="J121" i="28"/>
  <c r="I121" i="28"/>
  <c r="H121" i="28"/>
  <c r="G121" i="28"/>
  <c r="S121" i="28" s="1"/>
  <c r="F121" i="28"/>
  <c r="E121" i="28"/>
  <c r="S120" i="28"/>
  <c r="S119" i="28"/>
  <c r="S118" i="28"/>
  <c r="S117" i="28"/>
  <c r="S113" i="28"/>
  <c r="S112" i="28"/>
  <c r="S111" i="28"/>
  <c r="S110" i="28"/>
  <c r="S109" i="28"/>
  <c r="S108" i="28"/>
  <c r="S107" i="28"/>
  <c r="S106" i="28"/>
  <c r="S105" i="28"/>
  <c r="S104" i="28"/>
  <c r="S103" i="28"/>
  <c r="S102" i="28"/>
  <c r="S101" i="28"/>
  <c r="S100" i="28"/>
  <c r="S99" i="28"/>
  <c r="S98" i="28"/>
  <c r="S97" i="28"/>
  <c r="S96" i="28"/>
  <c r="S95" i="28"/>
  <c r="S94" i="28"/>
  <c r="S93" i="28"/>
  <c r="S92" i="28"/>
  <c r="S91" i="28"/>
  <c r="S90" i="28"/>
  <c r="S89" i="28"/>
  <c r="S88" i="28"/>
  <c r="S87" i="28"/>
  <c r="S86" i="28"/>
  <c r="S85" i="28"/>
  <c r="S84" i="28"/>
  <c r="S83" i="28"/>
  <c r="S82" i="28"/>
  <c r="S81" i="28"/>
  <c r="S80" i="28"/>
  <c r="S79" i="28"/>
  <c r="S78" i="28"/>
  <c r="S77" i="28"/>
  <c r="S76" i="28"/>
  <c r="S75" i="28"/>
  <c r="S74" i="28"/>
  <c r="S73" i="28"/>
  <c r="S72" i="28"/>
  <c r="S71" i="28"/>
  <c r="S70" i="28"/>
  <c r="S69" i="28"/>
  <c r="S68" i="28"/>
  <c r="S67" i="28"/>
  <c r="S66" i="28"/>
  <c r="S65" i="28"/>
  <c r="S64" i="28"/>
  <c r="S63" i="28"/>
  <c r="S62" i="28"/>
  <c r="S61" i="28"/>
  <c r="S60" i="28"/>
  <c r="S59" i="28"/>
  <c r="S58" i="28"/>
  <c r="S57" i="28"/>
  <c r="S56" i="28"/>
  <c r="S55" i="28"/>
  <c r="S54" i="28"/>
  <c r="S53" i="28"/>
  <c r="S52" i="28"/>
  <c r="S51" i="28"/>
  <c r="S50" i="28"/>
  <c r="S49" i="28"/>
  <c r="S48" i="28"/>
  <c r="S47" i="28"/>
  <c r="S46" i="28"/>
  <c r="S45" i="28"/>
  <c r="S44" i="28"/>
  <c r="S43" i="28"/>
  <c r="S42" i="28"/>
  <c r="S41" i="28"/>
  <c r="S40" i="28"/>
  <c r="S39" i="28"/>
  <c r="S38" i="28"/>
  <c r="S37" i="28"/>
  <c r="S36" i="28"/>
  <c r="S35" i="28"/>
  <c r="S34" i="28"/>
  <c r="S33" i="28"/>
  <c r="S32" i="28"/>
  <c r="S31" i="28"/>
  <c r="S30" i="28"/>
  <c r="S29" i="28"/>
  <c r="S28" i="28"/>
  <c r="S27" i="28"/>
  <c r="S26" i="28"/>
  <c r="S25" i="28"/>
  <c r="S24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34" i="27"/>
  <c r="R34" i="27"/>
  <c r="Q34" i="27"/>
  <c r="P34" i="27"/>
  <c r="O34" i="27"/>
  <c r="N34" i="27"/>
  <c r="M34" i="27"/>
  <c r="L34" i="27"/>
  <c r="K34" i="27"/>
  <c r="J34" i="27"/>
  <c r="T34" i="27" s="1"/>
  <c r="I34" i="27"/>
  <c r="H34" i="27"/>
  <c r="G34" i="27"/>
  <c r="F34" i="27"/>
  <c r="E34" i="27"/>
  <c r="T33" i="27"/>
  <c r="T32" i="27"/>
  <c r="T31" i="27"/>
  <c r="T30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T16" i="27"/>
  <c r="T15" i="27"/>
  <c r="T14" i="27"/>
  <c r="T13" i="27"/>
  <c r="T12" i="27"/>
  <c r="T11" i="27"/>
  <c r="T10" i="27"/>
  <c r="T9" i="27"/>
  <c r="T8" i="27"/>
  <c r="T7" i="27"/>
  <c r="G23" i="26"/>
  <c r="F23" i="26"/>
  <c r="E23" i="26"/>
  <c r="E22" i="26"/>
  <c r="Q22" i="26" s="1"/>
  <c r="Q21" i="26"/>
  <c r="E21" i="26"/>
  <c r="E20" i="26"/>
  <c r="Q20" i="26" s="1"/>
  <c r="Q19" i="26"/>
  <c r="E19" i="26"/>
  <c r="E18" i="26"/>
  <c r="Q18" i="26" s="1"/>
  <c r="Q17" i="26"/>
  <c r="E17" i="26"/>
  <c r="E16" i="26"/>
  <c r="Q16" i="26" s="1"/>
  <c r="Q15" i="26"/>
  <c r="E15" i="26"/>
  <c r="E14" i="26"/>
  <c r="E13" i="26"/>
  <c r="E12" i="26"/>
  <c r="E11" i="26"/>
  <c r="E10" i="26"/>
  <c r="E9" i="26"/>
  <c r="Q8" i="26"/>
  <c r="E8" i="26"/>
  <c r="Q7" i="26"/>
  <c r="F23" i="25"/>
  <c r="E23" i="25"/>
  <c r="Q22" i="25"/>
  <c r="E22" i="25"/>
  <c r="Q21" i="25"/>
  <c r="E21" i="25"/>
  <c r="E20" i="25"/>
  <c r="Q20" i="25" s="1"/>
  <c r="Q19" i="25"/>
  <c r="E19" i="25"/>
  <c r="Q18" i="25"/>
  <c r="E18" i="25"/>
  <c r="Q17" i="25"/>
  <c r="E17" i="25"/>
  <c r="E16" i="25"/>
  <c r="Q16" i="25" s="1"/>
  <c r="Q15" i="25"/>
  <c r="E15" i="25"/>
  <c r="E14" i="25"/>
  <c r="E13" i="25"/>
  <c r="E12" i="25"/>
  <c r="E11" i="25"/>
  <c r="E10" i="25"/>
  <c r="E9" i="25"/>
  <c r="Q8" i="25"/>
  <c r="E8" i="25"/>
  <c r="Q7" i="25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X34" i="24" s="1"/>
  <c r="I34" i="24"/>
  <c r="H34" i="24"/>
  <c r="G34" i="24"/>
  <c r="F34" i="24"/>
  <c r="E34" i="24"/>
  <c r="E33" i="24"/>
  <c r="W31" i="24"/>
  <c r="E31" i="24"/>
  <c r="W30" i="24"/>
  <c r="E30" i="24"/>
  <c r="W29" i="24"/>
  <c r="E29" i="24"/>
  <c r="W28" i="24"/>
  <c r="E28" i="24"/>
  <c r="W27" i="24"/>
  <c r="E27" i="24"/>
  <c r="W26" i="24"/>
  <c r="E26" i="24"/>
  <c r="W25" i="24"/>
  <c r="E25" i="24"/>
  <c r="W24" i="24"/>
  <c r="E24" i="24"/>
  <c r="W23" i="24"/>
  <c r="E23" i="24"/>
  <c r="W22" i="24"/>
  <c r="E22" i="24"/>
  <c r="W21" i="24"/>
  <c r="E21" i="24"/>
  <c r="W20" i="24"/>
  <c r="E20" i="24"/>
  <c r="W19" i="24"/>
  <c r="E19" i="24"/>
  <c r="W18" i="24"/>
  <c r="E18" i="24"/>
  <c r="W17" i="24"/>
  <c r="E17" i="24"/>
  <c r="W16" i="24"/>
  <c r="E16" i="24"/>
  <c r="W15" i="24"/>
  <c r="E15" i="24"/>
  <c r="W14" i="24"/>
  <c r="E14" i="24"/>
  <c r="W13" i="24"/>
  <c r="E13" i="24"/>
  <c r="W12" i="24"/>
  <c r="E12" i="24"/>
  <c r="W11" i="24"/>
  <c r="E11" i="24"/>
  <c r="W10" i="24"/>
  <c r="E10" i="24"/>
  <c r="W9" i="24"/>
  <c r="E9" i="24"/>
  <c r="W8" i="24"/>
  <c r="E8" i="24"/>
  <c r="W7" i="24"/>
  <c r="W34" i="24" s="1"/>
  <c r="K18" i="23"/>
  <c r="J18" i="23"/>
  <c r="I18" i="23"/>
  <c r="H18" i="23"/>
  <c r="G18" i="23"/>
  <c r="F18" i="23"/>
  <c r="E18" i="23"/>
  <c r="L15" i="23"/>
  <c r="L14" i="23"/>
  <c r="L13" i="23"/>
  <c r="L12" i="23"/>
  <c r="L11" i="23"/>
  <c r="L10" i="23"/>
  <c r="L9" i="23"/>
  <c r="L8" i="23"/>
  <c r="L7" i="23"/>
  <c r="L18" i="23" s="1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25" i="22" s="1"/>
  <c r="U8" i="22"/>
  <c r="U7" i="22"/>
  <c r="U6" i="22"/>
  <c r="G10" i="21"/>
  <c r="F10" i="21"/>
  <c r="H9" i="21"/>
  <c r="H8" i="21"/>
  <c r="H7" i="21"/>
  <c r="H10" i="21" s="1"/>
  <c r="F23" i="20"/>
  <c r="E23" i="20"/>
  <c r="Q22" i="20"/>
  <c r="E22" i="20"/>
  <c r="Q21" i="20"/>
  <c r="E21" i="20"/>
  <c r="E20" i="20"/>
  <c r="Q20" i="20" s="1"/>
  <c r="Q19" i="20"/>
  <c r="E19" i="20"/>
  <c r="Q18" i="20"/>
  <c r="E18" i="20"/>
  <c r="Q17" i="20"/>
  <c r="E17" i="20"/>
  <c r="E16" i="20"/>
  <c r="Q16" i="20" s="1"/>
  <c r="Q15" i="20"/>
  <c r="E15" i="20"/>
  <c r="E14" i="20"/>
  <c r="E13" i="20"/>
  <c r="E12" i="20"/>
  <c r="E11" i="20"/>
  <c r="E10" i="20"/>
  <c r="E9" i="20"/>
  <c r="Q8" i="20"/>
  <c r="E8" i="20"/>
  <c r="Q7" i="20"/>
  <c r="Q23" i="20" s="1"/>
  <c r="E8" i="19"/>
  <c r="F23" i="18"/>
  <c r="E23" i="18"/>
  <c r="Q22" i="18"/>
  <c r="E22" i="18"/>
  <c r="Q21" i="18"/>
  <c r="E21" i="18"/>
  <c r="E20" i="18"/>
  <c r="Q20" i="18" s="1"/>
  <c r="Q19" i="18"/>
  <c r="E19" i="18"/>
  <c r="Q18" i="18"/>
  <c r="E18" i="18"/>
  <c r="Q17" i="18"/>
  <c r="E17" i="18"/>
  <c r="E16" i="18"/>
  <c r="Q16" i="18" s="1"/>
  <c r="Q15" i="18"/>
  <c r="E15" i="18"/>
  <c r="E14" i="18"/>
  <c r="E13" i="18"/>
  <c r="E12" i="18"/>
  <c r="E11" i="18"/>
  <c r="E10" i="18"/>
  <c r="E9" i="18"/>
  <c r="Q8" i="18"/>
  <c r="E8" i="18"/>
  <c r="Q7" i="18"/>
  <c r="E23" i="17"/>
  <c r="E22" i="17"/>
  <c r="Q22" i="17" s="1"/>
  <c r="E21" i="17"/>
  <c r="Q21" i="17" s="1"/>
  <c r="Q20" i="17"/>
  <c r="E20" i="17"/>
  <c r="E19" i="17"/>
  <c r="Q19" i="17" s="1"/>
  <c r="E18" i="17"/>
  <c r="Q18" i="17" s="1"/>
  <c r="E17" i="17"/>
  <c r="Q17" i="17" s="1"/>
  <c r="Q16" i="17"/>
  <c r="E16" i="17"/>
  <c r="E15" i="17"/>
  <c r="Q15" i="17" s="1"/>
  <c r="E14" i="17"/>
  <c r="E13" i="17"/>
  <c r="E12" i="17"/>
  <c r="E11" i="17"/>
  <c r="E10" i="17"/>
  <c r="E9" i="17"/>
  <c r="E8" i="17"/>
  <c r="Q8" i="17" s="1"/>
  <c r="Q7" i="17"/>
  <c r="E23" i="16"/>
  <c r="F23" i="16" s="1"/>
  <c r="Q22" i="16"/>
  <c r="E22" i="16"/>
  <c r="Q21" i="16"/>
  <c r="E21" i="16"/>
  <c r="Q20" i="16"/>
  <c r="E20" i="16"/>
  <c r="E19" i="16"/>
  <c r="Q19" i="16" s="1"/>
  <c r="Q18" i="16"/>
  <c r="E18" i="16"/>
  <c r="Q17" i="16"/>
  <c r="E17" i="16"/>
  <c r="Q16" i="16"/>
  <c r="E16" i="16"/>
  <c r="E15" i="16"/>
  <c r="Q15" i="16" s="1"/>
  <c r="E14" i="16"/>
  <c r="E13" i="16"/>
  <c r="E12" i="16"/>
  <c r="E11" i="16"/>
  <c r="E10" i="16"/>
  <c r="E9" i="16"/>
  <c r="E8" i="16"/>
  <c r="Q8" i="16" s="1"/>
  <c r="Q7" i="16"/>
  <c r="G23" i="15"/>
  <c r="H23" i="15" s="1"/>
  <c r="F23" i="15"/>
  <c r="E23" i="15"/>
  <c r="E22" i="15"/>
  <c r="Q22" i="15" s="1"/>
  <c r="E21" i="15"/>
  <c r="Q21" i="15" s="1"/>
  <c r="E20" i="15"/>
  <c r="Q20" i="15" s="1"/>
  <c r="Q19" i="15"/>
  <c r="E19" i="15"/>
  <c r="E18" i="15"/>
  <c r="Q18" i="15" s="1"/>
  <c r="E17" i="15"/>
  <c r="Q17" i="15" s="1"/>
  <c r="E16" i="15"/>
  <c r="Q16" i="15" s="1"/>
  <c r="Q15" i="15"/>
  <c r="E15" i="15"/>
  <c r="E14" i="15"/>
  <c r="E13" i="15"/>
  <c r="E12" i="15"/>
  <c r="E11" i="15"/>
  <c r="E10" i="15"/>
  <c r="E9" i="15"/>
  <c r="Q8" i="15"/>
  <c r="E8" i="15"/>
  <c r="Q7" i="15"/>
  <c r="F23" i="14"/>
  <c r="G23" i="14" s="1"/>
  <c r="E23" i="14"/>
  <c r="E22" i="14"/>
  <c r="Q22" i="14" s="1"/>
  <c r="Q21" i="14"/>
  <c r="E21" i="14"/>
  <c r="Q20" i="14"/>
  <c r="E20" i="14"/>
  <c r="Q19" i="14"/>
  <c r="E19" i="14"/>
  <c r="E18" i="14"/>
  <c r="Q18" i="14" s="1"/>
  <c r="Q17" i="14"/>
  <c r="E17" i="14"/>
  <c r="Q16" i="14"/>
  <c r="E16" i="14"/>
  <c r="Q15" i="14"/>
  <c r="E15" i="14"/>
  <c r="E14" i="14"/>
  <c r="E13" i="14"/>
  <c r="E12" i="14"/>
  <c r="E11" i="14"/>
  <c r="E10" i="14"/>
  <c r="E9" i="14"/>
  <c r="Q8" i="14"/>
  <c r="E8" i="14"/>
  <c r="Q7" i="14"/>
  <c r="E23" i="13"/>
  <c r="Q22" i="13"/>
  <c r="E22" i="13"/>
  <c r="E21" i="13"/>
  <c r="Q21" i="13" s="1"/>
  <c r="E20" i="13"/>
  <c r="Q20" i="13" s="1"/>
  <c r="E19" i="13"/>
  <c r="Q19" i="13" s="1"/>
  <c r="Q18" i="13"/>
  <c r="E18" i="13"/>
  <c r="E17" i="13"/>
  <c r="Q17" i="13" s="1"/>
  <c r="E16" i="13"/>
  <c r="Q16" i="13" s="1"/>
  <c r="E15" i="13"/>
  <c r="Q15" i="13" s="1"/>
  <c r="E14" i="13"/>
  <c r="E13" i="13"/>
  <c r="E12" i="13"/>
  <c r="E11" i="13"/>
  <c r="E10" i="13"/>
  <c r="E9" i="13"/>
  <c r="E8" i="13"/>
  <c r="Q8" i="13" s="1"/>
  <c r="Q7" i="13"/>
  <c r="F23" i="12"/>
  <c r="E23" i="12"/>
  <c r="G23" i="12" s="1"/>
  <c r="Q22" i="12"/>
  <c r="E22" i="12"/>
  <c r="E21" i="12"/>
  <c r="Q21" i="12" s="1"/>
  <c r="Q20" i="12"/>
  <c r="E20" i="12"/>
  <c r="Q19" i="12"/>
  <c r="E19" i="12"/>
  <c r="Q18" i="12"/>
  <c r="E18" i="12"/>
  <c r="E17" i="12"/>
  <c r="Q17" i="12" s="1"/>
  <c r="Q16" i="12"/>
  <c r="E16" i="12"/>
  <c r="Q15" i="12"/>
  <c r="E15" i="12"/>
  <c r="E14" i="12"/>
  <c r="E13" i="12"/>
  <c r="E12" i="12"/>
  <c r="E11" i="12"/>
  <c r="E10" i="12"/>
  <c r="E9" i="12"/>
  <c r="Q8" i="12"/>
  <c r="E8" i="12"/>
  <c r="Q7" i="12"/>
  <c r="Q23" i="12" s="1"/>
  <c r="E23" i="11"/>
  <c r="F23" i="11" s="1"/>
  <c r="E22" i="11"/>
  <c r="Q22" i="11" s="1"/>
  <c r="Q21" i="11"/>
  <c r="E21" i="11"/>
  <c r="E20" i="11"/>
  <c r="Q20" i="11" s="1"/>
  <c r="E19" i="11"/>
  <c r="Q19" i="11" s="1"/>
  <c r="E18" i="11"/>
  <c r="Q18" i="11" s="1"/>
  <c r="Q17" i="11"/>
  <c r="E17" i="11"/>
  <c r="E16" i="11"/>
  <c r="Q16" i="11" s="1"/>
  <c r="E15" i="11"/>
  <c r="Q15" i="11" s="1"/>
  <c r="E14" i="11"/>
  <c r="E13" i="11"/>
  <c r="E12" i="11"/>
  <c r="E11" i="11"/>
  <c r="E10" i="11"/>
  <c r="E9" i="11"/>
  <c r="E8" i="11"/>
  <c r="Q8" i="11" s="1"/>
  <c r="Q7" i="11"/>
  <c r="P22" i="10"/>
  <c r="O22" i="10"/>
  <c r="N22" i="10"/>
  <c r="M22" i="10"/>
  <c r="L22" i="10"/>
  <c r="K22" i="10"/>
  <c r="J22" i="10"/>
  <c r="R22" i="10" s="1"/>
  <c r="I22" i="10"/>
  <c r="H22" i="10"/>
  <c r="G22" i="10"/>
  <c r="F22" i="10"/>
  <c r="E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22" i="10" s="1"/>
  <c r="Q9" i="10"/>
  <c r="Q8" i="10"/>
  <c r="Q23" i="9"/>
  <c r="P23" i="9"/>
  <c r="O23" i="9"/>
  <c r="N23" i="9"/>
  <c r="M23" i="9"/>
  <c r="L23" i="9"/>
  <c r="K23" i="9"/>
  <c r="J23" i="9"/>
  <c r="I23" i="9"/>
  <c r="H23" i="9"/>
  <c r="G23" i="9"/>
  <c r="F23" i="9"/>
  <c r="E22" i="9"/>
  <c r="R22" i="9" s="1"/>
  <c r="R21" i="9"/>
  <c r="E21" i="9"/>
  <c r="R20" i="9"/>
  <c r="E20" i="9"/>
  <c r="R19" i="9"/>
  <c r="E19" i="9"/>
  <c r="E18" i="9"/>
  <c r="R18" i="9" s="1"/>
  <c r="R17" i="9"/>
  <c r="E17" i="9"/>
  <c r="R16" i="9"/>
  <c r="E16" i="9"/>
  <c r="R15" i="9"/>
  <c r="E15" i="9"/>
  <c r="E14" i="9"/>
  <c r="R14" i="9" s="1"/>
  <c r="R13" i="9"/>
  <c r="E13" i="9"/>
  <c r="R12" i="9"/>
  <c r="E12" i="9"/>
  <c r="R11" i="9"/>
  <c r="E11" i="9"/>
  <c r="E10" i="9"/>
  <c r="R10" i="9" s="1"/>
  <c r="R9" i="9"/>
  <c r="E9" i="9"/>
  <c r="R8" i="9"/>
  <c r="R7" i="9"/>
  <c r="G9" i="8"/>
  <c r="F9" i="8"/>
  <c r="E8" i="8"/>
  <c r="E23" i="7"/>
  <c r="Q22" i="7"/>
  <c r="E22" i="7"/>
  <c r="E21" i="7"/>
  <c r="Q21" i="7" s="1"/>
  <c r="E20" i="7"/>
  <c r="Q20" i="7" s="1"/>
  <c r="E19" i="7"/>
  <c r="Q19" i="7" s="1"/>
  <c r="Q18" i="7"/>
  <c r="E18" i="7"/>
  <c r="E17" i="7"/>
  <c r="Q17" i="7" s="1"/>
  <c r="E16" i="7"/>
  <c r="Q16" i="7" s="1"/>
  <c r="E15" i="7"/>
  <c r="Q15" i="7" s="1"/>
  <c r="E14" i="7"/>
  <c r="E13" i="7"/>
  <c r="E12" i="7"/>
  <c r="E11" i="7"/>
  <c r="E10" i="7"/>
  <c r="E9" i="7"/>
  <c r="E8" i="7"/>
  <c r="Q8" i="7" s="1"/>
  <c r="Q7" i="7"/>
  <c r="F10" i="6"/>
  <c r="E9" i="6"/>
  <c r="E8" i="6"/>
  <c r="G23" i="5"/>
  <c r="F23" i="5"/>
  <c r="E23" i="5"/>
  <c r="E22" i="5"/>
  <c r="Q22" i="5" s="1"/>
  <c r="E21" i="5"/>
  <c r="Q21" i="5" s="1"/>
  <c r="E20" i="5"/>
  <c r="Q20" i="5" s="1"/>
  <c r="Q19" i="5"/>
  <c r="E19" i="5"/>
  <c r="E18" i="5"/>
  <c r="Q18" i="5" s="1"/>
  <c r="E17" i="5"/>
  <c r="Q17" i="5" s="1"/>
  <c r="E16" i="5"/>
  <c r="Q16" i="5" s="1"/>
  <c r="Q15" i="5"/>
  <c r="E15" i="5"/>
  <c r="E14" i="5"/>
  <c r="E13" i="5"/>
  <c r="E12" i="5"/>
  <c r="E11" i="5"/>
  <c r="E10" i="5"/>
  <c r="E9" i="5"/>
  <c r="Q8" i="5"/>
  <c r="E8" i="5"/>
  <c r="Q7" i="5"/>
  <c r="F23" i="4"/>
  <c r="E23" i="4"/>
  <c r="Q22" i="4"/>
  <c r="E22" i="4"/>
  <c r="Q21" i="4"/>
  <c r="E21" i="4"/>
  <c r="Q20" i="4"/>
  <c r="E20" i="4"/>
  <c r="Q19" i="4"/>
  <c r="E19" i="4"/>
  <c r="Q18" i="4"/>
  <c r="E18" i="4"/>
  <c r="Q17" i="4"/>
  <c r="E17" i="4"/>
  <c r="Q16" i="4"/>
  <c r="E16" i="4"/>
  <c r="Q15" i="4"/>
  <c r="E15" i="4"/>
  <c r="E14" i="4"/>
  <c r="E13" i="4"/>
  <c r="E12" i="4"/>
  <c r="E11" i="4"/>
  <c r="E10" i="4"/>
  <c r="E9" i="4"/>
  <c r="Q8" i="4"/>
  <c r="E8" i="4"/>
  <c r="Q7" i="4"/>
  <c r="Q23" i="4" s="1"/>
  <c r="E23" i="3"/>
  <c r="Q22" i="3"/>
  <c r="E22" i="3"/>
  <c r="E21" i="3"/>
  <c r="Q21" i="3" s="1"/>
  <c r="E20" i="3"/>
  <c r="Q20" i="3" s="1"/>
  <c r="E19" i="3"/>
  <c r="Q19" i="3" s="1"/>
  <c r="Q18" i="3"/>
  <c r="E18" i="3"/>
  <c r="E17" i="3"/>
  <c r="Q17" i="3" s="1"/>
  <c r="E16" i="3"/>
  <c r="Q16" i="3" s="1"/>
  <c r="E15" i="3"/>
  <c r="Q15" i="3" s="1"/>
  <c r="E14" i="3"/>
  <c r="E13" i="3"/>
  <c r="E12" i="3"/>
  <c r="E11" i="3"/>
  <c r="E10" i="3"/>
  <c r="E9" i="3"/>
  <c r="E8" i="3"/>
  <c r="Q8" i="3" s="1"/>
  <c r="Q7" i="3"/>
  <c r="F57" i="2"/>
  <c r="F56" i="2"/>
  <c r="E56" i="2"/>
  <c r="F48" i="2"/>
  <c r="F40" i="2"/>
  <c r="E40" i="2"/>
  <c r="E41" i="2" s="1"/>
  <c r="F22" i="2"/>
  <c r="E22" i="2"/>
  <c r="F906" i="1"/>
  <c r="E906" i="1"/>
  <c r="F643" i="1"/>
  <c r="E643" i="1"/>
  <c r="F536" i="1"/>
  <c r="E536" i="1"/>
  <c r="F468" i="1"/>
  <c r="E468" i="1"/>
  <c r="F420" i="1"/>
  <c r="E420" i="1"/>
  <c r="F368" i="1"/>
  <c r="E368" i="1"/>
  <c r="F294" i="1"/>
  <c r="E425" i="1" s="1"/>
  <c r="E477" i="1" s="1"/>
  <c r="E294" i="1"/>
  <c r="E424" i="1" s="1"/>
  <c r="E475" i="1" s="1"/>
  <c r="F179" i="1"/>
  <c r="E179" i="1"/>
  <c r="F126" i="1"/>
  <c r="E126" i="1"/>
  <c r="E63" i="1"/>
  <c r="E127" i="1" s="1"/>
  <c r="E148" i="1" s="1"/>
  <c r="E180" i="1" s="1"/>
  <c r="E205" i="1" s="1"/>
  <c r="E295" i="1" s="1"/>
  <c r="E313" i="1" s="1"/>
  <c r="E369" i="1" s="1"/>
  <c r="E35" i="1"/>
  <c r="F34" i="1"/>
  <c r="F909" i="1" s="1"/>
  <c r="E34" i="1"/>
  <c r="E909" i="1" s="1"/>
  <c r="F911" i="1" s="1"/>
  <c r="G23" i="11" l="1"/>
  <c r="Q23" i="7"/>
  <c r="Q23" i="15"/>
  <c r="Q23" i="3"/>
  <c r="Q23" i="5"/>
  <c r="R23" i="9"/>
  <c r="H23" i="16"/>
  <c r="G23" i="16"/>
  <c r="I23" i="5"/>
  <c r="Q23" i="16"/>
  <c r="Q23" i="14"/>
  <c r="H23" i="14"/>
  <c r="Q23" i="25"/>
  <c r="Q23" i="17"/>
  <c r="Q23" i="11"/>
  <c r="Q23" i="18"/>
  <c r="Q23" i="26"/>
  <c r="H23" i="12"/>
  <c r="Q23" i="13"/>
  <c r="I23" i="15"/>
  <c r="E394" i="1"/>
  <c r="E421" i="1"/>
  <c r="H23" i="4"/>
  <c r="H23" i="20"/>
  <c r="H23" i="11"/>
  <c r="J23" i="11" s="1"/>
  <c r="I23" i="12"/>
  <c r="F23" i="17"/>
  <c r="G23" i="18"/>
  <c r="G23" i="20"/>
  <c r="G23" i="25"/>
  <c r="H23" i="26"/>
  <c r="F35" i="1"/>
  <c r="F63" i="1" s="1"/>
  <c r="F127" i="1" s="1"/>
  <c r="F148" i="1" s="1"/>
  <c r="F180" i="1" s="1"/>
  <c r="F205" i="1" s="1"/>
  <c r="F295" i="1" s="1"/>
  <c r="F313" i="1" s="1"/>
  <c r="F369" i="1" s="1"/>
  <c r="I23" i="11"/>
  <c r="H23" i="18"/>
  <c r="I23" i="18"/>
  <c r="E184" i="1"/>
  <c r="F23" i="3"/>
  <c r="G23" i="4"/>
  <c r="I23" i="4" s="1"/>
  <c r="H23" i="5"/>
  <c r="J23" i="5" s="1"/>
  <c r="F23" i="7"/>
  <c r="F23" i="13"/>
  <c r="G23" i="7"/>
  <c r="G23" i="3"/>
  <c r="H23" i="3" s="1"/>
  <c r="E183" i="1"/>
  <c r="K23" i="12" l="1"/>
  <c r="R23" i="5"/>
  <c r="G23" i="13"/>
  <c r="I23" i="13"/>
  <c r="J23" i="13"/>
  <c r="E446" i="1"/>
  <c r="E469" i="1"/>
  <c r="E507" i="1" s="1"/>
  <c r="E537" i="1" s="1"/>
  <c r="E561" i="1" s="1"/>
  <c r="E644" i="1" s="1"/>
  <c r="E674" i="1" s="1"/>
  <c r="E907" i="1" s="1"/>
  <c r="H23" i="7"/>
  <c r="J23" i="7" s="1"/>
  <c r="K23" i="5"/>
  <c r="L23" i="5"/>
  <c r="I23" i="26"/>
  <c r="I23" i="14"/>
  <c r="I23" i="16"/>
  <c r="J23" i="12"/>
  <c r="F394" i="1"/>
  <c r="F421" i="1"/>
  <c r="J23" i="4"/>
  <c r="K23" i="4"/>
  <c r="H23" i="13"/>
  <c r="J23" i="26"/>
  <c r="J23" i="16"/>
  <c r="I23" i="20"/>
  <c r="I23" i="7"/>
  <c r="I23" i="3"/>
  <c r="K23" i="3" s="1"/>
  <c r="J23" i="3"/>
  <c r="G23" i="17"/>
  <c r="H23" i="25"/>
  <c r="J23" i="15"/>
  <c r="L23" i="4"/>
  <c r="J23" i="18"/>
  <c r="K23" i="11"/>
  <c r="O23" i="3" l="1"/>
  <c r="L23" i="26"/>
  <c r="R23" i="12"/>
  <c r="F446" i="1"/>
  <c r="F469" i="1"/>
  <c r="F507" i="1" s="1"/>
  <c r="F537" i="1" s="1"/>
  <c r="F561" i="1" s="1"/>
  <c r="F644" i="1" s="1"/>
  <c r="F674" i="1" s="1"/>
  <c r="F907" i="1" s="1"/>
  <c r="I23" i="25"/>
  <c r="M23" i="3"/>
  <c r="M23" i="26"/>
  <c r="M23" i="7"/>
  <c r="K23" i="26"/>
  <c r="R23" i="26" s="1"/>
  <c r="K23" i="15"/>
  <c r="L23" i="12"/>
  <c r="K23" i="16"/>
  <c r="K23" i="13"/>
  <c r="L23" i="3"/>
  <c r="L23" i="7"/>
  <c r="M23" i="5"/>
  <c r="L23" i="11"/>
  <c r="H23" i="17"/>
  <c r="R23" i="4"/>
  <c r="N23" i="4"/>
  <c r="O23" i="4" s="1"/>
  <c r="P23" i="4" s="1"/>
  <c r="J23" i="14"/>
  <c r="K23" i="14"/>
  <c r="K23" i="7"/>
  <c r="R23" i="7" s="1"/>
  <c r="M23" i="4"/>
  <c r="N23" i="3"/>
  <c r="R23" i="3"/>
  <c r="K23" i="18"/>
  <c r="J23" i="20"/>
  <c r="N23" i="16" l="1"/>
  <c r="O23" i="16" s="1"/>
  <c r="O23" i="5"/>
  <c r="P23" i="5" s="1"/>
  <c r="L23" i="13"/>
  <c r="L23" i="16"/>
  <c r="R23" i="14"/>
  <c r="M23" i="14"/>
  <c r="M23" i="11"/>
  <c r="P23" i="11" s="1"/>
  <c r="N23" i="11"/>
  <c r="R23" i="11"/>
  <c r="M23" i="12"/>
  <c r="L23" i="15"/>
  <c r="R23" i="15" s="1"/>
  <c r="R23" i="13"/>
  <c r="N23" i="5"/>
  <c r="O23" i="11"/>
  <c r="K23" i="20"/>
  <c r="N23" i="26"/>
  <c r="O23" i="26" s="1"/>
  <c r="P23" i="26" s="1"/>
  <c r="I23" i="17"/>
  <c r="J23" i="17" s="1"/>
  <c r="P23" i="3"/>
  <c r="R23" i="16"/>
  <c r="N23" i="7"/>
  <c r="L23" i="14"/>
  <c r="N23" i="14" s="1"/>
  <c r="M23" i="16"/>
  <c r="J23" i="25"/>
  <c r="L23" i="18"/>
  <c r="M23" i="18" s="1"/>
  <c r="O23" i="18" l="1"/>
  <c r="P23" i="18" s="1"/>
  <c r="N23" i="12"/>
  <c r="O23" i="12" s="1"/>
  <c r="P23" i="12" s="1"/>
  <c r="M23" i="13"/>
  <c r="K23" i="25"/>
  <c r="O23" i="7"/>
  <c r="P23" i="7" s="1"/>
  <c r="N23" i="18"/>
  <c r="R23" i="18"/>
  <c r="P23" i="16"/>
  <c r="M23" i="15"/>
  <c r="L23" i="25"/>
  <c r="L23" i="20"/>
  <c r="K23" i="17"/>
  <c r="O23" i="14"/>
  <c r="P23" i="14" s="1"/>
  <c r="L23" i="17"/>
  <c r="R23" i="20"/>
  <c r="N23" i="15"/>
  <c r="N23" i="13"/>
  <c r="O23" i="13" l="1"/>
  <c r="P23" i="13" s="1"/>
  <c r="R23" i="25"/>
  <c r="R23" i="17"/>
  <c r="M23" i="17"/>
  <c r="N23" i="17" s="1"/>
  <c r="M23" i="25"/>
  <c r="N23" i="25" s="1"/>
  <c r="O23" i="15"/>
  <c r="P23" i="15" s="1"/>
  <c r="M23" i="20"/>
  <c r="N23" i="20" s="1"/>
  <c r="P23" i="25" l="1"/>
  <c r="O23" i="25"/>
  <c r="O23" i="17"/>
  <c r="O23" i="20"/>
  <c r="P23" i="20"/>
  <c r="P23" i="17"/>
  <c r="E2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ComNurse069</author>
  </authors>
  <commentList>
    <comment ref="A6" authorId="0" shapeId="0" xr:uid="{00000000-0006-0000-1B00-000001000000}">
      <text>
        <r>
          <rPr>
            <sz val="11"/>
            <color theme="1"/>
            <rFont val="Tahoma"/>
            <family val="2"/>
            <scheme val="minor"/>
          </rPr>
          <t xml:space="preserve">ComNurse069:
</t>
        </r>
      </text>
    </comment>
  </commentList>
</comments>
</file>

<file path=xl/sharedStrings.xml><?xml version="1.0" encoding="utf-8"?>
<sst xmlns="http://schemas.openxmlformats.org/spreadsheetml/2006/main" count="4106" uniqueCount="1704">
  <si>
    <t>ทะเบียนคุมงบประมาณ-ภาควิชาพยาบาลศาสตร์  (ไตรมาสที่ 1 เดือนตุลาคม-ธันวาคม 2562)</t>
  </si>
  <si>
    <t>ที่</t>
  </si>
  <si>
    <t>วัน/เดือน/ปี</t>
  </si>
  <si>
    <t>อ้างอิง</t>
  </si>
  <si>
    <t>รายการ</t>
  </si>
  <si>
    <t>โครงการจัดการเรียนการสอน ป.ตรี</t>
  </si>
  <si>
    <t>แผ่นดิน</t>
  </si>
  <si>
    <t>รายได้</t>
  </si>
  <si>
    <t>งบประมาณที่ได้รับจัดสรร</t>
  </si>
  <si>
    <t xml:space="preserve"> 2 ต.ค.62</t>
  </si>
  <si>
    <t>อว 0603.12.02/389</t>
  </si>
  <si>
    <t>ขออนุมัติดำเนินการจ้างเหมารถรายวิชา 501463 4 ต.ค.62</t>
  </si>
  <si>
    <t xml:space="preserve"> 3 ต.ค.62</t>
  </si>
  <si>
    <t>แบบ 8707</t>
  </si>
  <si>
    <t>รายงานการเดินทาง สนิท 2 ต.ค.62 รายวิชา 501436 รพ.สุโขทัย</t>
  </si>
  <si>
    <t xml:space="preserve"> 4 ต.ค.62</t>
  </si>
  <si>
    <t>อว 0603.12.02/400</t>
  </si>
  <si>
    <t>ขออนุมัติเบิกเงินเพิ่มพิเศษ 2 ต.ค. 62 รายวิชา 501436</t>
  </si>
  <si>
    <t>อว 0603.12.02/405</t>
  </si>
  <si>
    <t>ขออนุมัติดำเนินการจ้างเหมารถรายวิชา 501463 6 ต.ค.62</t>
  </si>
  <si>
    <t>อว 0603.12.02/411</t>
  </si>
  <si>
    <t>ขออนุมัติดำเนินการจ้างเหมารถรายวิชา 501463 7 ต.ค.62</t>
  </si>
  <si>
    <t>อว 0603.12.02/413</t>
  </si>
  <si>
    <t>ขออนุม้ติดำเนินการจ้างเหมารถรายวิชา 501463 9 ต.ค.62</t>
  </si>
  <si>
    <t>อว 0603.12.02/416</t>
  </si>
  <si>
    <t>ขออนุม้ติดำเนินการจ้างเหมารถรายวิชา 501463 11 ต.ค.62</t>
  </si>
  <si>
    <t>อว 0603.12.02/402</t>
  </si>
  <si>
    <t xml:space="preserve">ขออนุมัติเบิกเงินค่าตอบแทนการสอนรายวิชา 501379 3 ต.ค.62 </t>
  </si>
  <si>
    <t>อว 0603.12.02/401</t>
  </si>
  <si>
    <t>ขออนุมัติเบิกเงินค่าตอบแทนการสอนรายวิชา 501362  3 ต.ค.62</t>
  </si>
  <si>
    <t xml:space="preserve"> 7 ต.ค.62</t>
  </si>
  <si>
    <t>รายงานการเดินทาง สนิท 6 ต.ค.62 รายวิชา 501436 รพ.สุโขทัย</t>
  </si>
  <si>
    <t xml:space="preserve">  7 ต.ค.62</t>
  </si>
  <si>
    <t>รายงานการเดินทาง สนิท 4 ต.ค.62 รายวิชา 501463 รพ.พรหมพิราม</t>
  </si>
  <si>
    <t xml:space="preserve"> 9 ต.ค.62</t>
  </si>
  <si>
    <t>อว 0603.12.02/428</t>
  </si>
  <si>
    <t>ขออนุมัติดำเนินการจ้างเหมารถ การหารือผู้บริหาร 11 ต.ค. 62 รพ.ศรีสังวร</t>
  </si>
  <si>
    <t xml:space="preserve"> 10 ต.ค.62</t>
  </si>
  <si>
    <t>อว 0603.12.02/434</t>
  </si>
  <si>
    <t>ขออนุมัติดำเนินการจ้างเหมารถ 16 ต.ค.62 รายวิชา 501463</t>
  </si>
  <si>
    <t>อว 0603.12.02/438</t>
  </si>
  <si>
    <t>ขออนุมัติเบิกเงินกิจกรรมเสริมความรู้ ค่าตอบแทนวิทยากร 9 ต.ค.62</t>
  </si>
  <si>
    <t xml:space="preserve"> 11 ต.ค.62</t>
  </si>
  <si>
    <t xml:space="preserve">รายงานการเดินทางค่าที่พัก รัตน์ติกาล รายวิชา 501436 รพ.สุโขทัย </t>
  </si>
  <si>
    <t>อว 0603.12.02/441</t>
  </si>
  <si>
    <t>ขออนุม้ติเบิกเงินเพิ่มพิเศษ รพ.สุโขทัย รายวิชา 501436</t>
  </si>
  <si>
    <t>อว 0603.12.02/444</t>
  </si>
  <si>
    <t>ขออนุม้ติดำเนินการจ้างเหมารถ 15 ต.ค.62 รายวิชา 501463</t>
  </si>
  <si>
    <t>อว 0603.12.02/447</t>
  </si>
  <si>
    <t>ขออนุมัติเบิกเงินเพิ่มพิเศษ 6 ต.ค. 62 รายวิชา 501436</t>
  </si>
  <si>
    <t xml:space="preserve">  11 ต.ค.62</t>
  </si>
  <si>
    <t xml:space="preserve"> อว 0603.12.02/446</t>
  </si>
  <si>
    <t>ขออนุมัติเบิกเงิน ค่าตอบแทนการปฐมนิเทศ รายวิชา 501481</t>
  </si>
  <si>
    <t xml:space="preserve"> 15 ต.ค.62</t>
  </si>
  <si>
    <t>อว 0603.12.02/459</t>
  </si>
  <si>
    <t xml:space="preserve">ขออนุมัติเบิกเงินค่าตอบแทนปฐมนิเทศและแหล่งฝึก รายวิชา 501436 </t>
  </si>
  <si>
    <t>รายงานการเดินทางสนิท 11 ต.ค.62 รายวิชา 501436 รพ.สุโขทัย</t>
  </si>
  <si>
    <t xml:space="preserve"> 16 ต.ค.62</t>
  </si>
  <si>
    <t>รายงานการเดินทางสนิท 10 ต.ค.62 การหารือผู้บริหาร รพ.ตาก</t>
  </si>
  <si>
    <t xml:space="preserve"> 17 ต.ค.62</t>
  </si>
  <si>
    <t>รายงานการเดินทางสนิท 16 ต.ค.62 รายวิชา 501436 รพ.พรหมพิราม</t>
  </si>
  <si>
    <t>อว 0603.12.02/469</t>
  </si>
  <si>
    <t xml:space="preserve">ขออนุมัติเบิกเงินเพิ่มพิเศษ </t>
  </si>
  <si>
    <t xml:space="preserve">  17 ต.ค.62</t>
  </si>
  <si>
    <t>รายงานการเดินทางค่าที่พัก พลอยไพลิน รายวิชา 501463 รพ.สุโขทัย</t>
  </si>
  <si>
    <t>อว 0603.12.02/471</t>
  </si>
  <si>
    <t>ขออนุม้ติเบิกเงินรายวิชา 501463</t>
  </si>
  <si>
    <t xml:space="preserve"> 21 ต.ค. 62</t>
  </si>
  <si>
    <t xml:space="preserve"> อว 0603.12.02/513</t>
  </si>
  <si>
    <t>ขออนุมัติดำเนินการจัดซื้อของที่ระลึก รายวิชา 501465</t>
  </si>
  <si>
    <t>รวมค่าใช้จ่ายเดือนตุลาคม  2562</t>
  </si>
  <si>
    <t>ยอดเงินคงเหลือไตรมาสที่ 1 (ตุลาคม-ธันวาคม 2562)</t>
  </si>
  <si>
    <t>หมายเหตุ</t>
  </si>
  <si>
    <t>ยอดยกมาเดือนตุลาคม 2562</t>
  </si>
  <si>
    <t xml:space="preserve">  1 พ.ย.61</t>
  </si>
  <si>
    <t>อว 0603.12.02/587</t>
  </si>
  <si>
    <t>ขออนุมัติซื้อแอลกอฮอล และถุงมือ</t>
  </si>
  <si>
    <t xml:space="preserve"> 1 พ.ย.63</t>
  </si>
  <si>
    <t>อว 0603.12.02/586</t>
  </si>
  <si>
    <t>ขออนุม้ติดำเนินการจ้างเหมารถรายวิชา 501465 8 พ.ย.62</t>
  </si>
  <si>
    <t>อว 0603.12.02/585</t>
  </si>
  <si>
    <t>ขออนุมัติดำเนินการจ้างเหมารถรายวิชา 501465 7 พ.ย.62</t>
  </si>
  <si>
    <t xml:space="preserve"> 1 พ.ย. 62</t>
  </si>
  <si>
    <t>อว 0603.12.02/584</t>
  </si>
  <si>
    <t>ขออนุมัติดำเนินการจ้างเหมารถรายวิชา 501465 6 พ.ย.62</t>
  </si>
  <si>
    <t xml:space="preserve">  1 พ.ย.62</t>
  </si>
  <si>
    <t>อว 0603.12.02/583</t>
  </si>
  <si>
    <t>ขออนุมัติดำเนินการจ้างเหมารถรายวิชา 501465 5 พ.ย.62</t>
  </si>
  <si>
    <t xml:space="preserve"> 1 พ.ย.62</t>
  </si>
  <si>
    <t>อว 0603.12.02/582</t>
  </si>
  <si>
    <t>ขออนุมัติดำเนินกาจ้างเหมารถรายวิชา 501465 4 พ.ย.62</t>
  </si>
  <si>
    <t xml:space="preserve"> 4 พ.ย.62</t>
  </si>
  <si>
    <t>รายงานการเดินทาง สนิท 31 ต.ค.62 รายวิชา 501414</t>
  </si>
  <si>
    <t xml:space="preserve"> 4 พ.ย. 62</t>
  </si>
  <si>
    <t>รายงานการเดินทาง สนิท 27 ต.ค.62 รายวิชา 501414</t>
  </si>
  <si>
    <t>รายงานการเดินทาง พุทธทัย 27 ต.ค.62 รายวิชา 501414</t>
  </si>
  <si>
    <t xml:space="preserve"> แบบ 8707</t>
  </si>
  <si>
    <t>รายงานการเดินทาง สนิท  29 ต.ค.62 รายวิชา 501465</t>
  </si>
  <si>
    <t>รายงานการเดินทาง สนิท  1 พ.ย.62 รายวิชา 501465</t>
  </si>
  <si>
    <t>รายงานการเดินทาง สนิท 30 ต.ต.62 รายวิชา 501465</t>
  </si>
  <si>
    <t>รายงานการเดินทาง สนิท 28 ต.ค.62 รายวิชา 501465</t>
  </si>
  <si>
    <t xml:space="preserve"> 7 พ.ย. 62</t>
  </si>
  <si>
    <t xml:space="preserve"> อว 0603.12.02/623</t>
  </si>
  <si>
    <t>ขออนุมัติดำเนินการจ้างเหมารถรายวิชา 501465 11 พ.ย.62</t>
  </si>
  <si>
    <t xml:space="preserve"> อว 0603.12.02/635</t>
  </si>
  <si>
    <t>ขออนุมัติดำเนินการจ้างเหมารถรายวิชา 501465 15 พ.ย.62</t>
  </si>
  <si>
    <t xml:space="preserve"> อว 0603.12.02/632</t>
  </si>
  <si>
    <t>ขออนุมัติดำเนินการจ้างเหมารถรายวิชา 501465 14 พ.ย.62</t>
  </si>
  <si>
    <t xml:space="preserve"> อว 0603.12.02/630</t>
  </si>
  <si>
    <t>ขออนุมัติดำเนินการจ้างเหมารถรายวิชา 501465 13 พ.ย.62</t>
  </si>
  <si>
    <t xml:space="preserve"> อว 0603.12.02/626</t>
  </si>
  <si>
    <t>ขออนุมัติดำเนินการจ้างเหมารถรายวิชา 501465 12 พ.ย.62</t>
  </si>
  <si>
    <t>รายงานการเดินทาง พุทธทัย  7 พ.ย.62 รายวิชา 501465</t>
  </si>
  <si>
    <t xml:space="preserve"> 8 พ.ย.62</t>
  </si>
  <si>
    <t>รายงานการเดินทาง พุทธทัย  8 พ.ย.62 รายวิชา 501465</t>
  </si>
  <si>
    <t>อว 0603.12.02/607</t>
  </si>
  <si>
    <t>ขออนุมัติเบิกเงินรายวิชา 501465 รอบที่ 1</t>
  </si>
  <si>
    <t xml:space="preserve"> 8 พ.ย. 62</t>
  </si>
  <si>
    <t>อว 0603.12.02/605</t>
  </si>
  <si>
    <t xml:space="preserve"> อว 0603.12.02.606</t>
  </si>
  <si>
    <t>ขออนุมัติเบิกเงินเพิ่มพิเศษ รายวิชา 501414</t>
  </si>
  <si>
    <t xml:space="preserve"> 9 พ.ย.62</t>
  </si>
  <si>
    <t>รายงานการเดินทาง ผศ.ดร.ประทุมา 5-8 พ.ย.62 สุโขทัย</t>
  </si>
  <si>
    <t>รายงานการเดินทาง ผศ.ดร.ประทุมา 31 ต.ค.-4 พ.ย.62 สุโขทัย</t>
  </si>
  <si>
    <t xml:space="preserve">  11 พ.ย. 62</t>
  </si>
  <si>
    <t>รายงานการเดินทาง สนิท 5 พ.ย. 62 รายวิชา 501465</t>
  </si>
  <si>
    <t xml:space="preserve"> 11 พ.ย.62</t>
  </si>
  <si>
    <t>รายงานการเดินทาง สนิท 7 พ.ย.62 รายวิชา 501465</t>
  </si>
  <si>
    <t>รายงานการเดินทง สนิท 4 พ.ย.62 รายวิชา 501465</t>
  </si>
  <si>
    <t>รายงานการเดินทง สนิท 6 พ.ย.62 รายวิชา 501465</t>
  </si>
  <si>
    <t>รายงานการเดินทง สนิท 8 พ.ย.62 รายวิชา 501465</t>
  </si>
  <si>
    <t>รายงานการเดินทง สนิท 11 พ.ย.62 รายวิชา 501465</t>
  </si>
  <si>
    <t xml:space="preserve"> 12 พ.ย.62</t>
  </si>
  <si>
    <t>รายงานการเดินทง สนิท 12 พ.ย.62 รายวิชา 501465</t>
  </si>
  <si>
    <t>อว 0603.12.02/649</t>
  </si>
  <si>
    <t>ขออนุมัติดำเนินการจ้างเหมารถ 13 พ.ย.62 รายวิชา 501465</t>
  </si>
  <si>
    <t xml:space="preserve"> 13 พ.ย.62</t>
  </si>
  <si>
    <t>อว 0603.12.02/651</t>
  </si>
  <si>
    <t>ขออนุมัติดำเนินการจ้างเหมารถ 15 พ.ย.62 รายวิชา 501465</t>
  </si>
  <si>
    <t>อว 0603.12.02/650</t>
  </si>
  <si>
    <t>ขออนุมัติดำเนินการจ้างเหมารถ 14 พ.ย.62 รายวิชา 501465</t>
  </si>
  <si>
    <t>รายงานการเดินทาง พุทธทัย 13 พ.ย.62 รายวิชา 501465</t>
  </si>
  <si>
    <t xml:space="preserve"> 14 พ.ย.62</t>
  </si>
  <si>
    <t>อว 0603.12.02/671</t>
  </si>
  <si>
    <t>ขออนุมัติดำเนินการจ้างเหมารถ 21 พ.ย.62 รายวิชา 501465</t>
  </si>
  <si>
    <t>อว 0603.12.0/667</t>
  </si>
  <si>
    <t>ขออนุมัติดำเนินการจ้างเหมารถ 20 พ.ย.62 รายวิชา 501465</t>
  </si>
  <si>
    <t>อว 0603.12.0/663</t>
  </si>
  <si>
    <t>ขออนุมัติดำเนินการจ้างเหมารถ 19 พ.ย.62 รายวิชา 501465</t>
  </si>
  <si>
    <t>อว 0603.12.0/659</t>
  </si>
  <si>
    <t>ขออนุมัติดำเนินการจ้างเหมารถ 18 พ.ย.62 รายวิชา 501465</t>
  </si>
  <si>
    <t>รายงานการเดินทาง พุทธทัย 14 พ.ย. 62 รายวิชา 501465</t>
  </si>
  <si>
    <t xml:space="preserve"> 15 พ.ย.62</t>
  </si>
  <si>
    <t>รายงานการเดินทาง พุทธทัย 15 พ.ย. 62 รายวิชา 501465</t>
  </si>
  <si>
    <t xml:space="preserve"> 20 พ.ย.62</t>
  </si>
  <si>
    <t xml:space="preserve"> อว 0603.12.02/690</t>
  </si>
  <si>
    <t xml:space="preserve">ขอนุมัติเบิกเงินค่าตอบแทนแหล่งฝึกรายวิชา 501465 </t>
  </si>
  <si>
    <t xml:space="preserve"> 21 พ.ย.62</t>
  </si>
  <si>
    <t>รายงานการเดินทาง พุทธทัย 21 พ.ย. 62 รายวิชา 501465</t>
  </si>
  <si>
    <t>รายงานการเดินทาง พุทธทัย 20 พ.ย. 62 รายวิชา 501465</t>
  </si>
  <si>
    <t>รายงานการเดินทาง พุทธทัย 19 พ.ย. 62 รายวิชา 501465</t>
  </si>
  <si>
    <t>รายงานการเดินทาง พุทธทัย 18 พ.ย. 62 รายวิชา 501465</t>
  </si>
  <si>
    <t xml:space="preserve"> 23 พ.ย.62</t>
  </si>
  <si>
    <t>รายงานการเดินทาง ผศ.ดร.ประทุมา 17-22 พ.ย.62 สุโขทัย</t>
  </si>
  <si>
    <t>รายงานการเดินทาง ผศ.ดร.ประทุมา 10-15 พ.ย.62 สุโขทัย</t>
  </si>
  <si>
    <t xml:space="preserve"> 25 พ.ย.62</t>
  </si>
  <si>
    <t xml:space="preserve"> อว 0603.12.02/713</t>
  </si>
  <si>
    <t>ขออนุมัติเบิกเงินรายวิชา 501414 รอบ 1 (บางส่วน)</t>
  </si>
  <si>
    <t>อว 0603.12.02/705</t>
  </si>
  <si>
    <t>ขออนุมัติดำเนินการจ้างเหมารถ 28 พ.ย.62 รายวิชา 501414</t>
  </si>
  <si>
    <t xml:space="preserve"> 29 พ.ย. 62</t>
  </si>
  <si>
    <t>รายงานการเดินทาง วารุณีย์ 27-28 ต.ค. 62 รายวิชา 501414 กำแพงเพชร</t>
  </si>
  <si>
    <t>รายงานการเดินทาง นฤมล 27-28 ต.ค.62 รายวิชา 501414 สุโขทัย</t>
  </si>
  <si>
    <t>รายงานการเดินทาง กาญจนธัช 27-28 ต.ค. รายวิชา 50414  พิจิตร</t>
  </si>
  <si>
    <t>ค่าถ่ายเอกสาร เดือน ตุลาคม - เดือน พฤศจิกายน 2562</t>
  </si>
  <si>
    <t>รวมค่าใช้จ่ายเดือนพฤศจิกายน 2562</t>
  </si>
  <si>
    <t>ยอดยกมาเดือนพฤศจิกายน 2562</t>
  </si>
  <si>
    <t xml:space="preserve"> 3 ธ.ค.62</t>
  </si>
  <si>
    <t>รายงานการเดินทางสนิท 28 พ.ย.62 501414 รพ.สุโขทัย และตาก</t>
  </si>
  <si>
    <t>รายงานการเดินทางพุทธทัย 28 พ.ย.62 501414 รพ.พิจิตร</t>
  </si>
  <si>
    <t xml:space="preserve"> 4 ธ.ค.62</t>
  </si>
  <si>
    <t>รายงานการเดินทาง น.ส.กลอยใจ 31 ต.ค.-4 ธ.ค.62  501414 รพ.สุโขทัย</t>
  </si>
  <si>
    <t>รายงานการเดินทางจุฑาลักษณ์ 31 ต.ค.-4 ธ.ค.62 501414 รพ.ตาก</t>
  </si>
  <si>
    <t>อว 0603.12.02/735</t>
  </si>
  <si>
    <t>ขออนุมัติเบิกเงินเพิ่มพิเศษ 501414</t>
  </si>
  <si>
    <t xml:space="preserve"> 6 ธ.ค.62</t>
  </si>
  <si>
    <t xml:space="preserve">รายงานการเดินทางสนิท 3 ธ.ค.62 4 ธ.ค. 62  501414 รพ.ตาก </t>
  </si>
  <si>
    <t>รายงานการเดินทางเดชาวัต 4 ธ.ค.62  501414 รพ.พิจิตร</t>
  </si>
  <si>
    <t>รายงานการเดินทางพุทธทัย 4 ธ.ค.62 501414 รพ.กำแพงเพชร</t>
  </si>
  <si>
    <t>รายงานการเดินทางเพ็ญพิชชา 31 ต.ค.-4 ธ.ค.62 501414 รพ.พิจิตร</t>
  </si>
  <si>
    <t xml:space="preserve"> 9 ธ.ค.62</t>
  </si>
  <si>
    <t>รายงานการเดินทางสุภาพรรณ 501414 31 ต.ค.-4 ธ.ค.62 รพ.พิจิตร</t>
  </si>
  <si>
    <t>รายงานการเดินทางชุลีพร 27 ต.ค.-28 พ.ย.62 501414 รพ.ตาก</t>
  </si>
  <si>
    <t>อว 0603.12.02/770</t>
  </si>
  <si>
    <t>ขออนุมัติเบิกเงิน 501334 เดือน พ.ย.62</t>
  </si>
  <si>
    <t>อว 0603.12.02/768</t>
  </si>
  <si>
    <t>อว 0603.12.02/769</t>
  </si>
  <si>
    <t>ขออนุมัติเบิกเงิน 501322 ค่าตอบแทนการปฐมนิเทศ เดือน พ.ย.62</t>
  </si>
  <si>
    <t xml:space="preserve"> 11 ธ.ค.62</t>
  </si>
  <si>
    <t>อว 0603.12.02/785</t>
  </si>
  <si>
    <t>ขออนุมัติเบิกเงิน 501414 เดือน พ.ย. 62 กลุ่ม A</t>
  </si>
  <si>
    <t xml:space="preserve"> 12 ธ.ค.62</t>
  </si>
  <si>
    <t>รายงานการเดินทางวรางคณา 10 พ.ย.-4 ธ.ค.62 501354</t>
  </si>
  <si>
    <t xml:space="preserve"> 17 ธ.ค.62</t>
  </si>
  <si>
    <t>รายงานการเดินทางพุทธทัย 16 ธ.ค.62  รพ.กงไกรลาศ</t>
  </si>
  <si>
    <t xml:space="preserve"> 18 ธ.ค.62</t>
  </si>
  <si>
    <t>อว 0603.12.2/806</t>
  </si>
  <si>
    <t>อว 0603.12.02/805</t>
  </si>
  <si>
    <t>ขออนุมัติเบิกเงิน 501414 เดือน ธ.ค. 62 กลุ่ม A</t>
  </si>
  <si>
    <t xml:space="preserve"> 20 ธ.ค.62</t>
  </si>
  <si>
    <t>อว 0603.12.02/809</t>
  </si>
  <si>
    <t xml:space="preserve">ขออนุมัติจ้างเหมารถ  24 ธ.ค.62 </t>
  </si>
  <si>
    <t>อว 06.12.02/816</t>
  </si>
  <si>
    <t>ขออนุมัติเบิกเงิน เพิ่มพิเศษ</t>
  </si>
  <si>
    <t xml:space="preserve"> 20  ธ.ค.62</t>
  </si>
  <si>
    <t>รายงานเดินทางเดชาวัต 19 ธ.ค.62  รพ.พิจิตร 501414</t>
  </si>
  <si>
    <t>รายงานการเดินทาง สนิท 19 ธ.ค.62 รพ.สุโขทัย  501414</t>
  </si>
  <si>
    <t>รายงานการเดินทาง พุทธทัย 19 ธ.ค.62 501414</t>
  </si>
  <si>
    <t xml:space="preserve"> 2 ม.ค.63</t>
  </si>
  <si>
    <t>สมุดคุม การเงิน</t>
  </si>
  <si>
    <t>รายงานการเดินทาง ดร.ศิริกนก เตรียมความพร้อม 10-11 ต.ค.62</t>
  </si>
  <si>
    <t xml:space="preserve">รายงานการเดินทาง ผศ.ดร.นภัสนันท์ ปิยะศิริภัณฑ์ </t>
  </si>
  <si>
    <t>รายงานการเดินทาง ผศ.สุจินต์ เรืองรัมย์</t>
  </si>
  <si>
    <t>รายงานการเดินทาง ดร.ศิริกนก  3-8 พ.ย.62</t>
  </si>
  <si>
    <t>รายงานการเดินทาง ดร.ศิริกนก 27 ต.ค.-1 พ.ย.62</t>
  </si>
  <si>
    <t>รายงานการเดินทาง ดร.ศิริกนก 10-11 พ.ย.62</t>
  </si>
  <si>
    <t>รวมค่าใช้จ่ายเดือนธันวาคม 2562</t>
  </si>
  <si>
    <t>รวม ไตรมาส 1 ต.ค.-ธ.ค. 62 แผ่นดิน</t>
  </si>
  <si>
    <t xml:space="preserve">                     รายได้</t>
  </si>
  <si>
    <t>ทะเบียนคุมงบประมาณ-ภาควิชาพยาบาลศาสตร์  (ไตรมาสที่ 2 มกราคม -มีนาคม 2563)</t>
  </si>
  <si>
    <t>ยอดยกมาเดือนธันวาคม 2562</t>
  </si>
  <si>
    <t xml:space="preserve"> 25 ธ.ค.62</t>
  </si>
  <si>
    <t xml:space="preserve">แบบ 8708 </t>
  </si>
  <si>
    <t>รายงานการเดินทาง สนิท 24 ธ.ค.62 รายวิชา 501465</t>
  </si>
  <si>
    <t xml:space="preserve"> 26 พ.ย.62</t>
  </si>
  <si>
    <t>รายงานการเดินทาง ผศ.กรกาญจน์ 13-18 พ.ย.62 รพ.พิจิตร รายวิชา 501414</t>
  </si>
  <si>
    <t xml:space="preserve">  26 พ.ย.62</t>
  </si>
  <si>
    <t>รายงานการเดินทาง ผศ.กรกาญจน์ 20-22พ.ย.62 รพ.กำแพงเพชร รายวิชา 501414</t>
  </si>
  <si>
    <t>รายงานการเดินทาง ผศ.กรกาญจน์ 24-25 พ.ย.62 รพ.พิจิตร รายวิชา 501414</t>
  </si>
  <si>
    <t>รายงานการเดินทาง ผศ.ดร.ประทุมา 24 -29 พ.ย.62 รพ.สุโขทัย 501414</t>
  </si>
  <si>
    <t>รายงานการเดินทาง ผศ.ดร.ระวีวรรณ 27 ต.ค.-4 ธ.ค.62 รพ.พิจิตร 501414</t>
  </si>
  <si>
    <t>อว 0603.12.02/006</t>
  </si>
  <si>
    <t>ขออนุมัติดำเนินการจ้างเหมารถ 7 ม.ค. 63 รายวิชา 501465</t>
  </si>
  <si>
    <t>อว 0603.12.02/010</t>
  </si>
  <si>
    <t>ขออนุมัติดำเนินการจ้างเหมารถ 8 ม.ค. 63 รายวิชา 501465</t>
  </si>
  <si>
    <t>อว 0603.12.02/012</t>
  </si>
  <si>
    <t>ขออนุมัติดำเนินการจ้างเหมารถ 9 ม.ค.63 รายวิชา 501465</t>
  </si>
  <si>
    <t>รายงานการเดินทาง เดชาวัต 24 ธ.ค. 62 รายวิชา 501465</t>
  </si>
  <si>
    <t>รายงานการเดินทาง พุทธทัย 24 ธ.ค.62 รายวิชา 501465</t>
  </si>
  <si>
    <t>อว 0603.12.02/014</t>
  </si>
  <si>
    <t>ขออนุมัติดำเนินการจ้างเหมารถ 10 ม.ค.63 รายวิชา 501465</t>
  </si>
  <si>
    <t xml:space="preserve"> 3 ม.ค.63</t>
  </si>
  <si>
    <t>อว 0603.12.02/020</t>
  </si>
  <si>
    <t>ขออนุมัติดำเนินการจ้างเหมารถ 6 ม.ค.63 รายวิชา 501465</t>
  </si>
  <si>
    <t xml:space="preserve"> 6 ม.ค.63</t>
  </si>
  <si>
    <t>อว 0603.12.02/026</t>
  </si>
  <si>
    <t>ขออนุมัติดำเนินการจ้างเหมารถ 13 ม.ค.63 รายวิชา 501465</t>
  </si>
  <si>
    <t>อว 0603.12.02/031</t>
  </si>
  <si>
    <t>ขออนุมัติดำเนินการจ้างเหมารถ 15 ม.ค.63 รายวิชา 501465</t>
  </si>
  <si>
    <t>อว 0603.12.02/034</t>
  </si>
  <si>
    <t>ขออนุมัติดำเนินการจ้างเหมารถ 16 ม.ค.63 รายวิชา 501465</t>
  </si>
  <si>
    <t>อว 0603.12.02/043</t>
  </si>
  <si>
    <t>ขออนุมัติเบิกเงินเพิ่มพิเศษ รายวิชา 501323 รพ.ศรีสังวร</t>
  </si>
  <si>
    <t>อว 0603.12.02/041</t>
  </si>
  <si>
    <t xml:space="preserve"> 8 ม.ค.63</t>
  </si>
  <si>
    <t>รายงานการเดินทางเดชาวัต 6 ม.ค.63 รายวิชา 501465</t>
  </si>
  <si>
    <t xml:space="preserve">   8 ม.ค.63</t>
  </si>
  <si>
    <t>รายงานการเดินทางสนิท 6 ม.ค.63 รายวิชา 501465</t>
  </si>
  <si>
    <t xml:space="preserve"> 9 ม.ค.63</t>
  </si>
  <si>
    <t>อว 0603.12.02/056</t>
  </si>
  <si>
    <t>ขออนุมัติเบิกเงินค่าตอบแทนผู้ป่วยจำลอง</t>
  </si>
  <si>
    <t xml:space="preserve">  9 ม.ค.63</t>
  </si>
  <si>
    <t>อว 0603.12.2/060</t>
  </si>
  <si>
    <t>ขออนุมัติเบิกเงินค่าตอบแทนการสอนรายวิชา 501354</t>
  </si>
  <si>
    <t>รายงานการเดินทางเดชาวัต 8 ม.ค.63 รายวิชา 501465</t>
  </si>
  <si>
    <t>รายงานการเดินทางเดชาวัต 7 ม.ค.63 รายวิชา 501465</t>
  </si>
  <si>
    <t xml:space="preserve"> 13 ม.ค.63</t>
  </si>
  <si>
    <t>รายงานการเดินทางสนิท 10 ม.ค.63 รายวิชา 501465</t>
  </si>
  <si>
    <t>รายงานการเดินทางสนิท 7 ม.ค. 63 รายวิชา 501465</t>
  </si>
  <si>
    <t>รายงานการเดินทางสนิท 9 ม.ค.63 รายวิชา 501465</t>
  </si>
  <si>
    <t>รายงานการเดินทางเดชาวัต 9 ม.ค.63 รายวิชา 501465</t>
  </si>
  <si>
    <t>รายงานการเดินทางเดชาวัต 10 ม.ค.63 รายวิชา 501465</t>
  </si>
  <si>
    <t xml:space="preserve"> 14 ม.ค.63</t>
  </si>
  <si>
    <t>อว 0603.12.02/065</t>
  </si>
  <si>
    <t>ขออนุมัติเบิกเงินค่าตอบแทนการปฐมนิเทศรายวิชา 501414</t>
  </si>
  <si>
    <t>อว 0603.12.02/066</t>
  </si>
  <si>
    <t>ขออนุมัติเบิกเงินค่าตอบแทนการปฐมนิเทศรายวิชา 501322</t>
  </si>
  <si>
    <t>อว 0603.12.02/067</t>
  </si>
  <si>
    <t>ขออนุมัติเบิกเงินค่าตอบแทนการปฐมนิเทศรายวิชา 501334</t>
  </si>
  <si>
    <t xml:space="preserve"> 15 ม.ค. 63</t>
  </si>
  <si>
    <t>รายงานการเดินทางพุทธทัย 9 ม.ค. 63 รายวิชา 501465</t>
  </si>
  <si>
    <t>รายงานการเดินทางพุทธทัย 7 ม.ค. 63 รายวิชา 501465</t>
  </si>
  <si>
    <t>รายงานการเดินทางสนิท 14 ม.ค.63 รายวิชา 501465</t>
  </si>
  <si>
    <t>รายงานการเดินทางพุทธทัย 10 ม.ค.63 รายวิชา 501465</t>
  </si>
  <si>
    <t>รายงานการเดินทางสนิท 13 ม.ค.63 รายวิชา 501465</t>
  </si>
  <si>
    <t xml:space="preserve"> 16 ม.ค.63</t>
  </si>
  <si>
    <t>รายงานการเดินทางเดชาวัต 13 ม.ค.63 รายวิชา 501465</t>
  </si>
  <si>
    <t>รายงานการเดินทางเดชาวัต 14 ม.ค.63 รายวิชา 501465</t>
  </si>
  <si>
    <t xml:space="preserve"> 17 ม.ค.63</t>
  </si>
  <si>
    <t>อว 0603.12.02/095</t>
  </si>
  <si>
    <t>ขออนุมัติดำเนินการจ้างเหมารถ 20 ม.ค.63 รายวิชา 501465</t>
  </si>
  <si>
    <t>อว 0603.12.02/097</t>
  </si>
  <si>
    <t>ขออนุมัติดำเนินการจ้างเหมารถ 22 ม.ค.63 รายวิชา 501465</t>
  </si>
  <si>
    <t>อว 0603.12.02/101</t>
  </si>
  <si>
    <t>ขออนุมัติดำเนินการจ้างเหมารถ 22 ม.ค.63 รายวิชา 501414</t>
  </si>
  <si>
    <t>รายงานการเดินทาง อ.กมลรจน์ รพ.ศรีสังวร รายวิชา 501483</t>
  </si>
  <si>
    <t>รายงานการเดินทาง อ.กมลรจน์ รพ.พิจิตร รายวิชา 501483</t>
  </si>
  <si>
    <t xml:space="preserve"> 20 ม.ค.63</t>
  </si>
  <si>
    <t>รายงานการเดินทางสนิท 17 ม.ค.63 รายวิชา 501165</t>
  </si>
  <si>
    <t>รายงานการเดินทางสนิท 16 ม.ค.63 รายวิชา 501465</t>
  </si>
  <si>
    <t>รายงานการเดินทางสนิท 15 ม.ค.63 รายวิชา 501465</t>
  </si>
  <si>
    <t xml:space="preserve">  20 ม.ค.63</t>
  </si>
  <si>
    <t>รายงานการเดินทางเดชาวตั 16 ม.ค.63 รายวิชา 501465</t>
  </si>
  <si>
    <t>รายงานการเดินทางเดชาวัต 17 ม.ค.63 รายวิชา 501465</t>
  </si>
  <si>
    <t>รายงานการเดินทางเดชาวัต 15 ม.ค.63 รายวิชา 501465</t>
  </si>
  <si>
    <t>รายงานการเดินทางพุทธทัย 17 ม.ค.63 รายวิชา 501465</t>
  </si>
  <si>
    <t>รายงานการเดินทางพุทธทัย 16 ม.ค.63 รายวิชา 501465</t>
  </si>
  <si>
    <t>รายงานการเดินทางพุทธทัย 15 ม.ค.63 รายวิชา 501465</t>
  </si>
  <si>
    <t>รายงานการเดินทางพุทธทัย 14 ม.ค.63 รายวิชา 501465</t>
  </si>
  <si>
    <t>รายงานการเดินทางพุทธทัย 13 ม.ค.63 รายวิชา 501465</t>
  </si>
  <si>
    <t xml:space="preserve"> 23 ม.ค.63</t>
  </si>
  <si>
    <t>รายงานการเดินทางสุนิสา 19 ธ.ค.-22 ม.ค. 63 รพ.สุโขทัย รายวิชา 501414</t>
  </si>
  <si>
    <t xml:space="preserve">  23 ม.ค.63</t>
  </si>
  <si>
    <t>รายงานการเดินทางสิทธิเดช 19 ธ.ค.-22 ม.ค.63 รพ.พิจิตร รายวิชา 501414</t>
  </si>
  <si>
    <t>รายงานการเดินทาง ผศ.ดร.ประทุมา 19-22 ม.ค.63 รพ.สุโขทัย 501414</t>
  </si>
  <si>
    <t xml:space="preserve"> 24 ม.ค.63</t>
  </si>
  <si>
    <t>อว 0603.12.02/128</t>
  </si>
  <si>
    <t>ขออนุมัติดำเนินการจ้างเหมารถ 29 ม.ค. 63 รายวิชา 501414</t>
  </si>
  <si>
    <t>รายงานการเดินทางปัญฐิตา 19 ธ.ค.-22 ม.ค.63 รพ.กำแพงเพชร รายวิชา 501414</t>
  </si>
  <si>
    <t>รายงานการเดินทางดาราณี 19 ธ.ค.-22 ม.ค.63 รพ.ตาก รายวิชา 501414</t>
  </si>
  <si>
    <t xml:space="preserve"> 26 ธ.ค.62</t>
  </si>
  <si>
    <t>รายงานการเดินทางพุทธทัย 25 ธ.ค.62 รพ.ศรีสังวร รายวิชา 501322</t>
  </si>
  <si>
    <t xml:space="preserve"> 27 ม.ค.63</t>
  </si>
  <si>
    <t>รายงานการเดินทางสนิท 21 ม.ค.63 รายวิชา 501465</t>
  </si>
  <si>
    <t>รายงานการเดินทางสนิท 23 ม.ค.63 รายวิชา 501465</t>
  </si>
  <si>
    <t>รายงานการเดินทางสนิท 24 ม.ค.63 รายวิชา 501465</t>
  </si>
  <si>
    <t>รายงานการเดินทางเดชาวัต 24 ม.ค.63 รายวิชา 501465</t>
  </si>
  <si>
    <t>รายงานการเดินทางเดชาวัต 23 ม.ค.63 รายวิชา 501465</t>
  </si>
  <si>
    <t>รายงานการเดินทางเดชาวัต 22 ม.ค.63 รายวิชา 501465</t>
  </si>
  <si>
    <t>รายงานการเดินทางเดชาวัต 21 ม.ค.63 รายวิชา 501465</t>
  </si>
  <si>
    <t>รายงานการเดินทางเดชาวัต 20 ม.ค.63 รายวิชา 501465</t>
  </si>
  <si>
    <t>รายงานการเดินทางมัทวัน 24 ธ.ค-29 ม.ค.63 รพ.ตาก รายวิชา 501414</t>
  </si>
  <si>
    <t xml:space="preserve"> 29 ม.ค.63</t>
  </si>
  <si>
    <t>รายงานการเดินทางอัญชลี 24 ธ.ค.-29 ม.ค.63 รพ.กำแพงเพชร รายวิชา 501414</t>
  </si>
  <si>
    <t>รายงานการเดินทางมาลัยวรรณ  8 ธ.ค.-9 ม.ค.63 รพ.สวนปรุง รายวิชา 501354</t>
  </si>
  <si>
    <t xml:space="preserve"> 31 ม.ค.63</t>
  </si>
  <si>
    <t>รายงานการเดินทางพุทธัย 30 ม.ค.63 รายวิชา 501465</t>
  </si>
  <si>
    <t>รายงานการเดินทางพุทธทัย 29 ม.ค.63 รายวิชา 501465</t>
  </si>
  <si>
    <t xml:space="preserve">  31 ม.ค.63</t>
  </si>
  <si>
    <t>รายงานการเดินทางพุทธัย 28 ม.ค.63 รายวิชา 501465</t>
  </si>
  <si>
    <t>รายงานการเดินทางพุทธทัย 27 ม.ค.63 รายวิชา 501465</t>
  </si>
  <si>
    <t>รายงานการเดินทางพุทธทัย 21 ม.ค.63 รายวิชา 501465</t>
  </si>
  <si>
    <t>รายงานการเดินทางสนิท 30 ม.ค.63 รายวิชา 501465</t>
  </si>
  <si>
    <t>รายงานการเดินทางสนิท 29 ม.ค.63 รายวิชา 501465</t>
  </si>
  <si>
    <t>รายงานการเดืนทางสนิท 28 ม.ค.63 รายวิชา 501465</t>
  </si>
  <si>
    <t>รายงานการเดินทางสนิท 27 ม.ค.63 รายวิชา 501465</t>
  </si>
  <si>
    <t>รายงานการเดินทางเดชาวัต 30 ม.ค.63 รายวิชา 501465</t>
  </si>
  <si>
    <t>รายงานการเดินทางเดชาวัต 29 ม.ค.63 รายวิชา 501465</t>
  </si>
  <si>
    <t xml:space="preserve"> 28 ม.ค.63</t>
  </si>
  <si>
    <t>รายงานการเดินทางเดชาวัต 28 ม.ค.63 รายวิชา 501465</t>
  </si>
  <si>
    <t>รายงานการเดินทางเดชาวัต 27 ม.ค.63 รายวิชา 501465</t>
  </si>
  <si>
    <t xml:space="preserve">ค่าจ้างถ่ายเอกสารเดือนมกราคม </t>
  </si>
  <si>
    <t>รวมค่าใช้จ่ายเดือนมกราคม 2563</t>
  </si>
  <si>
    <t>ยอดเงินคงเหลือ(ไตรมาสที่ 2 มกราคม - มีนาคม 2563)</t>
  </si>
  <si>
    <t>ยอดยกมาเดือนมกราคม 2563</t>
  </si>
  <si>
    <t>รายงานการเดินทาง อ.กมลรจน์ 501483 16 ม.ค.63 ค่าน้ำมันเชื้อเพลิง</t>
  </si>
  <si>
    <t xml:space="preserve">รายงานการเดินทาง อ.สุกฤตา 501414 19-24 ม.ค.63 รพ.ตาก </t>
  </si>
  <si>
    <t xml:space="preserve">รายงานการเดินทาง อ.สุกฤตา 501414 12-17 ม.ค.63 รพ.ตาก </t>
  </si>
  <si>
    <t>รายงานการเดินทาง อ.สุกฤตา 501414 1-10 ม.ค.63 รพ.ตาก</t>
  </si>
  <si>
    <t>รายงานการเดินทาง อ.สุกฤตา 501414 19-27 ธ.ค. 62 รพ.ตาก</t>
  </si>
  <si>
    <t xml:space="preserve"> 30 ม.ค.63</t>
  </si>
  <si>
    <t>รายงานการเดินทาง ดร.ศิริกนก 501414 26-29 ม.ค.63 รพ.ตาก</t>
  </si>
  <si>
    <t>รายงานการเดินทาง ผศ.กรกาญจน์ 501414 26-27 ม.ค.63 รพ.กำแพงเพชร</t>
  </si>
  <si>
    <t>รายงานการเดินทาง ผศ.กรกาญจน์ 501414 28-29 ม.ค.63 รพ.กำแพงเพชร</t>
  </si>
  <si>
    <t>รายงานการเดินทาง ผศ.ดร.ประทุมา 501414 26-29 ม.ค.63 รพ.กำแพงเพชร</t>
  </si>
  <si>
    <t xml:space="preserve"> 4 ก.พ. 63</t>
  </si>
  <si>
    <t>อว 0603.12.02/124</t>
  </si>
  <si>
    <t>ขออนุมัติเบิกเงินรายวิชา 501414</t>
  </si>
  <si>
    <t xml:space="preserve">รายงานการเดินทาง อ.กนกอร 501414 17-27 ธ.ค. 62  รพ.กำแพงเพชร </t>
  </si>
  <si>
    <t>รายงานการเดินทาง อ.กนกอร 501414 1-22 ม.ค.63 รพ.กำแพงเพชร</t>
  </si>
  <si>
    <t xml:space="preserve"> 6 ก.พ.63</t>
  </si>
  <si>
    <t>รายงานการเดินทาง อ.ศรีสุภา 501465 24 ม.ค.63 รพ.สต.สนามคลี</t>
  </si>
  <si>
    <t>รายงานการเดินทาง อ.ศรีสุภา 501465 23 ม.ค.63 รพ.สต.สนามคลี</t>
  </si>
  <si>
    <t>รายงานการเดินทาง อ.ศรีสุภา 501465 22 ม.ค.63 รพ.สต.สนามคลี</t>
  </si>
  <si>
    <t>รายงานการเดินทาง อ.ศรีสุภา 501465 20 ม.ค.63 รพ.สต.สนามคลี</t>
  </si>
  <si>
    <t xml:space="preserve">รายงานการเดินทาง อ.ศรีสุภา 501465 21 ม.ค.63 รพ.สต.สนามคลี </t>
  </si>
  <si>
    <t>รายงานการเดินทาง อ.ศรีสุภา 501465 17 ม.ค.63 รพ.สต.สนามคลี</t>
  </si>
  <si>
    <t>อว 0603.12.02/163</t>
  </si>
  <si>
    <t xml:space="preserve">ขออนุมัติเบิกเงินรายวิชา 501465 </t>
  </si>
  <si>
    <t>รายงานการเดินทางพุทธทัย 5 ก.พ. 63 501483 รพ.กำแพงเพชร</t>
  </si>
  <si>
    <t>รายงานการเดินทางเดชาวัต 5 ก.พ. 63 501483 รพ.พิจิตร</t>
  </si>
  <si>
    <t xml:space="preserve">รายงานการเดินทางสนิท 5 ก.พ. 63 501483 รพ.ศรีสังวร </t>
  </si>
  <si>
    <t xml:space="preserve"> 7 ก.พ.63</t>
  </si>
  <si>
    <t>อว 0603.12.02/164</t>
  </si>
  <si>
    <t>ขออนุมัติดำเนินการซื้อจ้าง โปสเตอร์ ขนาด A3 กิจกรรมสัมมนา</t>
  </si>
  <si>
    <t xml:space="preserve">  7 ก.พ.63</t>
  </si>
  <si>
    <t>อว 0603.12.02/165</t>
  </si>
  <si>
    <t>ขออนุมัติดำเนินการซื้อจ้างถ่ายเอกสาร  กิจกรรมเตรียมความพร้อม</t>
  </si>
  <si>
    <t>อว 0603.12.02/166</t>
  </si>
  <si>
    <t xml:space="preserve"> 11 ก.พ.63</t>
  </si>
  <si>
    <t>อว 0603.12.02/172</t>
  </si>
  <si>
    <t>ขออนุมัติเบิกเงินรายวิชา 501334 ค่าปฐมนิเทศเดือน ม.ค.63</t>
  </si>
  <si>
    <t xml:space="preserve"> 13 ก.พ. 63</t>
  </si>
  <si>
    <t>รายงานการเดินทาง ดร.รุ่งทิวา 501483 11 ก.พ. 63 รพ.สุโขทัย</t>
  </si>
  <si>
    <t>อว 0603.12.02/176</t>
  </si>
  <si>
    <t>ขออนุมัติเบิกเงินค่าเงินเพิ่มพิเศษ</t>
  </si>
  <si>
    <t xml:space="preserve"> 14 ก.พ. 63</t>
  </si>
  <si>
    <t>รายงานการเดินทาง 501483 กัณฐิกา 5-14 ก.พ. 63 ค่าที่พัก รพ.ศรีสังวร</t>
  </si>
  <si>
    <t xml:space="preserve"> 17 ก.พ.63</t>
  </si>
  <si>
    <t>รายงานการเดินทาง 501312 ผศ.ดร.ประทุมา 17 ก.พ. 63 รพ.พหรมพิราม</t>
  </si>
  <si>
    <t>รายงานการเดินทาง 501483 ณัฐรัฐ 5-13 ก.พ.63 ค่าที่พัก รพ.สุโขทัย</t>
  </si>
  <si>
    <t>รายงานการเดินทาง 501483 สนิท 14 ก.พ. 63 รพ.กำแพงเพชร</t>
  </si>
  <si>
    <t>รายงานการเดินทาง เดชาวัต 501483 14 ก.พ. 63 รพ.พิจิตร</t>
  </si>
  <si>
    <t>รายงานการเดิทาง สนิท 501483 13 ก.พ. 63 รพ.ศรีสังวร และ รพ.สุโขทัย</t>
  </si>
  <si>
    <t xml:space="preserve"> 18 ก.พ.63</t>
  </si>
  <si>
    <t>รานงานการเดินทาง ผศ.ดร.สมศักดิ์ 14 ม.ค.63 501465 รพ.สต.แหลมมะค่า</t>
  </si>
  <si>
    <t>รายงานการเดินทาง ผศ.ดร.สมศักดิ์ 15 ม.ค.63 501465 รพ.สต.แหลมมะค่า</t>
  </si>
  <si>
    <t>รายงานการเดินทาง ผศ.ดร.สมศักดิ์ 16 ม.ค.63 501465 รพ.สต.แหลมมะค่า</t>
  </si>
  <si>
    <t>รายงานการเดินทาง ผศ.ดร.สมศักดิ์ 17 ม.ค.63 501465 รพ.สต.แหลมมะค่า</t>
  </si>
  <si>
    <t>รายงานการเดินทาง ผศ.ดร.สมศักดิ์ 20 ม.ค.63 501465 รพ.สต.แหลมมะค่า</t>
  </si>
  <si>
    <t>รายงานการเดินทาง ผศ.ดร.สมศักดิ์ 21 ม.ค.63 501465 รพ.สต.แหลมมะค่า</t>
  </si>
  <si>
    <t>รายงานการเดินทาง ผศ.ดร.สมศักดิ์ 22 ม.ค.63 501465 รพ.สต.แหลมมะค่า</t>
  </si>
  <si>
    <t>รายงานการเดินทาง ผศ.ดร.สมศักดิ์ 23 ม.ค.63 501465 รพ.สต.แหลมมะค่า</t>
  </si>
  <si>
    <t>รายงานการเดินทาง ผศ.ดร.สมศักดิ์ 24 ม.ค.63 501465 รพ.สต.แหลมมะค่า</t>
  </si>
  <si>
    <t>รายงานการเดินทาง ผศ.ดร.สมศักดิ์ 27 ม.ค.63 501465 รพ.สต.แหลมมะค่า</t>
  </si>
  <si>
    <t>รายงานการเดินทาง ผศ.ดร.สมศักดิ์ 31 ม.ค.63 501465 รพ.สต.แหลมมะค่า</t>
  </si>
  <si>
    <t>รายงานการเดินทาง ผศ.ดร.สมศักดิ์ 13 ม.ค.63 501465 รพ.สต.แหลมมะค่า</t>
  </si>
  <si>
    <t xml:space="preserve"> 24 ก.พ.63</t>
  </si>
  <si>
    <t>อว 0603.12.02/203</t>
  </si>
  <si>
    <t>ขออนุมัติเบิกเงิน 501452 กิจกรรมสัมมนา ค่าวิทยากร</t>
  </si>
  <si>
    <t xml:space="preserve"> 25 ก.พ.63</t>
  </si>
  <si>
    <t xml:space="preserve">รายงานการเดินทาง ดารุณี 5-14 กพ.63 501483 รพ.ค่ายฯ </t>
  </si>
  <si>
    <t xml:space="preserve"> 19 ก.พ. 63</t>
  </si>
  <si>
    <t>อว 0603.12.02/195</t>
  </si>
  <si>
    <t>ขออนุมิตเบิกเงินค่าตอบแทนพิเศษ</t>
  </si>
  <si>
    <t>อว 0603.12.02/196</t>
  </si>
  <si>
    <t>ขออนุมัติเบิกเงินค่าตอบแทนการสอน 501354</t>
  </si>
  <si>
    <t>อว 0603.12.02/204</t>
  </si>
  <si>
    <t>ขออนุมัติเบิกเงินค่าปฏิบัติงานนอกเวลาราชการ กิจกรรมเตรียมความพร้อมฯ</t>
  </si>
  <si>
    <t>อว 0603.12.02/205</t>
  </si>
  <si>
    <t>ขออนุมัติเบิกเงินค่าเดินทางวิทยากร วันที่ 15 ก.พ. 63 กิจกรรมเตรียมความพร้อม</t>
  </si>
  <si>
    <t xml:space="preserve">  24 ก.พ.63</t>
  </si>
  <si>
    <t>อว 0603.12.02/206</t>
  </si>
  <si>
    <t>ขออนุมัติเบิกเงินค่าทางเดินทางวิทยากร วันที่ 22-23 ก.พ. 63 กิจกรรมเตรียมความพร้อมฯ</t>
  </si>
  <si>
    <t>รวมค่าใช้จ่ายเดือนกุมภาพันธ์ 2563</t>
  </si>
  <si>
    <t>ยอดเงินคงเหลือเดือนกุมภาพันธ์ 2563</t>
  </si>
  <si>
    <t>ทะเบียนคุมงบประมาณ-ภาควิชาพยาบาลศาสตร์  (ไตรมาสที่ 2 มกราคม -มีนาคม 2562)</t>
  </si>
  <si>
    <t>ยอดยกมาเดือนกุมภาพันธ์ 2563</t>
  </si>
  <si>
    <t xml:space="preserve">  12 ก.พ. 63</t>
  </si>
  <si>
    <t xml:space="preserve">รายงานการเดินทาง 12 ม.ค-5 ก.พ. 63 ผศ.ดร.สุนทรีภรณ์  เชียงใหม่ </t>
  </si>
  <si>
    <t xml:space="preserve"> 3 มี.ค.63</t>
  </si>
  <si>
    <t>อว 0603.12.02/234</t>
  </si>
  <si>
    <t>ขออนุมัติเบิกเงินปฐมนิเทศ 501322</t>
  </si>
  <si>
    <t xml:space="preserve"> 4 มี.ค.63</t>
  </si>
  <si>
    <t>อว 0603.12.02/238</t>
  </si>
  <si>
    <t>ขออนุมัติเบิกเงินค่าอหารกลางวันและอาหารว่างกิจกรรมสัมมนา</t>
  </si>
  <si>
    <t>รายงานการเดินทาง อาภาภรณ์ 12 ม.ค.-5 ก.พ. 63 501354 รพ.สวนปรุง</t>
  </si>
  <si>
    <t>อว 0603.12.02/239</t>
  </si>
  <si>
    <t>ขออนุมัติเบิกเงิน 501334 ผู้ป่วยจำลอง</t>
  </si>
  <si>
    <t>อว 0603.12.02/240</t>
  </si>
  <si>
    <t xml:space="preserve"> ขออนุมัติเบิกเงิน 501354 รพ.สวนปรุง</t>
  </si>
  <si>
    <t xml:space="preserve"> 5 มี.ค.63</t>
  </si>
  <si>
    <t>รายงานการเดินทาง ธิทธา 5-14 ก.พ. 63 501483 รพ.พิจิตร</t>
  </si>
  <si>
    <t>รายงานการเดินทาง ผศ.ดร.สุนทรีภรณ์ 9 ก.พ.-4 มี.ค.63 รพ.สวนปรุง</t>
  </si>
  <si>
    <t xml:space="preserve"> 6 มี.ค.63</t>
  </si>
  <si>
    <t>รายงานการเดินทาง ดร.มาณิกา 10 พ.ย.62-4 มี.ค.63 รพ.สวนปรุง</t>
  </si>
  <si>
    <t xml:space="preserve"> 9 มี.ค.63</t>
  </si>
  <si>
    <t>อว 0603.12.02/245</t>
  </si>
  <si>
    <t>ขออนุมัติเบิกเงินกิจกรรมเตรียมความพร้อม 5 มี.ค.63</t>
  </si>
  <si>
    <t>อว 0603.12.02/246</t>
  </si>
  <si>
    <t>ขออนุมัติเบิกเงินกิจกรรมเตรียมความพร้อม 7 มี.ค.63</t>
  </si>
  <si>
    <t>อว 0603.12.02/247</t>
  </si>
  <si>
    <t>ขออนุมัติเบิกเงิน 501354 ค่าตอบแทนแหล่งฝึก รพ.สวนปรุง</t>
  </si>
  <si>
    <t>อว 0603.12.02/248</t>
  </si>
  <si>
    <t>ขออนุมัติเบิกเงินค่าปฎิบัติงานนอกเวลาราชการ 1,15 ก.พ. 63 และ 7 มี.ค.63</t>
  </si>
  <si>
    <t>รายงานการเดินทาง ผศ.ดร.เชาวนี 501354 10 พ.ย 62.-4 มี.ค.63 รพ.สวนปรุง</t>
  </si>
  <si>
    <t xml:space="preserve"> 10 มี.ค.63</t>
  </si>
  <si>
    <t>อว 0603.12.02/257</t>
  </si>
  <si>
    <t xml:space="preserve"> ขออนุมัติเบิกเงิน 501322 ค่าตอบแทนการปฐมนิเทศ และค่าแหล่งฝึก</t>
  </si>
  <si>
    <t xml:space="preserve"> 11 มี.ค.63</t>
  </si>
  <si>
    <t>รายงานการเดินทางนนธิญา 10 ก.พ.-4 มี.ค.63 501354 รพ.สวนปรุง</t>
  </si>
  <si>
    <t xml:space="preserve"> 13 มี.ค.63</t>
  </si>
  <si>
    <t>อว 0603.12.02/267</t>
  </si>
  <si>
    <t xml:space="preserve">ขอนุมัติเบิกเงินค่าอาหาร กิจกรรมเตรียมความพร้อม </t>
  </si>
  <si>
    <t>อว 0603.12.02/261</t>
  </si>
  <si>
    <t xml:space="preserve">ขออนุมัติเบิกเงินรายวิชา 501483 </t>
  </si>
  <si>
    <t>รายงานการเดินทาง อ.นิศากร 10 พ.ย.-4 มี.ค.63 501354 รพ.สวนปรุง</t>
  </si>
  <si>
    <t>อว 0603.12.02/287</t>
  </si>
  <si>
    <t>ขออนุมัติเบิกเงินค่าเลี้ยงรับรอง กิจกรรมเตรียมความพร้อม</t>
  </si>
  <si>
    <t>อว 0603.12.02/288</t>
  </si>
  <si>
    <t>ขออนุมัติเบิกเงินค่าตั๋วเครื่องบินเป็นกรณีพิเศษ กิจกรรมเตรียมความพร้อม</t>
  </si>
  <si>
    <t xml:space="preserve"> 17 มี.ค.63</t>
  </si>
  <si>
    <t>อว 0603.12.02/292</t>
  </si>
  <si>
    <t>ขออนุมัติเบิกเงิน 501483  รพ.มน.</t>
  </si>
  <si>
    <t xml:space="preserve"> 23 มี.ค.63</t>
  </si>
  <si>
    <t>อว 0603.12.02/297</t>
  </si>
  <si>
    <t xml:space="preserve">ขออนุมัติเบิกเงิน 501334 </t>
  </si>
  <si>
    <t xml:space="preserve"> 24 มี.ค.63</t>
  </si>
  <si>
    <t>อว 0603.12.02/304</t>
  </si>
  <si>
    <t xml:space="preserve">ขออนุมัติเบิกเงิน 501483 </t>
  </si>
  <si>
    <t>รวมค่าใช้จ่ายเดือนมีนาคม 2563</t>
  </si>
  <si>
    <t>ยอดเงินคงเหลือเดือนมีนาคม 2563</t>
  </si>
  <si>
    <t>รวม   ไตรมาส 2 มกราคม -มีนาคม 2563  แผ่นดิน</t>
  </si>
  <si>
    <t xml:space="preserve">                                                 รายได้</t>
  </si>
  <si>
    <t>ทะเบียนคุมงบประมาณ-ภาควิชาพยาบาลศาสตร์  (ไตรมาสที่ 3   เมษายน - มิถุนายน 2563)</t>
  </si>
  <si>
    <t>ยอดยกมาเดือนมีนาคม 2563</t>
  </si>
  <si>
    <t xml:space="preserve"> 19 ธ.ค.62</t>
  </si>
  <si>
    <t>รายงานการเดินทาง อ.สุกฤตา 16 ต.ค.62 501414 รพ.สุโขทัย</t>
  </si>
  <si>
    <t>เพิ่งได้เอกสาร</t>
  </si>
  <si>
    <t>รายงานการเดินทาง อ.สุกฤตา 17 ต.ค.62 501414 รพ.ตาก</t>
  </si>
  <si>
    <t xml:space="preserve">  19 ธ.ค.62</t>
  </si>
  <si>
    <t xml:space="preserve"> รายงานการเดินทาง อ.สุกฤตา 27 ต.ค.-1 พ.ย.62 501414 รพ.ตาก</t>
  </si>
  <si>
    <t>รายงานการเดินทาง อ.สุกฤตา 3-8 พ.ย.62 501414 รพ.ตาก</t>
  </si>
  <si>
    <t>รายงานการเดินทาง อ.สุกฤตา 10-15 พ.ย.62 501414 รพ.ตาก</t>
  </si>
  <si>
    <t>รายงานการเดิน อ.สุกฤตา 17-22 พ.ย.62 501414 รพ.ตาก</t>
  </si>
  <si>
    <t>รายงานการเดินทาง อ.สุกฤตา 24-28 พ.ย.62 501414 รพ.ตาก</t>
  </si>
  <si>
    <t>รายงานการเดินทาง อ.สุกฤตา 2-4 ธ.ค.62 501414 รพ.ตาก</t>
  </si>
  <si>
    <t xml:space="preserve"> รายงานการเดินทาง อ.สุกฤตา 1-4 ธ.ค.62 501414 รพ.ตาก</t>
  </si>
  <si>
    <t xml:space="preserve"> 22 ธ.ค.62</t>
  </si>
  <si>
    <t>รายงานการเดินทาง อ.สุกฤตา 19-21 ธ.ค.62  501414 รพ.ตาก</t>
  </si>
  <si>
    <t xml:space="preserve"> 28 ธ.ค.62</t>
  </si>
  <si>
    <t>รายงานการเดินทาง ดร.ศิริกนก 24-27 ธ.ค.62 501414 รพ.ตาก</t>
  </si>
  <si>
    <t>รายงานการเดินทาง ผศ.ดร.สุนทรีภรณ์ 8 ธ.ค.-9 ม.ค.63 501354 รพ.สวนปรุง</t>
  </si>
  <si>
    <t xml:space="preserve">  6 ธ.ค.62</t>
  </si>
  <si>
    <t>รายงานการเดินทาง ผศ.ดร.สุนทรีภรณ์ 10 พ.ย.-4 ธ.ค.62 501354 รพ.สวนปรุง</t>
  </si>
  <si>
    <t xml:space="preserve"> 4 ก.พ.63</t>
  </si>
  <si>
    <t>รายงานการเดินทาง ตะวัน 501414  รพ.พิจิตร</t>
  </si>
  <si>
    <t xml:space="preserve"> 29 พ.ค.63</t>
  </si>
  <si>
    <t>อว 0603.12.02/344</t>
  </si>
  <si>
    <t>ขออนุมัติเบิกเงินค่าสอน นางเนตรญา</t>
  </si>
  <si>
    <t xml:space="preserve"> 18 มิ.ย.63</t>
  </si>
  <si>
    <t>รายงานการเดินทาง สนิท  17 มิ.ย.63 รพ.พิจิตร</t>
  </si>
  <si>
    <t xml:space="preserve">  19 มิ.ย.63</t>
  </si>
  <si>
    <t>อว 0603.12.02/368</t>
  </si>
  <si>
    <t>ขออนุมัติเบิกค่าเงินเพิ่มพิเศษ สนิท 17 มิ.ย.63</t>
  </si>
  <si>
    <t xml:space="preserve"> 29 มิ.ย.63</t>
  </si>
  <si>
    <t>รายงานการเดินทาง พุทธทัย 24 มิ.ย.63 รพ.พิจิตร</t>
  </si>
  <si>
    <t xml:space="preserve"> 1 ก.ค.63</t>
  </si>
  <si>
    <t>อว 0603.12.02/393</t>
  </si>
  <si>
    <t>ขออนุมัติเบิกเงินค่าเงินเพิ่มพิเศษ พุทธทัย 24 มิ.ย.63</t>
  </si>
  <si>
    <t xml:space="preserve"> 2 ก.ค.63</t>
  </si>
  <si>
    <t>อว 0603.12.02/397</t>
  </si>
  <si>
    <t>ขออนุมัติดำเนินการซื้อจ้างแฟ้มเอกสารสอดข้าง</t>
  </si>
  <si>
    <t xml:space="preserve"> 3 ก.ค.63</t>
  </si>
  <si>
    <t>รายงานการเดินทางสนิท 1 ก.ค.63 รพ.กำแพงเพชร</t>
  </si>
  <si>
    <t>รวมค่าใช้จ่ายเดือนเมษายน-มิถุนายน 2563</t>
  </si>
  <si>
    <t>ยอดเงินคงเหลือเดือนเมษายน-มิถุนายน 2563</t>
  </si>
  <si>
    <t xml:space="preserve"> </t>
  </si>
  <si>
    <t>ผด</t>
  </si>
  <si>
    <t>รด</t>
  </si>
  <si>
    <t>ทะเบียนคุมงบประมาณ-ภาควิชาพยาบาลศาสตร์  (ไตรมาสที่ 4 กรกฎาคม - กันยายน 2563)</t>
  </si>
  <si>
    <t>ยอดยกมาเดือนมิถุนยายน  2563</t>
  </si>
  <si>
    <t xml:space="preserve"> 8 ก.ค.63</t>
  </si>
  <si>
    <t>อว 0603.12.02/406</t>
  </si>
  <si>
    <t>ขออนุมัติเบิกเงินเพิ่มพิเศษ</t>
  </si>
  <si>
    <t xml:space="preserve"> 10 ก.ค.63</t>
  </si>
  <si>
    <t>อว 0603.12.02/412</t>
  </si>
  <si>
    <t>ขออนุมัติเบิกเงินค่าอาหาร วันที่ 9 ก.ค.63</t>
  </si>
  <si>
    <t xml:space="preserve"> 14 ก.ค.63</t>
  </si>
  <si>
    <t>รายงานการเดินทางพุทธทัย 501312 13 ก.ค.63</t>
  </si>
  <si>
    <t>อว 0603.12.02/460</t>
  </si>
  <si>
    <t xml:space="preserve"> 16 ก.ค.63</t>
  </si>
  <si>
    <t>รายงานการเดินทางสนิท ประสานแหล่งฝึก 15 ก.ค.63</t>
  </si>
  <si>
    <t xml:space="preserve"> 20 ก.ค.63</t>
  </si>
  <si>
    <t>รายงานการเดินทาง สนิท 501312 19 ก.ค.ค.63</t>
  </si>
  <si>
    <t>รายงานการเดินทาง เดชาวัต 501312 19 ก.ค.63</t>
  </si>
  <si>
    <t xml:space="preserve"> 21 ก.ค.63</t>
  </si>
  <si>
    <t>รายงานการเดินทาง เดชาวัต 501312 20 ก.ค.63</t>
  </si>
  <si>
    <t xml:space="preserve"> 22 ก.ค.63</t>
  </si>
  <si>
    <t>อว 0603.12.02/553</t>
  </si>
  <si>
    <t>อว 0603.12.02/551</t>
  </si>
  <si>
    <t>ขออนุมัติเบิกเงินค่าวิทยากร 17 ก.ค.63</t>
  </si>
  <si>
    <t>อว 0603.12.02/552</t>
  </si>
  <si>
    <t>รายงานการเดินทาง เดชาวัต 501312 22 ก.ค.63</t>
  </si>
  <si>
    <t>รายงานการเดินทาง พุทธทัย 501312 22 ก.ค.63</t>
  </si>
  <si>
    <t xml:space="preserve"> 24 ก.ค.63</t>
  </si>
  <si>
    <t>รายงานการเดินทาง สนิท 501312 22 ก.ค.ค.63</t>
  </si>
  <si>
    <t>รายงานการเดินทาง สนิท 501312 21 ก.ค. 63</t>
  </si>
  <si>
    <t>รายงานการเดินทาง สนิท 501312 23 ก.ค.63</t>
  </si>
  <si>
    <t>รายงานการเดินทาง ดร.ศิริกนก 19-24 ก.ค.63 501312 รพ.สุโขทัย</t>
  </si>
  <si>
    <t xml:space="preserve"> 28 ก.ค.63</t>
  </si>
  <si>
    <t>รายงานการเดินทาง ดร.ศิริกนก 26-28 ก.ค.63 501312 รพ.สุโขทัย</t>
  </si>
  <si>
    <t xml:space="preserve"> 29 ก.ค.63</t>
  </si>
  <si>
    <t>รายงานการเดินทาง เดชาวัต  501312 29 ก.ค.63</t>
  </si>
  <si>
    <t>รายงานการเดินทาง เดชาวัต 501312 28 ก.ค.63</t>
  </si>
  <si>
    <t>รายงานการเดินทาง สนิท 501312 28 ก.ค.63</t>
  </si>
  <si>
    <t>รายงานการเดินทาง ชนาภา 501312 19-28 ก.ค.63 รพ.พิจิตร</t>
  </si>
  <si>
    <t xml:space="preserve"> 30 ก.ค.63</t>
  </si>
  <si>
    <t>รายงานการเดินทาง พิมชนก 501312 19-28 ก.ค.63 รพ.กำแพงเพชร</t>
  </si>
  <si>
    <t>รายงานการเดินทาง วริศรา 501312 19-28 ก.ค.63 รพ.สุโขทัย</t>
  </si>
  <si>
    <t xml:space="preserve"> 31 ก.ค.63</t>
  </si>
  <si>
    <t>รายงานการเดินทาง พุทธทัย 501312 30 ก.ค.63</t>
  </si>
  <si>
    <t>รายงานการเดินทาง สนิท 501312 30 ก.ค.63</t>
  </si>
  <si>
    <t>รายงานการเดินทาง สนิท 501312 29 ก.ค.63</t>
  </si>
  <si>
    <t>รวมค่าใช้จ่ายเดือนกรกฎาคม 2563</t>
  </si>
  <si>
    <t>ยอดเงินคงเหลือเดือนสิงหาคม 2563</t>
  </si>
  <si>
    <t>ยอดยกมาเดือนกรกฎาคม 2563</t>
  </si>
  <si>
    <t>รายงานการเดินทาง ดร.รุ้งนภา และ ผศสุจินต์ 29 ก.ย.-4 ต.ค.62</t>
  </si>
  <si>
    <t>เพิ่งตรวจสอบข้อมูล</t>
  </si>
  <si>
    <t xml:space="preserve"> 3 ส.ค.63</t>
  </si>
  <si>
    <t>รายงานการเดินทาง อ.กนกอร 501312 19-28 ก.ค.63</t>
  </si>
  <si>
    <t xml:space="preserve">อว 0603.12.02/588 </t>
  </si>
  <si>
    <t>ขออนุมัติเบิกเงิน 501312 ค่าปฐมนิเทศ</t>
  </si>
  <si>
    <t xml:space="preserve"> 4 ส.ค.63</t>
  </si>
  <si>
    <t>รายงานการเดิทาง ผศ.ดร.ระวีวรรณ 501312 20 ก.ค.63</t>
  </si>
  <si>
    <t>รายงานการเดินทาง ผศ.ดร.ระวีวรรณ 501312 21 ก.ค.63</t>
  </si>
  <si>
    <t>รายงานการเดินทาง ผศ.ดร.ระวีวรรณ 501312 22 ก.ค.63</t>
  </si>
  <si>
    <t>รายงานการเดินทาง ผศ.ดร.ระวีวรรณ 501312 23 ก.ค.63</t>
  </si>
  <si>
    <t>รายงานการเดินทาง ผศ.ดร.ระวีวรรณ 501312 24 ก.ค.63</t>
  </si>
  <si>
    <t>รายงานการเดินทาง ผศ.ดร.ระวีวรรณ 501312 27 ก.ค.63</t>
  </si>
  <si>
    <t>รายงานการเดินทาง ผศ.ดร.ระวีวรรณ 501312 28 ก.ค.63</t>
  </si>
  <si>
    <t>อว 0603.12.02/590</t>
  </si>
  <si>
    <t xml:space="preserve"> 7 ส.ค.63</t>
  </si>
  <si>
    <t>รายงานการเดินทาง ผศ.ดร.ประทุมา 501312 28 -30 ก.ค.63</t>
  </si>
  <si>
    <t>รายงานการเดินทาง ผศ.ดร.ประทุมา 501312 2-6 ส.ค.63</t>
  </si>
  <si>
    <t>รายงานการเดินทาง พุทธทัย 501312 6 ส.ค.63</t>
  </si>
  <si>
    <t>รายงานการเดินทาง เดชาวัต 501312 4 ส.ค.63</t>
  </si>
  <si>
    <t>รายงานการเดินทาง เดชาวัต 501312 5 ส.ค.63</t>
  </si>
  <si>
    <t xml:space="preserve"> 10 ส.ค.63</t>
  </si>
  <si>
    <t>รายงานการเดินทาง สนิท 501312 3 ส.ค.63</t>
  </si>
  <si>
    <t>รายงานการเดินทาง สนิท 501312 4 ส.ค.63</t>
  </si>
  <si>
    <t>รายงานการเดินทาง สนิท 501312 5 ส.ค.63</t>
  </si>
  <si>
    <t>รายงานการเดินทาง สนิท 501312 6 ส.ค.63</t>
  </si>
  <si>
    <t>รายงานการเดินทาง สนิท 501312 9 ส.ค.63</t>
  </si>
  <si>
    <t>รายงานการเดินทาง ชยพล 501312 28 ก.ค.-6 ส.ค.63</t>
  </si>
  <si>
    <t>รายงานการเดินทาง ผศ.กรกาญจน์ 501312 28 ก.ค.-4 ส.ค.63</t>
  </si>
  <si>
    <t>รายงานการเดินทาง ผศ.กรกาญจน์ 501312 6 ส.ค.63</t>
  </si>
  <si>
    <t xml:space="preserve"> 11 ส.ค.63</t>
  </si>
  <si>
    <t>รายงานการเดินทาง เดชาวัต 501312 11 ส.ค.63</t>
  </si>
  <si>
    <t>รายงานการเดินทาง เดชาวัต 501312 10 ส..ค.63</t>
  </si>
  <si>
    <t>รายงานการเดินทาง เดชาวัต 501312 9 ส.ค.63</t>
  </si>
  <si>
    <t>รายงานการเดินทาง เดชาวัต 501312 6 ส.ค.63</t>
  </si>
  <si>
    <t xml:space="preserve"> 13 ส.ค.63</t>
  </si>
  <si>
    <t>รายงานการเดินทาง เดชาวัต 501312 13 ส.ค.63</t>
  </si>
  <si>
    <t>รายงานการเดินทาง กิตติศักดิ์ 501463 11 ส.ค.63</t>
  </si>
  <si>
    <t>รายงานการเดินทาง กิตติศักดิ์ 501463 10 ส.ค.63</t>
  </si>
  <si>
    <t xml:space="preserve"> 14 ส.ค.63</t>
  </si>
  <si>
    <t>รายงานการเดินทาง สนิท 501312 11 ส.ค.63</t>
  </si>
  <si>
    <t>รายงานการเดินทาง สนิท 501312 13 ส.ค.63</t>
  </si>
  <si>
    <t>รายงานการเดินทาง อาภาภรณ์ 501312 28 ก.ค.-6 ส.ค.63</t>
  </si>
  <si>
    <t>รายงานการเดินทาง นนธิญา 501312 501312 28 ก.ค.-6 ส.ค.63</t>
  </si>
  <si>
    <t xml:space="preserve"> 17 ส.ค.63</t>
  </si>
  <si>
    <t>อว 0603.12.02/639</t>
  </si>
  <si>
    <t>ขออนุมัติเบิกเงินเพิ่มพิเศษ พนักงานขับรถ</t>
  </si>
  <si>
    <t>อว 0603.12.02/638</t>
  </si>
  <si>
    <t>ขออนุมัตเบิกเงินเพิ่มพิเศษพนักงานขับรถ</t>
  </si>
  <si>
    <t xml:space="preserve"> 18 ส.ค.63</t>
  </si>
  <si>
    <t xml:space="preserve"> อว 0603.12.02/644</t>
  </si>
  <si>
    <t>ขออนุมัติเบิกเงินค่าตอบแทนการสอน 501362 นพ.สาโรจน์</t>
  </si>
  <si>
    <t xml:space="preserve"> 19 ส.ค.63</t>
  </si>
  <si>
    <t>ขออนุมัติรายงานการเดินทาง พุทธทัย 501312 18 ส.ค.63</t>
  </si>
  <si>
    <t xml:space="preserve"> 20 ส.ค.63</t>
  </si>
  <si>
    <t>รายงานการเดินทาง สนิท 501312 18 ส.ค.63</t>
  </si>
  <si>
    <t>รายงานการเดินทาง เดชาวัต 501312 18 ส.ค.63</t>
  </si>
  <si>
    <t>รายงานการเดินทาง เดชาวัต 501312 20 ส.ค.63</t>
  </si>
  <si>
    <t>รายงานการเดินทางกิตติศักดิ์ 501312 18 ส.ค.63</t>
  </si>
  <si>
    <t>รายงานการเดินทาง อ.กนกอร 501312 9-18 ส.ค.63</t>
  </si>
  <si>
    <t>รายงานการเดินทาง พุทธทัย 501312 19 ส.ค.63</t>
  </si>
  <si>
    <t xml:space="preserve"> 21 ส.ค.63</t>
  </si>
  <si>
    <t>รายงานการเดินทาง สนิท 501312 17 ส.ค.63</t>
  </si>
  <si>
    <t>รายงานการเดินทง สนิท 501312 19 ส.ค.63</t>
  </si>
  <si>
    <t>รายงานการเดินทาง ณัฐพร 501312 9-18 ส.ค.63</t>
  </si>
  <si>
    <t>รายงานการเดินทาง สนิท 501312 20 ส.ค.63</t>
  </si>
  <si>
    <t xml:space="preserve"> 26 ส.ค.63</t>
  </si>
  <si>
    <t>รายงานการเดินทาง พุทธทัย 501312 25 ส.ค.63</t>
  </si>
  <si>
    <t>รายงานการเดินทาง ผศ.ดร.ระวีวรรณ 18 ส.ค.63</t>
  </si>
  <si>
    <t>รายงานการเดินทาง ผศ.ดร.ระวีวรรณ  17 ส.ค.63</t>
  </si>
  <si>
    <t>รายงานการเดินทาง ผศ.ดร.ระวีวรรณ 14 ส.ค.63</t>
  </si>
  <si>
    <t>รายงานการเดินทาง ผศ.ดร.ระวีวรรณ 13 ส.ค.63</t>
  </si>
  <si>
    <t>รายงานการเดินทาง ผศ.ดร.ระวีวรรณ 12 ส.ค.63</t>
  </si>
  <si>
    <t>รายงานการเดินทาง ผศ.ดร.ระวีวรรณ 11 ส.ค.63</t>
  </si>
  <si>
    <t>รายงานการเดินทาง ผศ.ดร.ระวีวรรณ 10 ส.ค.63</t>
  </si>
  <si>
    <t>รายงานการเดินทาง ณัฐยา 501312 9-18 ส.ค.63</t>
  </si>
  <si>
    <t>รายงานการเดินทาง พุทธทัย 501276 11 ส.ค.63</t>
  </si>
  <si>
    <t xml:space="preserve"> 27 ส.ค.63</t>
  </si>
  <si>
    <t>รายงานการเดินทาง ดร.ศิริกนก 501312 23-27 ส.ค.63</t>
  </si>
  <si>
    <t>รายงานการเดินทาง นฤภรณ์  501312 9-18 ส.ค.63</t>
  </si>
  <si>
    <t>อว 0603.12.02/838</t>
  </si>
  <si>
    <t>ค่าจ้างเหมารถ 1 ก.ย.63 501276</t>
  </si>
  <si>
    <t xml:space="preserve"> 28 ส.ค.63</t>
  </si>
  <si>
    <t>รายงานการเดินทาง ผศ.ดร.ประทุมา 501312 23-27 ส.ค.63</t>
  </si>
  <si>
    <t xml:space="preserve">รายงานการเดินทาง ผศ.ดร.ประทุมา 501312 18-21 ส.ค.63 </t>
  </si>
  <si>
    <t>รายงานการเดินทาง สนิท 501312 27 ส.ค.63</t>
  </si>
  <si>
    <t>รายงานการเดินทาง พุทธทัย 501312 27 ส.ค.63</t>
  </si>
  <si>
    <t>รายงานการเดินทาง พุทธทัย 501312 26 ส.ค.63</t>
  </si>
  <si>
    <t>รายงานการเดินทาง ยินดี 501312 18-27 ส.ค.63</t>
  </si>
  <si>
    <t xml:space="preserve"> 31 ส.ค.63</t>
  </si>
  <si>
    <t>อว 0603.12.02/884</t>
  </si>
  <si>
    <t>ค่าจ้างเหมารถ 1 ก.ย.63 501312</t>
  </si>
  <si>
    <t>รายงานการเดินทาง กิตติศักดิ์ 501312 30 ส.ค.63</t>
  </si>
  <si>
    <t>รายงานการเดินทาง กิตติศักดิ์  ประสานเรื่องที่พัก 28 ส.ค.63</t>
  </si>
  <si>
    <t>รายงานการเดินทาง เดชาวัต 501312 27 ส.ค.63</t>
  </si>
  <si>
    <t xml:space="preserve"> 31 ส.ค. 63</t>
  </si>
  <si>
    <t>รายงานการเดินทางเดชาวัต 501312 30 ส.ค.63</t>
  </si>
  <si>
    <t>รายงานการเดินทาง เดชาวัต 501312 25 ส.ค.63</t>
  </si>
  <si>
    <t xml:space="preserve"> 31 ส.ค.63 </t>
  </si>
  <si>
    <t>รายงานการเดินทาง เดชาวัต 501312 26 ส.ค.63</t>
  </si>
  <si>
    <t xml:space="preserve">รายงานการเดินทาง พุทธทัย 501312 30 ส.ค.63 </t>
  </si>
  <si>
    <t>ค่าจ้างถ่ายเอกสารร้านนวมิตร</t>
  </si>
  <si>
    <t>ค่าวัสดุวิทยาการแพทย์</t>
  </si>
  <si>
    <t>ค่าเจลแอลกอฮอล์</t>
  </si>
  <si>
    <t>ค่าเข้าเล่มคู่มือจริยธรรม</t>
  </si>
  <si>
    <t>รวมค่าใช้จ่ายเดือนสิงหาคม 2563</t>
  </si>
  <si>
    <t>ยอดเงินคงเหลือเดือน กันยายน 2563</t>
  </si>
  <si>
    <t>ทะเบียนคุมงบประมาณ-ภาควิชาพยาบาลศาสตร์  (ไตรมาสที่ 4 เดือนกรกฎาคม-กันยายน 2563)</t>
  </si>
  <si>
    <t>ยอดยกมาเดือนสิงหาคม 2563</t>
  </si>
  <si>
    <t xml:space="preserve"> 1 ก.ย.63</t>
  </si>
  <si>
    <t>รายงานการเดินทาง 31 ส.ค.63 ผศ.ดร.ระวีวรรณ 501312</t>
  </si>
  <si>
    <t>อว 0603.12.02/929</t>
  </si>
  <si>
    <t>อว 0603.12.02/928</t>
  </si>
  <si>
    <t>อว 0603.12.02/922</t>
  </si>
  <si>
    <t>ขออนุมัติจ้างเหมารถ 4 ก.ย.63</t>
  </si>
  <si>
    <t>อว 0603.12.02/919</t>
  </si>
  <si>
    <t>ขอนุมัติจ้างเหมารถ 3 ก.ย.63</t>
  </si>
  <si>
    <t>อว 0603.12.02/915</t>
  </si>
  <si>
    <t>ขออนุมัติจ้างเหมารถ 2 ก.ย.63</t>
  </si>
  <si>
    <t>อว 0603.12.02/927</t>
  </si>
  <si>
    <t>ขออนุมัติเบิกเงินเพิ่มพิเศษ 27,30 ส.ค.63</t>
  </si>
  <si>
    <t>อว 0603.12.02/923</t>
  </si>
  <si>
    <t>ขออนุมัติเบิกเงินรายวิชา 501312 เดือนสิงหาคม 2563</t>
  </si>
  <si>
    <t xml:space="preserve"> 2 ก.ย.63</t>
  </si>
  <si>
    <t>รายงานการเดินทาง 18-27 ส.ค.63 ชุติกาญจน์ 501312</t>
  </si>
  <si>
    <t>รายงานการเดินทาง พุทธทัย 1 ก.ย.63 501276</t>
  </si>
  <si>
    <t>รายงานการเดินทาง ดร.ปวงกมล 1 ก.ย.63 501276</t>
  </si>
  <si>
    <t>รายงานการเดินทาง สนิท 1 ก.ย.63 501276</t>
  </si>
  <si>
    <t xml:space="preserve"> 3 ก.ย.63</t>
  </si>
  <si>
    <t>รายงานการเดินทาง เดชาวัต 1 ก.ย.63 501276</t>
  </si>
  <si>
    <t>รายงานการเดินทาง เดชาวัต 2 ก.ย.63 501276</t>
  </si>
  <si>
    <t>รายงานการเดินทาง ดร.มาณิกา 1 ก.ย.63 501276</t>
  </si>
  <si>
    <t>รายงานการเดินทาง ดร.มาณิกา 2 ก.ย.63 501276</t>
  </si>
  <si>
    <t>รายงานการเดินทาง ผศ.ดร.อุไรวรรณ 1 ก.ย.63 501276</t>
  </si>
  <si>
    <t>รายงานการเดินทาง ผศ.ดร.อุไรวรรณ 2 ก.ย.63 501276</t>
  </si>
  <si>
    <t>รายงานการเดินทาง ผศ.ดร.อินทิรา 1 ก.ย.63 501276</t>
  </si>
  <si>
    <t>รายงานการเดินทาง ผศ.ดร.ดินทิรา 2 ก.ย.63 501276</t>
  </si>
  <si>
    <t>รายงานการเดินทาง ผศ.ดร.ระวีวรรณ 2 ก.ย.63 501312</t>
  </si>
  <si>
    <t>รายงานการเดินทาง ผศ.ดร.ระวีวรรณ 1 ก.ย.63 501312</t>
  </si>
  <si>
    <t>รายงานการเดินทาง พุทธทัย 2 ก.ย.63 501276</t>
  </si>
  <si>
    <t>รายงานการเดินทาง กิตติศักดิ์ 3 ก.ย.63 501312</t>
  </si>
  <si>
    <t>รายงานการเดินทาง กิตติศักดิ์ 2 ก.ย.63 501312</t>
  </si>
  <si>
    <t>รายงานการเดินทาง กิตติศักดิ์ 1 ก.ย.63 501312</t>
  </si>
  <si>
    <t>รายงานการเดินทาง เดชาวัต 3 ก.ย.63 501312</t>
  </si>
  <si>
    <t>รายงานการเดินทาง สนิท 2 ก.ย.63 501312</t>
  </si>
  <si>
    <t>รายงานการเดินทาง ดร.ปวงกมล 2 ก.ย.63 501276</t>
  </si>
  <si>
    <t xml:space="preserve"> 4 ก.ย.63</t>
  </si>
  <si>
    <t>รายงานการเดินทาง สนิท 4 ก.ย.63 501276</t>
  </si>
  <si>
    <t xml:space="preserve">  4 ก.ย.63</t>
  </si>
  <si>
    <t>รายงานการเดินทาง สนิท 3 ก.ย.63 501276</t>
  </si>
  <si>
    <t>รายงานการเดินทง พุทธทัย 3 ก.ย.63 501276</t>
  </si>
  <si>
    <t>รายงานการเดินทาง ดร.ศิริกนก 30 ส.ค.-4ก.ย. 63 501312</t>
  </si>
  <si>
    <t>รายงานการเดินทาง ดร.ปวงกมล 3 ก.ย.63 501276</t>
  </si>
  <si>
    <t xml:space="preserve"> 5 ก.ย.63</t>
  </si>
  <si>
    <t>รายงานการเดินทาง พุทธทัย 4 ก.ย.63 501276</t>
  </si>
  <si>
    <t>รายงานการเดินทาง ดร.ปวงกมล 4 ก.ย.63 501276</t>
  </si>
  <si>
    <t xml:space="preserve"> 7 ก.ย.63</t>
  </si>
  <si>
    <t>รายงานการเดินทาง ผศ.ดร.ระวีวรรณ 4 ก.ย.63 501276</t>
  </si>
  <si>
    <t>รายงานการเดินทาง ดร.ปวงกมล 7 ก.ย. 63 501276</t>
  </si>
  <si>
    <t xml:space="preserve"> 7 ก.ย. 63</t>
  </si>
  <si>
    <t>รายงานการเดินทาง ผศ.ดร.ระวีวรรณ 3 ก.ย.63 501312</t>
  </si>
  <si>
    <t>รายงานการเดินทาง ผศ.ดร.ระวีวรรณ 7 ก.ย.63 501276</t>
  </si>
  <si>
    <t>รายงานการเดินทาง ผศ.ดร.ระวีวรรณ 8 ก.ย.63 501312</t>
  </si>
  <si>
    <t xml:space="preserve"> 8 ก.ย.63</t>
  </si>
  <si>
    <t>รายงานการเดินทาง พุทธทัย 7 ก.ย.63 501276</t>
  </si>
  <si>
    <t>รายงานการเดินทาง กิตติศักดิ์ 7 ก.ย.63 501276</t>
  </si>
  <si>
    <t>รายงานการเดินทาง ผศ.ดร.ประทุมา 30 ส.ค.-4 ก.ย. 5001312</t>
  </si>
  <si>
    <t>รายงานการเดินทาง ผศ.ดร.อุไรวรรณ 7 ก.ย.63 501276</t>
  </si>
  <si>
    <t>รายงานการเดินทาง ผศ.ดร.อุไรวรรณ 3 ก.ย.63 501276</t>
  </si>
  <si>
    <t>รายงานการเดินทาง ผศ.ดร.อุไรวรรณ 6 ก.ย.63 501276</t>
  </si>
  <si>
    <t>รายงานการเดินทาง เดชาวัต 4 ก.ย.63 501276</t>
  </si>
  <si>
    <t>รายงานการเดินทาง ผศ.ดร.ภัทรมนัส 30 ส.ค.-7 ก.ย.63 501481</t>
  </si>
  <si>
    <t>รายงานการเดินทาง สนิท 7 ก.ย.63 501276</t>
  </si>
  <si>
    <t xml:space="preserve">รายงานการเดินทาง 7 ก.ย.63 เดชาวัต 501276 </t>
  </si>
  <si>
    <t>รายงานการเดินทาง 3 ก.ย.63  ดร.มาณิกา 501276</t>
  </si>
  <si>
    <t>รายงานการเดินทาง 4 ก.ย.63 ดร.มาณิกา 501276</t>
  </si>
  <si>
    <t xml:space="preserve">รายงานการเดินทาง 7 ก.ย.63 ดร.มาณิกา 501276 </t>
  </si>
  <si>
    <t>รายงานการเดินทาง ผศ.ดร.อินทิรา 3 ก.ย.63 501276</t>
  </si>
  <si>
    <t>รายงานการเดินทาง ผศ.ดร.อินทิรา 4 ก.ย.63 501276</t>
  </si>
  <si>
    <t>รายงานการเดินทาง ผศ.ดร.อินทิรา 7 ก.ย.63 501276</t>
  </si>
  <si>
    <t>รายงานการเดินทาง เดชาวัต 8 ก.ย.6 501276</t>
  </si>
  <si>
    <t>รายงานการเดินทาง ดร.ศิริกนก 6-8 ก.ย. 63 501312</t>
  </si>
  <si>
    <t xml:space="preserve"> 9 ก.ย.63</t>
  </si>
  <si>
    <t>อว 0603.12.02/968</t>
  </si>
  <si>
    <t xml:space="preserve">จ้างเหมารถวันที่ 11 ก.ย.63 </t>
  </si>
  <si>
    <t>อว 06.3.12.02/1011 (1)</t>
  </si>
  <si>
    <t>ขออนุมัติเบิกเงิน 501274  ค่าตอบแทนการสอน</t>
  </si>
  <si>
    <t>รายงานการเดินทาง 8 ก.ย.63 ดร.ปวงกมล 501276</t>
  </si>
  <si>
    <t>รายงานการเดินทาง ชลลดา 30 ส.ค.-9 ก.ย.63 501481</t>
  </si>
  <si>
    <t xml:space="preserve">  9 ก.ย.63 </t>
  </si>
  <si>
    <t>อว 0603.12.02/1004</t>
  </si>
  <si>
    <t>ขออนุม้ติเบิกเงิน 501481</t>
  </si>
  <si>
    <t>อว 0603.12.02/1005</t>
  </si>
  <si>
    <t>ขออนุมัติเบิกเงินเงินพิเศษ</t>
  </si>
  <si>
    <t>อว 0603.12.02/1006</t>
  </si>
  <si>
    <t>ขออนุมัติเบิกเงินเงินเพิ่มพิเศษ</t>
  </si>
  <si>
    <t>อว 0603.12.02/1007</t>
  </si>
  <si>
    <t>อว 0603.12.02/1008</t>
  </si>
  <si>
    <t>อว 0603.12.02/1009</t>
  </si>
  <si>
    <t xml:space="preserve"> ขออนุมัติเบิกเงินเพิ่มพิเศษ</t>
  </si>
  <si>
    <t>อว 0603.12.02/1010</t>
  </si>
  <si>
    <t xml:space="preserve">ขออนุมัติเบิกเงิน 501276 </t>
  </si>
  <si>
    <t>อว 0603.12.02/1011</t>
  </si>
  <si>
    <t xml:space="preserve">ขออนุมัติเบิกเงิน 501312 </t>
  </si>
  <si>
    <t>รายงานการเดินทาง กิตติศักดิ์ 4 ก.ย.63</t>
  </si>
  <si>
    <t>รายงานการเดินทาง สนิท 9 ก.ย.63 501276</t>
  </si>
  <si>
    <t>รายงานการเดินทาง ดร.กัญญาณัฐ  31 ส.ค.-8 ก.ย.63 501481</t>
  </si>
  <si>
    <t>รายงานการเดินทาง ดร.กมลรจน์ 31 ส.ค.-8 ก.ย.63 501481</t>
  </si>
  <si>
    <t>รายงานการเดินทาง กิตติศักดิ์ 8 ก.ย.63 501312</t>
  </si>
  <si>
    <t>รายงานการเดินทาง พุทธทัย 8 ก.ย.63 501276</t>
  </si>
  <si>
    <t>รายงานการเดินทาง เดชาวัต 9 ก.ย.63 501481</t>
  </si>
  <si>
    <t>รายงานการเดินทาง กิตติศักดิ์ 9 ก.ย.63 501481</t>
  </si>
  <si>
    <t xml:space="preserve"> 10 ก.ย.63</t>
  </si>
  <si>
    <t xml:space="preserve"> รายงานการเดินทาง พัชราพรรณ 8 ส.ค.-8 ก.ย.63 501312</t>
  </si>
  <si>
    <t>รายงานการเดินทาง เศรษฐหิรัณย์ 30 ส.ค.-8 ก.ย.63 501312</t>
  </si>
  <si>
    <t>รายงานการเดินทางชุติมน 30 ส.ค. 8 ก.ย.63 501312</t>
  </si>
  <si>
    <t>อว 0603.12.02/1018</t>
  </si>
  <si>
    <t>อว 0603.12.02/1017</t>
  </si>
  <si>
    <t xml:space="preserve">ขออนุมัติเบิกเงิน 501481 </t>
  </si>
  <si>
    <t>รายงานการเดินทาง ดร.รุ่งทิวา 8 ก.ย.63 501481</t>
  </si>
  <si>
    <t>รายงานการเดินทาง ดร.รุ่งทิวา 4 ก.ย.63 501481</t>
  </si>
  <si>
    <t>รายงานการเดินทาง ดร.รุ่งทิวา 3 ก.ย.63 501481</t>
  </si>
  <si>
    <t>รายงานการเดินทาง ดร.รุ่งทิวา 2 ก.ย.63 501481</t>
  </si>
  <si>
    <t>รายงานกานเดินทาง ดร.รุ่งทิวา 1 ก.ย.63 501481</t>
  </si>
  <si>
    <t>รายงานการเดินทาง ดร.รุ่งทิวา 31 ส.ค.63 501481</t>
  </si>
  <si>
    <t>รายงานการเดินทาง ดร.ปวงกมล 9 ก.ย.63 501276</t>
  </si>
  <si>
    <t>รายงานการเดินทาง ดร.รุ่งทิวา 7 ก.ย. 63 501481</t>
  </si>
  <si>
    <t xml:space="preserve"> 11 ก.ย.63</t>
  </si>
  <si>
    <t>รายงานการเดินทาง พุทธทัย 10 ก.ย.63 501312</t>
  </si>
  <si>
    <t>รายงานการเดินทาง พุทธทัย 9 ก.ย.63 501481</t>
  </si>
  <si>
    <t>อว 0603.12.02/1036</t>
  </si>
  <si>
    <t>ขออนุมัติจ้างเหมารถ 14 ก.ย.63</t>
  </si>
  <si>
    <t>อว 0603.12.02/1039</t>
  </si>
  <si>
    <t>ขออนุมัติจ้างเหมารถ 15 ก.ย.63</t>
  </si>
  <si>
    <t>อว 0603.12.02/1027</t>
  </si>
  <si>
    <t>รายงานการเดินทาง พุทธทัย 11 ก.ย.63 501276</t>
  </si>
  <si>
    <t>รายงานการเดินทาง เดชาวัต 11 ก.ย.63 501276</t>
  </si>
  <si>
    <t>รายงานการเดินทาง สนิท 11 ก.ย.63 501276</t>
  </si>
  <si>
    <t>รายงานการเดินทาง สนิท 10 ก.ย.63 501463</t>
  </si>
  <si>
    <t xml:space="preserve"> 12 ก.ย.63</t>
  </si>
  <si>
    <t>รายงานการเดินทาง ดร.ปวงกมล 11 ก.ย.63  501276</t>
  </si>
  <si>
    <t xml:space="preserve"> 14 ก.ย.63</t>
  </si>
  <si>
    <t>รายงานการเดินทาง ผศ.ดร.แสงหล้า 11 ก.ย.63 501276</t>
  </si>
  <si>
    <t xml:space="preserve"> 15 ก.ย.63</t>
  </si>
  <si>
    <t>รายงานการเดินเทาง ผศ.ดร.แสงหล้า 14 ก.ย.63 501276</t>
  </si>
  <si>
    <t>อว 06.03.12.02/1050</t>
  </si>
  <si>
    <t xml:space="preserve">ขออนุมัติจ้างเหมารถวันที่ 16 ก.ย.63 </t>
  </si>
  <si>
    <t>รายงานการเดินทาง พุทธทัย 14 ก.ย.63 501276</t>
  </si>
  <si>
    <t>อว 0603.12.02/1056</t>
  </si>
  <si>
    <t xml:space="preserve">ขออนุมัติจ้างเหมารถวันที่ 17 ก.ย.63 </t>
  </si>
  <si>
    <t>อว 0603.12.02/1059</t>
  </si>
  <si>
    <t>ขออนุมัติจ้างเหมารถวันที่ 18 ก.ย.63</t>
  </si>
  <si>
    <t>รายงานการเดินทาง ดร.ปวงกมล 14 ก.ย.63</t>
  </si>
  <si>
    <t xml:space="preserve"> 16 ก.ย.63</t>
  </si>
  <si>
    <t>รายงานการเดินทาง ดร.ปวงกมล 15 ก.ย. 63</t>
  </si>
  <si>
    <t>รายงานการเดินทาง ผศ.ดร.แสงหล้า 15 ก.ย.63 501276</t>
  </si>
  <si>
    <t xml:space="preserve">รายงานการเดินทาง พุทธทัย 15 ก.ย.63 </t>
  </si>
  <si>
    <t xml:space="preserve"> 17 ก.ย.63</t>
  </si>
  <si>
    <t>รายงานการเดินทาง พุทธทัย 16 ก.ย. 63</t>
  </si>
  <si>
    <t>รายงานการเดินทาง ดร.ปวงกมล 16 ก.ย.63</t>
  </si>
  <si>
    <t>รายงานการเดินทาง ผศ.ดร.แสงหล้า 16 ก.ย.63</t>
  </si>
  <si>
    <t xml:space="preserve"> 18 ก.ย.63</t>
  </si>
  <si>
    <t>รายงานการเดินทาง ผศ.ดร.แสงหล้า 17 ก.ย. 63</t>
  </si>
  <si>
    <t>รายงานการเดินทาง ดร.ปวงกมล 17 ก.ย.63</t>
  </si>
  <si>
    <t xml:space="preserve"> 21 ก.ย.63</t>
  </si>
  <si>
    <t>รายงานการเดินทาง ดร.ปวงกมล 18 ก.ย. 63</t>
  </si>
  <si>
    <t>รายงานการเดินทาง ผศ.ดร.แสงหล้า 18 ก.ย.63</t>
  </si>
  <si>
    <t xml:space="preserve"> 22 ก.ย.63</t>
  </si>
  <si>
    <t>รายงานการเดินทาง ดร.ปวงกมล 21 ก.ย.63</t>
  </si>
  <si>
    <t>รายงานการเดินทาง ผศ.ดร.แสงหล้า 21 ก.ย.63</t>
  </si>
  <si>
    <t>รายงานการเดินทาง พุทธทัย 17 ก.ย.63</t>
  </si>
  <si>
    <t>รายงานการเดินทาง กิตติศักดิ์ 14 ก.ย.63</t>
  </si>
  <si>
    <t>รายงานการเดินทาง กิตติศักดิ์ 15 ก.ย.63</t>
  </si>
  <si>
    <t>รายงานการเดินทาง กิตติศักดิ์ 16 ก.ย.63</t>
  </si>
  <si>
    <t>รายงานการเดินทาง กิตติศักดิ์ 17 ก.ย.63</t>
  </si>
  <si>
    <t>รายงานการเดินทาง เดชาวัต 18 ก.ย.63</t>
  </si>
  <si>
    <t>รายงานการเดินทาง เดชาวัต 17 ก.ย.63</t>
  </si>
  <si>
    <t>รายงานการเดินทาง เดชาวัต 15 ก.ย.63</t>
  </si>
  <si>
    <t>รายงานการเดินทาง เดชาวัต 16 ก.ย.63</t>
  </si>
  <si>
    <t>รายงานการเดินทาง เดชวัต 14 ก.ย.63</t>
  </si>
  <si>
    <t>รายงานการเดินทาง สนิท 18 ก.ย.63</t>
  </si>
  <si>
    <t>รายงานการเดินทาง สนิท 17 ก.ย.63</t>
  </si>
  <si>
    <t>รายงานการเดินทาง สนิท 16 ก.ย.63</t>
  </si>
  <si>
    <t>รายงานการเดินทาง สนิท 15 ก.ย.63</t>
  </si>
  <si>
    <t>รายงานการเดินทาง สนิท 14 ก.ย.63</t>
  </si>
  <si>
    <t>รายงานการเดินทาง นฤภรณ์ 1-16 ก.ย.63</t>
  </si>
  <si>
    <t>รายงานการเดินทาง ชยพล 1-16 ก.ย.63</t>
  </si>
  <si>
    <t xml:space="preserve"> 18  ก.ย.63</t>
  </si>
  <si>
    <t>รายงานการเดินทาง วริศรา 1-16 ก.ย.63</t>
  </si>
  <si>
    <t>รายงานการเดินทาง พิชชานันท์ 1-16 ก.ย.63</t>
  </si>
  <si>
    <t>รายงานการเดินทาง พรพิมล 8-17 ก.ย.63</t>
  </si>
  <si>
    <t>รายงานการเดินทาง เบญจพร 8-17 ก.ย.63</t>
  </si>
  <si>
    <t>รายงานการเดินทาง ผศ.ดร.รัตนชฎาวรรณ 14-16 ก.ย.63</t>
  </si>
  <si>
    <t>รายงานการเดินทาง ผศ.ดร.รัตนชฎาวรรณ 7-11ก.ย.63</t>
  </si>
  <si>
    <t>รายงานการเดินทาง ผศ.ดร.รัตนชฎาวรรณ 1-4 ก.ย.63</t>
  </si>
  <si>
    <t>อว 0603.12.02/1075</t>
  </si>
  <si>
    <t>อว 0603.12.02/1074</t>
  </si>
  <si>
    <t>อว 0603.12.02/1073</t>
  </si>
  <si>
    <t>ขออนุมัติเบิกเงินแหล่งฝึก</t>
  </si>
  <si>
    <t xml:space="preserve">รายงานการเดินทางพุทธทัย 18 ก.ย.63 </t>
  </si>
  <si>
    <t>รายงานการเดินทางกวลี 1-16 ก.ย.63 501323</t>
  </si>
  <si>
    <t>รายงานการเดินทาง อ.รุ่งเพชร 1-16 ก.ย.63</t>
  </si>
  <si>
    <t>รายงานการเดินทาง กิตติศักดิ์ 18 ก.ย.63</t>
  </si>
  <si>
    <t>อว 0603.12.02/1079</t>
  </si>
  <si>
    <t>จ้างเหมารถวันที่ 21 ก.ย.63</t>
  </si>
  <si>
    <t>รายงานการเดินทาง รศ.ดร.นงนุช 14 ก.ย.63</t>
  </si>
  <si>
    <t>รายงานการเดินทาง รศ.ดร.นงนุช 17 ก.ย.63</t>
  </si>
  <si>
    <t>รายงานการเดินทาง รศ.ดร.นงนุช 15 ก.ย.63</t>
  </si>
  <si>
    <t>รายงานการเดินทาง ดร.รุ่งทิวา 11 ก.ย.63</t>
  </si>
  <si>
    <t>รายงานการเดินทาง ดร.รุ่งทิวา 14 ก.ย.63</t>
  </si>
  <si>
    <t>รายงานการเดินทาง ดร.รุ่งทิวา 15 ก.ย.63</t>
  </si>
  <si>
    <t>รายงานการเดินทาง ดร.รุ่งทิวา 16 ก.ย.63</t>
  </si>
  <si>
    <t>รายงานการเดินทาง ดร.รุ่งทิวา 17 ก.ย.63</t>
  </si>
  <si>
    <t>รายงานการเดินทาง ดร.รุ่งทิวา 18 ก.ย.63</t>
  </si>
  <si>
    <t>รายงานการเดินทาง ดร.รุ่งทิวา 21 ก.ย.63</t>
  </si>
  <si>
    <t>รายงานการเดินทาง ดร.กัญญาณัฐ 21 ก.ย.63</t>
  </si>
  <si>
    <t>รายงานการเดินทาง ดร.กัญญาณัฐ 18 ก.ย.63</t>
  </si>
  <si>
    <t>รายงานการเดินทาง ดร.กัญญาณัฐ 17 ก.ย.63</t>
  </si>
  <si>
    <t>รายงานการเดินทาง ดร.กัญญาณัฐ 16 ก.ย.63</t>
  </si>
  <si>
    <t>รายงานการเดินทาง ดร.กัญญาณัฐ 15 ก.ย.63</t>
  </si>
  <si>
    <t>รายงานการเดินทงาง ดร.กัญญาณัฐ 14 ก.ย.63</t>
  </si>
  <si>
    <t>รายงานการเดินทาง ดร.กัญญาณัฐ 11 ก.ย.63</t>
  </si>
  <si>
    <t>รายงานการเดินทาง อ.กนกอร 8-17 ก.ย.63</t>
  </si>
  <si>
    <t>อว 0603.12.02/1083</t>
  </si>
  <si>
    <t>อว 0603.12.02/1099</t>
  </si>
  <si>
    <t>อว 0603.12.02/1098</t>
  </si>
  <si>
    <t>อว 0603.12.02/1119</t>
  </si>
  <si>
    <t>อว 0603.12.02/1120</t>
  </si>
  <si>
    <t>ขออนุมัติเบิกเงิน 501312 แหล่งฝึก</t>
  </si>
  <si>
    <t>รายงานการเดินทาง ดร.กุลวรา 1 ก.ย.63</t>
  </si>
  <si>
    <t>รายงานการเดินทาง ดร.กุลวรา 2 ก.ย.63</t>
  </si>
  <si>
    <t>รายงานการเดินทาง ดร.กุลวรา 3 ก.ย.63</t>
  </si>
  <si>
    <t>รายงานการเดินทาง ดร.กุลวรา 4 ก.ย.63</t>
  </si>
  <si>
    <t>รายงานการเดินทาง ดร.กุลวรา 7 ก.ย.63</t>
  </si>
  <si>
    <t>รายงานการเดินทาง ดร.กุลวรา 8 ก.ย.63</t>
  </si>
  <si>
    <t>รายงานการเดินทาง ดร.กุลวรา 9 ก.ย.63</t>
  </si>
  <si>
    <t>รายงานการเดินทาง ดร.สุรีภรณ์ 14-16 ก.ย.63</t>
  </si>
  <si>
    <t>รายงานการเดินทาง อ.สุกฤตา 8-17 ก.ย.63</t>
  </si>
  <si>
    <t>รายงานการเดินทาง อ.นิติยา 1-16 ก.ย.63</t>
  </si>
  <si>
    <t>อว 0603.12.02/1124</t>
  </si>
  <si>
    <t xml:space="preserve">ขออนุมัติเบิกเงิน 501463 </t>
  </si>
  <si>
    <t xml:space="preserve"> 23 ก.ย.63</t>
  </si>
  <si>
    <t>รายงานการเดินทางสนิท 23 ก.ย.63</t>
  </si>
  <si>
    <t>รายงานการเดินทาง สนิท 21 ก.ย.63</t>
  </si>
  <si>
    <t>รายงานการเดินทาง พุทธทัย 21 ก.ย.63</t>
  </si>
  <si>
    <t>อว 0603.12.02/1136</t>
  </si>
  <si>
    <t>ขออนุม้ติเบิกเงิน 501232 ค่าสอน</t>
  </si>
  <si>
    <t>อว 0603.12.02/1137</t>
  </si>
  <si>
    <t>ขออนุมัติเบิกเงิน501323  กลุ่ม A</t>
  </si>
  <si>
    <t>อว 0603.12.02/1121</t>
  </si>
  <si>
    <t>จ้างเหมารถวันที่ 22 ก.ย.63</t>
  </si>
  <si>
    <t>ขออนุม้ติเบิกเงิน 501463</t>
  </si>
  <si>
    <t>อว 0603.12.02/1140</t>
  </si>
  <si>
    <t>จ้างเหมารถวันที่ 25 ก.ย.63</t>
  </si>
  <si>
    <t xml:space="preserve"> 24 ก.ย.63</t>
  </si>
  <si>
    <t>อว 0603.12.02/1145</t>
  </si>
  <si>
    <t>ขออนุมัติเบิกเงิน 501276 แหล่งฝึก</t>
  </si>
  <si>
    <t>อว 0603.12.02/1144</t>
  </si>
  <si>
    <t xml:space="preserve"> 25 ก.ย.63</t>
  </si>
  <si>
    <t>รายงานการเดินทาง สนิท 25 ก.ย.63</t>
  </si>
  <si>
    <t>รายงานการเดินทาง สนิท 24 ก.ย.63</t>
  </si>
  <si>
    <t>รายงานการเดินทาง เดชาวัต 21 ก.ย.63</t>
  </si>
  <si>
    <t xml:space="preserve">  25 ก.ย.63</t>
  </si>
  <si>
    <t>รายงานการเดินทาง เดชาวัต 23 ก.ย.63</t>
  </si>
  <si>
    <t>รายงานการเดินทาง เดชาวัต 24 ก.ย.63</t>
  </si>
  <si>
    <t>รายงานการเดินทาง เดชาวัต 25 ก.ย.63</t>
  </si>
  <si>
    <t>รายงานการเดินทาง กิตติศักดิ์ 21 ก.ย.63</t>
  </si>
  <si>
    <t>รายงานการเดินทาง กิตติศักดิ์ 23 ก.ย.63</t>
  </si>
  <si>
    <t>รายงานการเดินทาง กิตติศักดิ์ 24 ก.ย.63</t>
  </si>
  <si>
    <t>อว 0603.12.02/1147</t>
  </si>
  <si>
    <t>ขออนุมัติเบิกเงินแหล่งฝึก 501312</t>
  </si>
  <si>
    <t>อว 0603.12.02/1152</t>
  </si>
  <si>
    <t>จ้างเหมารถ 30 ก.ย.63</t>
  </si>
  <si>
    <t>อว 0603.12.02/ 1146</t>
  </si>
  <si>
    <t xml:space="preserve">ขออนุมัติเบิกเงิน 501323 </t>
  </si>
  <si>
    <t xml:space="preserve"> 28 ก.ย.63</t>
  </si>
  <si>
    <t>รายงานการเดินทาง ดร.สุรีภรณ์ 23-25 ก.ย.63</t>
  </si>
  <si>
    <t>รายงานการเดินทาง กิตติศักดิ์ 26 ก.ย.63</t>
  </si>
  <si>
    <t>รายงานการเดินทาง กิตติศักดิ์ 25 ก.ย.63</t>
  </si>
  <si>
    <t>อว 0603.12.02/1159</t>
  </si>
  <si>
    <t xml:space="preserve"> 30 ก.ย.63</t>
  </si>
  <si>
    <t>อว 0603.12.02/1178</t>
  </si>
  <si>
    <t xml:space="preserve"> 29 ก.ย.63</t>
  </si>
  <si>
    <t xml:space="preserve">รายงานการเดินทาง นภัทสร 23-25  ก.ย.63 </t>
  </si>
  <si>
    <t>สมุดคุมการเงิน</t>
  </si>
  <si>
    <t>ค่าจ้างเหมารถ 8 ก.ย. 2563</t>
  </si>
  <si>
    <t>ค่าจ้างเหมารถ  9 ก.ย. 2563</t>
  </si>
  <si>
    <t>ค่าจ้างเหมา 10 ก.ย.63</t>
  </si>
  <si>
    <t>ค่าจ้างเหมารถ  11 ก.ย. 2563</t>
  </si>
  <si>
    <t>ค่าจ้างเหมารถวันที่ 8-9 ก.ย.63</t>
  </si>
  <si>
    <t>รายงานการเดินทาง ดร.มาณิกา วันที่ 8-9 ก.ย.63</t>
  </si>
  <si>
    <t>รายงานการเดินทาง ผศ.ดร.อินทิรา วันที่ 8-9 ก.ย.63</t>
  </si>
  <si>
    <t>รายงานการเดินทาง ผศ.ดร.ประทุมา 6-8 ก.ย.63</t>
  </si>
  <si>
    <t>รายงานการเดินทาง ผศ.ดร.อุไรวรรณ 9 ก.ย.63</t>
  </si>
  <si>
    <t>รายงานการเดินทาง อ.นิตยา 1-16 ก.ย.63</t>
  </si>
  <si>
    <t>รายงานการเดินทาง ผศ.ดร.อุไรวรรณ 14-18, 21 ก.ย.63</t>
  </si>
  <si>
    <t>รายงานการเดินทาง ผศ.ดร.แสงหล้า</t>
  </si>
  <si>
    <t xml:space="preserve">รายงานการเดินทาง ดร.สุรีภรณ์  </t>
  </si>
  <si>
    <t xml:space="preserve">ค่าถ่ายเอกสารเดือนสิงหาคม 2563 </t>
  </si>
  <si>
    <t>รวมค่าใช้จ่ายเดือนกันยายน 2563</t>
  </si>
  <si>
    <t>ยอดเงินคงเหลือ</t>
  </si>
  <si>
    <t>ยอดค่าใช้จ่ายตลอดปีงบประมาณ 2563</t>
  </si>
  <si>
    <t>งปม.แผ่นดิน</t>
  </si>
  <si>
    <t>งปม.รายได้</t>
  </si>
  <si>
    <t>รวมทั้งสิ้น</t>
  </si>
  <si>
    <t xml:space="preserve"> 5 ต.ค.63</t>
  </si>
  <si>
    <t>อว 0603.12.02/1243</t>
  </si>
  <si>
    <t>ขออนุมัติจ้างเหมารถ วันที่ 6 ต.ค .63</t>
  </si>
  <si>
    <t xml:space="preserve"> 1 ต.ค.63</t>
  </si>
  <si>
    <t>อว 0603.12.02/1187</t>
  </si>
  <si>
    <t>ขออนุมัติจ้างเหมารถ วันที่ 1 ต.ค .63</t>
  </si>
  <si>
    <t xml:space="preserve"> 6 ต.ค.63</t>
  </si>
  <si>
    <t>อว 0603.12.02/1293</t>
  </si>
  <si>
    <t>ขออนุมัติจ้างเหมารถ 7 ต.ค.63</t>
  </si>
  <si>
    <t>ขออนุมัติจ้างเหมารถ วันที่ 8 ต.ค.63</t>
  </si>
  <si>
    <t xml:space="preserve"> 12 ต.ค.63</t>
  </si>
  <si>
    <t>อว 0603.12.02/1358</t>
  </si>
  <si>
    <t>ขออนุมัติจ้างเหมารถวันที่ 16 ต.ค.63</t>
  </si>
  <si>
    <t>อว 0603.12.02/1356</t>
  </si>
  <si>
    <t>ขออนุมัติจ้างเหมารถวันที่ 15 ต.ค.63</t>
  </si>
  <si>
    <t xml:space="preserve">อว 0603.12.02/1353 </t>
  </si>
  <si>
    <t>ขออนุมัติจ้างเหมารถวันที่ 14 ต.ค.63</t>
  </si>
  <si>
    <t xml:space="preserve"> 16 ต.ค.63</t>
  </si>
  <si>
    <t>อว 0603.12.02/1455</t>
  </si>
  <si>
    <t>ขออนุมัติจ้างเหมารถวันที่ 19 ต.ค.63</t>
  </si>
  <si>
    <t xml:space="preserve"> 19 ต.ค.63</t>
  </si>
  <si>
    <t>อว 0603.12.02/1470</t>
  </si>
  <si>
    <t>ขออนุมัติจ้างเหมารถวันที่ 21 ต.ค.63</t>
  </si>
  <si>
    <t>อว 0603.12.02/1463</t>
  </si>
  <si>
    <t>ขออนุมัติจ้างเหมารถวันที่ 20 ต.ค.63</t>
  </si>
  <si>
    <t xml:space="preserve"> 20 ต.ค.63</t>
  </si>
  <si>
    <t>อว 0603.12.02/1477</t>
  </si>
  <si>
    <t>ขออนุมัติจ้างเหมารถวันที่ 22 ต.ค.63</t>
  </si>
  <si>
    <t xml:space="preserve"> 26 ต.ค.63</t>
  </si>
  <si>
    <t>อว 0603.12.02/1504</t>
  </si>
  <si>
    <t>ขออนุมัติจ้างเหมารถวันที่ 28 ต.ค.63</t>
  </si>
  <si>
    <t>อว 0603.12.02/1507</t>
  </si>
  <si>
    <t>ขออนุมัติจ้างเหมารถวันที่ 29 ต.ค.63</t>
  </si>
  <si>
    <t xml:space="preserve"> 29 ต.ค.63</t>
  </si>
  <si>
    <t>อว 0603.12.02/1540</t>
  </si>
  <si>
    <t>ขออนุมัติจ้างเหมารถวันที่ 30 ต.ค.63</t>
  </si>
  <si>
    <t>รวมค่าใช้จ่ายเดือนตุลาคม  2563</t>
  </si>
  <si>
    <t xml:space="preserve"> 2 พ.ย.63</t>
  </si>
  <si>
    <t>อว 0603.12.02/1550</t>
  </si>
  <si>
    <t>ขออนุมัติจ้างเหมารถวันที่ 3 พ.ย. 63</t>
  </si>
  <si>
    <t xml:space="preserve"> 3 พ.ย.63</t>
  </si>
  <si>
    <t>อว 0603.12.02/1562</t>
  </si>
  <si>
    <t>ขออนุมัติจ้างเหมารถวันที่ 4 พ.ย. 63</t>
  </si>
  <si>
    <t>อว 0603.12.02/1556</t>
  </si>
  <si>
    <t>ขออนุมัติจ้างเหมารถวันที่ 5 พ.ย.63</t>
  </si>
  <si>
    <t xml:space="preserve"> 24 พ.ย.63</t>
  </si>
  <si>
    <t>อว 0603.12.02/1827</t>
  </si>
  <si>
    <t>ขออนุมัติจ้างเหมารถ 26 พ.ย.63</t>
  </si>
  <si>
    <t xml:space="preserve"> 23 พ.ย.63</t>
  </si>
  <si>
    <t>อว 0603.12.02/1809</t>
  </si>
  <si>
    <t xml:space="preserve">ขออนุมัติจ้างเหมารถ 24 พ.ย.-25 ธ.ค.63 </t>
  </si>
  <si>
    <t xml:space="preserve"> 30 พ.ย.63</t>
  </si>
  <si>
    <t>อว 0603.12.02/1863</t>
  </si>
  <si>
    <t>ขออนุมัติจ้างเหมารถวันที่ 1 ธ.ค.63</t>
  </si>
  <si>
    <t>รวมค่าใช้จ่ายเดือนพฤศจิกายน 2563</t>
  </si>
  <si>
    <t>สรุปรายการเบิกเงิน รายวิชา 501311  การพยาบาลมารดา ทารกและการผดุงครรภ์  1</t>
  </si>
  <si>
    <t>ภาคเรียนต้น   ปีการศึกษา  2559</t>
  </si>
  <si>
    <t>ผู้รับผิดชอบรายวิชา  :  อ.สุกฤตา  ว่องวิทย์การ</t>
  </si>
  <si>
    <t>รายการ/ชื่อ-สกุล</t>
  </si>
  <si>
    <t>รายการเบิก</t>
  </si>
  <si>
    <t>รายการเบิก-คณาจารย์</t>
  </si>
  <si>
    <t>รายการเบิก-นิสิต</t>
  </si>
  <si>
    <t>รายการเบิก-พนักงานขับรถ</t>
  </si>
  <si>
    <t>รวมรายการเบิก</t>
  </si>
  <si>
    <t>ค่าตอบแทน</t>
  </si>
  <si>
    <t>ค่าใช้สอย</t>
  </si>
  <si>
    <t>ค่าวัสดุ</t>
  </si>
  <si>
    <t>ใช้สอย</t>
  </si>
  <si>
    <t>ค่าสอน</t>
  </si>
  <si>
    <t>แหล่งฝึก</t>
  </si>
  <si>
    <t>ปฐมนิเทศ</t>
  </si>
  <si>
    <t>ค่าจ้างเหมารถ</t>
  </si>
  <si>
    <t>น้ำมันเชื้อเพลิง</t>
  </si>
  <si>
    <t>ค่าเบี้ยเลี้ยง</t>
  </si>
  <si>
    <t>ค่าที่พัก</t>
  </si>
  <si>
    <t>ค่าเดินทาง</t>
  </si>
  <si>
    <t>เบี้ยเลี้ยง</t>
  </si>
  <si>
    <t>OT</t>
  </si>
  <si>
    <t>รวม</t>
  </si>
  <si>
    <t xml:space="preserve">สรุปรายการเบิกเงิน รายวิชา 501321  การพยาบาลเด็ก  </t>
  </si>
  <si>
    <t>ผู้รับผิดชอบรายวิชา  :  ผศ.ดร.รัตนชฎาวรรณ  อยู่นาค</t>
  </si>
  <si>
    <t>สรุปรายการเบิกเงิน รายวิชา 501333  การพยาบาลผู้ใหญ่  2</t>
  </si>
  <si>
    <t>ผู้รับผิดชอบรายวิชา  :  ผศ.ดร.ฐิติอาภา  ตั้งค้าวานิช</t>
  </si>
  <si>
    <t>สรุปรายการเบิกเงิน รายวิชา 501341  การพยาบาลผู้สูงอายุ</t>
  </si>
  <si>
    <t>ภาคเรียนต้น   ปีการศึกษา  2560</t>
  </si>
  <si>
    <t>ผู้รับผิดชอบรายวิชา  :  ผศ.ดร.อุไรวรรณ  ชัยชนะวิโรจน์</t>
  </si>
  <si>
    <t xml:space="preserve"> 14 ก.ย. 60</t>
  </si>
  <si>
    <t xml:space="preserve"> ศธ 0527.12.02/731</t>
  </si>
  <si>
    <t>ขออนุมัติเบิกเงิน</t>
  </si>
  <si>
    <t>สรุปรายการเบิกเงิน รายวิชา 501353  การพยาบาลจิตเวช</t>
  </si>
  <si>
    <t>ผู้รับผิดชอบรายวิชา  :  ผศ.เชาวนี  ล่องชูผล</t>
  </si>
  <si>
    <t>สรุปรายการเบิกเงิน รายวิชา 501361  การพยาบาลอนามัยชุมชน  1</t>
  </si>
  <si>
    <t>ผู้รับผิดชอบรายวิชา  :  ผศ.ดร.อุมาพร ห่านรุ่งชโรทร</t>
  </si>
  <si>
    <t xml:space="preserve"> 25 ก.ย. 60</t>
  </si>
  <si>
    <t>ศธ 0527.12.02/765</t>
  </si>
  <si>
    <t>สรุปรายการเบิกเงิน รายวิชา 501362  การรักษาพยาบาลเบื้องต้น</t>
  </si>
  <si>
    <t>ผู้รับผิดชอบรายวิชา  :  อ.อัญชลี  ทองเสน</t>
  </si>
  <si>
    <t>ค่าโบนัสพิเศษ</t>
  </si>
  <si>
    <t>สรุปรายการเบิกเงิน รายวิชา 501442  ปฏิบัติการพยาบาลผู้สูงอายุ</t>
  </si>
  <si>
    <t>ผู้รับผิดชอบรายวิชา  :  ผศ.ดร.คัทรียา  รัตนวิมล</t>
  </si>
  <si>
    <t xml:space="preserve"> 28 พ.ย.59</t>
  </si>
  <si>
    <t>ศธ 0527.12.02/923</t>
  </si>
  <si>
    <t>ขออนุมัติเบิกเงิน-ค่าปฐมนิเทศ-ป.สูงอายุ</t>
  </si>
  <si>
    <t xml:space="preserve"> - นส.อมรรัตน์ สมมิตร</t>
  </si>
  <si>
    <t xml:space="preserve"> - นส.ปิยรัตน์  วัฒนา</t>
  </si>
  <si>
    <t xml:space="preserve"> - นส.อัยลิศา  วัฒนาณรงค์</t>
  </si>
  <si>
    <t xml:space="preserve"> - นส.ลำจวน  เขียวขำ</t>
  </si>
  <si>
    <t>ศธ 0527.12.02/922</t>
  </si>
  <si>
    <t xml:space="preserve"> - นางอังกฤษ  อุ่นเมือง</t>
  </si>
  <si>
    <t xml:space="preserve"> - นางปราณี  พิลึก</t>
  </si>
  <si>
    <t xml:space="preserve"> - นางทิพย์มณเทียร  ปาละ</t>
  </si>
  <si>
    <t xml:space="preserve"> - ร.อ.หญิงธารินี  ฟังเสนาะ</t>
  </si>
  <si>
    <t>สรุปรายการเบิกเงิน รายวิชา 501464  การพยาบาลอนามัยชุมชน  2</t>
  </si>
  <si>
    <t>ผู้รับผิดชอบรายวิชา  :  ดร.สุภาพร  แนวบุตร</t>
  </si>
  <si>
    <t>สรุปรายการเบิกเงิน รายวิชา 501477  เทคโนโลยีสารสนเทศและการสื่อสารทางการพยาบาล</t>
  </si>
  <si>
    <t>ผู้รับผิดชอบรายวิชา  :  อ.กมลรจน์  วงศ์จันทร์หาญ</t>
  </si>
  <si>
    <t>สรุปรายการเบิกเงิน รายวิชา 501478  วิจัยเบื้องต้นทางการพยาบาล</t>
  </si>
  <si>
    <t>ผู้รับผิดชอบรายวิชา  :  ผศ.อินทิรา  ปากันทะ</t>
  </si>
  <si>
    <t>สรุปรายการเบิกเงิน รายวิชา 501479  กฎหมายและจริยศาสตร์สำหรับพยาบาล</t>
  </si>
  <si>
    <t>ผู้รับผิดชอบรายวิชา  :  อ.กัญญาณัฎฐ์  สาธกธรธันย์</t>
  </si>
  <si>
    <t>สรุปรายการเบิกเงิน รายวิชา 501480  การจัดการทางการพยาบาล</t>
  </si>
  <si>
    <t>สรุปรายการเบิกเงิน รายวิชา 501481  ปฏิบัติการการจัดการทางการพยาบาล</t>
  </si>
  <si>
    <t>สรุปรายการเบิกเงิน รายวิชา 501171  การสร้างเสริมสุขภาพและป้องกันความเจ็บป่วย</t>
  </si>
  <si>
    <t>ภาคเรียนปลาย  ปีการศึกษา  2559</t>
  </si>
  <si>
    <t>ผู้รับผิดชอบรายวิชา :  ผศ.ดร.อุมาพร  ห่านรุ่งชโรทร</t>
  </si>
  <si>
    <t>สรุปรายการเบิกเงิน รายวิชา 501177  เทคโนโลยีสารสนเทศและการสื่อสารทางการพยาบาล</t>
  </si>
  <si>
    <t>ผู้รับผิดชอบรายวิชา  :  อ.ดร.จิระรัตน์  หรือตระกูล</t>
  </si>
  <si>
    <t>สรุปรายการเบิกเงิน รายวิชา 501231  การพยาบาลผู้ใหญ่  1</t>
  </si>
  <si>
    <t>ภาคเรียนปลาย   ปีการศึกษา  2559</t>
  </si>
  <si>
    <t xml:space="preserve">  27 ก.พ.60</t>
  </si>
  <si>
    <t>ที่ศธ 0527.12.02/168</t>
  </si>
  <si>
    <t>ขออนุมัติเบิกเงิน อ.อุทุมพร มาลัยทอง</t>
  </si>
  <si>
    <t>สรุปรายการเบิกเงิน รายวิชา 501251  การพยาบาลสุขภาพจิต</t>
  </si>
  <si>
    <t>สรุปรายการเบิกเงิน รายวิชา 501322  ปฏิบัติการพยาบาลเด็ก</t>
  </si>
  <si>
    <t>ผู้รับผิดชอบรายวิชา  :  อ.ชญาภา  วันทุม</t>
  </si>
  <si>
    <t xml:space="preserve"> 10 ม.ค .60</t>
  </si>
  <si>
    <t>ศธ 0527.12.02/020</t>
  </si>
  <si>
    <t>ขออนุมัติเบิกเงินค่าปฐมนิเทศ</t>
  </si>
  <si>
    <t xml:space="preserve"> 9 ก.พ.60</t>
  </si>
  <si>
    <t>ศธ 0527.12.02/148</t>
  </si>
  <si>
    <t xml:space="preserve"> 26 เม.ย.60</t>
  </si>
  <si>
    <t>ศธ 0527.12.02/378</t>
  </si>
  <si>
    <t>ขออนุมัติเบิกเงินค่าปฐมนิเทศ/แหล่งฝึก</t>
  </si>
  <si>
    <t>สรุปรายการเบิกเงิน รายวิชา 501323  ปฏิบัติการพยาบาลผู้ใหญ่  2</t>
  </si>
  <si>
    <t>ผู้รับผิดชอบรายวิชา : อ.สุจินต์ เรืองรัมย์</t>
  </si>
  <si>
    <t>ผู้ป่วยจำลอง (รายได้)</t>
  </si>
  <si>
    <t xml:space="preserve"> 23 ธ.ค.59</t>
  </si>
  <si>
    <t>แบบ 8708</t>
  </si>
  <si>
    <t xml:space="preserve">ใบเบิกค่าใช้จ่ายเดินทาง-ป.ผู้ใหญ่ 2-ค่าเช่าที่พักนิสิต </t>
  </si>
  <si>
    <t>ใบเบิกค่าใช้จ่ายเดินทาง-ป.ผู้ใหญ่ 2-อ.ทยุตา</t>
  </si>
  <si>
    <t xml:space="preserve"> 22 ธ.ค.59</t>
  </si>
  <si>
    <t>ใบเบิก คชจ.ไปราชการ รายวิชา 501334 ดร.รุ้งนภา 14-22/12/60</t>
  </si>
  <si>
    <t xml:space="preserve"> 10 ม.ค. 60</t>
  </si>
  <si>
    <t>ศธ 0527.12.02/023</t>
  </si>
  <si>
    <t xml:space="preserve"> 18 ม.ค. 60</t>
  </si>
  <si>
    <t>ใบเบิก คชจ.ไปรายการ น.ส.วราลักษณ์ สุโขทัย</t>
  </si>
  <si>
    <t>ใบเบิก คชจ.ไปราชการ น.ส.วรัญญา สุโขทัย</t>
  </si>
  <si>
    <t xml:space="preserve">แบบ 8707 </t>
  </si>
  <si>
    <t>ใบเบิก คชจ.ไปราชการ อ.ทยุตา สุโขทัย</t>
  </si>
  <si>
    <t xml:space="preserve"> 23 ม.ค. 60 </t>
  </si>
  <si>
    <t>ศธ 0527.12.02/111</t>
  </si>
  <si>
    <t>ขออนุมัติเบิกเงินผู้ป่วยจำลอง</t>
  </si>
  <si>
    <t xml:space="preserve"> 2 ก.พ. 60</t>
  </si>
  <si>
    <t>ศธ 0527.12.02/137</t>
  </si>
  <si>
    <t>ขออนุมัติเบิกเงิน ค่าสอน/ค่าปฐมนิเทศ</t>
  </si>
  <si>
    <t xml:space="preserve"> 17 ก.พ. 60</t>
  </si>
  <si>
    <t>ใบเบิก คชจ.ไปราชการ น.ส.สุทธิดา สุโขทัย</t>
  </si>
  <si>
    <t>ใบเบิก คชจ.ไปราชการ น.ส.สุพัตา สุโขทัย</t>
  </si>
  <si>
    <t xml:space="preserve"> 14 มี.ค. 60</t>
  </si>
  <si>
    <t>ใบเบิก คชจ.ไปราชการ นายอภิสิทธิ์ สุโขทัย</t>
  </si>
  <si>
    <t xml:space="preserve"> 2 มี.ค. 60</t>
  </si>
  <si>
    <t>ใบเบิก คชจ.ไปราชการ ดร.รุ้งนภา สุโขทัย</t>
  </si>
  <si>
    <t xml:space="preserve"> 20 มี.ค. 60</t>
  </si>
  <si>
    <t>ศธ 0527.12.02/235</t>
  </si>
  <si>
    <t xml:space="preserve">ขออนุมัติเบิกเงิน สอบ OSCE </t>
  </si>
  <si>
    <t xml:space="preserve"> 21 มี.ค. 60</t>
  </si>
  <si>
    <t xml:space="preserve"> ศธ 0527.12.02/248</t>
  </si>
  <si>
    <t>ขออนุมัติเบิกเงิน ค่าปฐมนิเทศ/ค่าแหล่งฝึก</t>
  </si>
  <si>
    <t>สรุปรายการเบิกเงิน รายวิชา 501354  ปฏิบัติการพยาบาลจิตเวช</t>
  </si>
  <si>
    <t xml:space="preserve"> 11 ม.ค. 60</t>
  </si>
  <si>
    <t>ใบเบิก คชจ.ไปราชการ น.ส.กาญจนา สวนปรุง</t>
  </si>
  <si>
    <t xml:space="preserve"> 8 ก.พ.60</t>
  </si>
  <si>
    <t>ใบเบิก คชจ.ไปราชการ นายนัธพงศ สวนปรุง</t>
  </si>
  <si>
    <t xml:space="preserve"> 6 มี.ค.60</t>
  </si>
  <si>
    <t>ใบเบิก คชจ.ไปราชการ น.ส.ธนัญญา สวนปรุง</t>
  </si>
  <si>
    <t xml:space="preserve"> 3 เม.ย.60</t>
  </si>
  <si>
    <t>ใบเบิก คชจ.ไปราชการ ผศ.เชาวนี สวนปรุง</t>
  </si>
  <si>
    <t xml:space="preserve">  4 เม.ย. 60</t>
  </si>
  <si>
    <t>ใบเบิก คชจ.ไปราชการ ดร.สุนทรีภรณ์ สวนปรุง</t>
  </si>
  <si>
    <t xml:space="preserve"> 11 เม.ย.60</t>
  </si>
  <si>
    <t xml:space="preserve">ขออนุมัติเบิกเงินค่าแหล่งฝึก </t>
  </si>
  <si>
    <t xml:space="preserve"> 19 เม.ย. 60</t>
  </si>
  <si>
    <t>ใบเบิก คชจ.ไปราชการ น.ส.วราลักษณ์ สวนปรุง</t>
  </si>
  <si>
    <t xml:space="preserve"> 20 เม.ย.60</t>
  </si>
  <si>
    <t>ใบเบิก คชจ.ไปราชการ ผศ.รุ่งศรี สวนปรุง</t>
  </si>
  <si>
    <t xml:space="preserve"> 25 เม.ย.60</t>
  </si>
  <si>
    <t>ศธ 0527.12.02/366</t>
  </si>
  <si>
    <t>ใบเบิก คชจ.ไปราชการ ผศ.ยาพักตร์</t>
  </si>
  <si>
    <t>ใบเบิก คชจ.ไปราชการ ดร.สุนทรีภรณ์ 7 ธ.ค. -12 ม.ค.</t>
  </si>
  <si>
    <t>สรุปรายการเบิกเงิน รายวิชา 501363  ปฏิบัติการรักษาพยาบาลเบื้องต้น</t>
  </si>
  <si>
    <t>ผู้รับผิดชอบรายวิชา  :  ดร.สมศักดิ์  โทจำปา</t>
  </si>
  <si>
    <t>ที่พัก</t>
  </si>
  <si>
    <t xml:space="preserve"> 6 ธ.ค.59</t>
  </si>
  <si>
    <t>ศธ.0527.12.01(2)/943</t>
  </si>
  <si>
    <t xml:space="preserve">ขออนุมัติจ้างเหมารถ ดร.สมศักดิ์ </t>
  </si>
  <si>
    <t xml:space="preserve"> 20 ม.ค. 60 </t>
  </si>
  <si>
    <t>ศธ.0527.02/102</t>
  </si>
  <si>
    <t xml:space="preserve">ขออนุมัติจ้างเหมารถ  ดร.สมศักดิ์ </t>
  </si>
  <si>
    <t xml:space="preserve"> 25 ม.ค. 60</t>
  </si>
  <si>
    <t>ศธ 0527.12.02/120</t>
  </si>
  <si>
    <t>ขออนุมัติจ้างเหมารถ บางระกำ</t>
  </si>
  <si>
    <t>ใบเบิก คชจ.ไปราชการ ผศ.อุมาพร รพ.ลานกระบือ</t>
  </si>
  <si>
    <t xml:space="preserve"> 27 ม.ค. 60</t>
  </si>
  <si>
    <t>ใบเบิก คชจ.ไปราชการ รศ.ดร.นงนุช รพ.พรหมพิราม</t>
  </si>
  <si>
    <t>ใบเบิก คชจ.ไปราชการ ผศ.ดร.อุมาพร ลานกระบือ</t>
  </si>
  <si>
    <t xml:space="preserve"> 1 ก.พ. 60 </t>
  </si>
  <si>
    <t>ศธ 0527.12.02/131</t>
  </si>
  <si>
    <t xml:space="preserve">ขออนุมัติจ้างเหมาบริการรถ  ดร.สมศักดิ์ </t>
  </si>
  <si>
    <t xml:space="preserve"> 6 ก.พ.60</t>
  </si>
  <si>
    <t>ใบเบิก คชจ.ไปราชการ ผศ.ดร.อุมาพร  2 ก.พ. 60 ลานกระบือ</t>
  </si>
  <si>
    <t>ใบเบิก คชจ.ไปราชการ ผศ.ดร.อุมาพร 31 ม.ค.60 ลานกระบือ</t>
  </si>
  <si>
    <t>ใบเบิก คชจ.ไปราชการ น.ส.ณัฎธิดา  ศรีสัชนาลัย</t>
  </si>
  <si>
    <t xml:space="preserve"> 9 ก.พ. 60</t>
  </si>
  <si>
    <t>ศธ 0527.12.02/149</t>
  </si>
  <si>
    <t>ขออนุมัติเบิกเงิน ค่าสอน/ค่าปฐมนิเทศ/ค่าแหล่งฝึก</t>
  </si>
  <si>
    <t>ใบเบิก คชจ.ไปราชการ น.ส.จารุพร กงไกรลาศ</t>
  </si>
  <si>
    <t xml:space="preserve"> 17 มี.ค.60</t>
  </si>
  <si>
    <t>ศธ 0527.12.02/227</t>
  </si>
  <si>
    <t xml:space="preserve">ขออนุมัติจ้างเหมาบริการรถ  ผศ.ดร.อุมาพร </t>
  </si>
  <si>
    <t xml:space="preserve"> 21 มี.ค.60</t>
  </si>
  <si>
    <t>ศธ 0527.12.02/248(1)</t>
  </si>
  <si>
    <t>ขออนุมัติจ้างเหมาบริการรถ 23 มี.ค. 60</t>
  </si>
  <si>
    <t xml:space="preserve"> 24 มี.ค. 60</t>
  </si>
  <si>
    <t>ศธ 0527.12.02/258</t>
  </si>
  <si>
    <t xml:space="preserve">ขออนุมัติจ้างเหมาบริการรถ </t>
  </si>
  <si>
    <t xml:space="preserve">  6 ก.พ. 60</t>
  </si>
  <si>
    <t>ใบเบิก คชจ.ไปราชการ น.ส.ศุภนิดา ลานกระบือ</t>
  </si>
  <si>
    <t xml:space="preserve"> 30 มี.ค. 60</t>
  </si>
  <si>
    <t>ใบเบิก คชจ.ไปราชการ ผศ.ดร.ยุวยงค์ คีรีมาศ</t>
  </si>
  <si>
    <t xml:space="preserve"> 31 มี.ค. 60</t>
  </si>
  <si>
    <t>ใบเบิก คชจ.ไปราชการ ผศ.ดร.อุมาพร ศรีสัชนาลัย</t>
  </si>
  <si>
    <t>ใบเบิก คชจ.ไปราชการ  ผศ.ดร.อุมาพร ศรีสัชนาลัย</t>
  </si>
  <si>
    <t>ใบเบิก คชจ.ไปราชการ น.ส.ดาวิษา ไทรงาม</t>
  </si>
  <si>
    <t xml:space="preserve"> 5 เม.ย.60</t>
  </si>
  <si>
    <t>ศธ 0527.12.02/301</t>
  </si>
  <si>
    <t>ขออนุมัติเบิกเงิน ค่าปฐมนิเทศ/อาจารย์พิเศษ/แหล่งฝึก</t>
  </si>
  <si>
    <t xml:space="preserve"> 12 เม.ย.60</t>
  </si>
  <si>
    <t>ใบเบิก คชจ.ไปราชการ น.ส.เสาวลักษณ์ และคณะ คีรีมาศ</t>
  </si>
  <si>
    <t>ใบเบิก คชจ.ไปราชการ น.ส.วริศรา และคณะ ศรีสัชนาลัย</t>
  </si>
  <si>
    <t>ใบเบิก คชจ.ไปราชการ น.ส.ศิรินทิพย์ และคณะ คีรีมาศ</t>
  </si>
  <si>
    <t>สรุปรายการเบิกเงิน รายวิชา 501001  การพัฒนาทักษะชีวิต</t>
  </si>
  <si>
    <t>สรุปรายการเบิกเงิน รายวิชา 501413  การพยาบาลมารดา ทารกและการผดุงครรภ์  2</t>
  </si>
  <si>
    <t>ผู้รับผิดชอบรายวิชา  :  ผศ.กรกาญจน์  ปานสุวรรณ</t>
  </si>
  <si>
    <t>สรุปรายการเบิกเงิน รายวิชา 501414  ปฏิบัติการพยาบาลมารดาทารกและการผดุงครรภ์ 2</t>
  </si>
  <si>
    <t>ผู้รับผิดชอบรายวิชา  :  อ.พรรณทิพา  บัวคล้าย</t>
  </si>
  <si>
    <t xml:space="preserve"> 16 พ.ย.59</t>
  </si>
  <si>
    <t>ใบเบิกค่าใช้จ่ายเดินทาง-ป.มารดา 2-อ.พรรณทิพา</t>
  </si>
  <si>
    <t>ใบเบิกค่าใช้จ่ายเดินทาง-ป.มารดา 2-ผศ.กรกาญจน์</t>
  </si>
  <si>
    <t xml:space="preserve"> 4 ม.ค. 60</t>
  </si>
  <si>
    <t>ใบเบิก คชจ.ไปราชการ อ.พรรรณทิพา ตาก</t>
  </si>
  <si>
    <t>ใบเบิก คชจ.ไปราชการ น.ส.วิไล และคณะฯ สุโขทัย</t>
  </si>
  <si>
    <t xml:space="preserve"> 5 ม.ค. 60</t>
  </si>
  <si>
    <t>ใบเบิก คชจ ไปราชการ น.ส.ปิจฉิมา พิจิตร</t>
  </si>
  <si>
    <t xml:space="preserve"> ใบเบิก คชจ ไปราชการ น.ส.ปวีณา และคณะฯ ตาก</t>
  </si>
  <si>
    <t xml:space="preserve"> 10 ม.ค. 60 </t>
  </si>
  <si>
    <t>ศธ 0527.12.02/024</t>
  </si>
  <si>
    <t xml:space="preserve"> ขออนุมัติเบิกเงิน ค่าสอนและค่าปฐมนิเทศ</t>
  </si>
  <si>
    <t>ใบเบิก คชจ.ไปราชการ ผศ.ดร.ประทุมา สุโขทัย</t>
  </si>
  <si>
    <t>ใบเบิก คชจ.ไปราขการ น.ส.ภัทราพร ตาก</t>
  </si>
  <si>
    <t>ใบเบิก คชจ.ไปราชการ น.ส.พรพิมล พิจิตร</t>
  </si>
  <si>
    <t>ใบเบิก คชจ.ไปราชการ น.สวรีย์ สุโขทัย</t>
  </si>
  <si>
    <t>ศธ 0527.12.02/136</t>
  </si>
  <si>
    <t>ขออนุมัติเบิกเงิน ค่าสอน/ค่าปฐม</t>
  </si>
  <si>
    <t xml:space="preserve"> 1 มี.ค. 60</t>
  </si>
  <si>
    <t>ใบเบิก คชจ.ไปราชการ น.ส.ธชพร พิจิตร</t>
  </si>
  <si>
    <t>ใบเบิก คชจ.ไปราชการ นายศราวุธ ตาก</t>
  </si>
  <si>
    <t xml:space="preserve"> 13 มี.ค. 60 </t>
  </si>
  <si>
    <t>ใบเบิก คชจ.ไปราชการ น.ส.ชุติกาญจน์  ตาก</t>
  </si>
  <si>
    <t>ใบเบิก คชจ.ไปราชการ น.ส.ณัฐกาน สุโขทัย</t>
  </si>
  <si>
    <t>ใบเบิก คชจ.ไปราชการ น.ส.ดาวพระศุกร์</t>
  </si>
  <si>
    <t xml:space="preserve"> 9 มี.ค. 60</t>
  </si>
  <si>
    <t xml:space="preserve"> ศธ 0527.12.02/198</t>
  </si>
  <si>
    <t>ขออนุมัติเบิกเงินรายวิชา /แหล่งฝึก/ปฐฒนิเทศ</t>
  </si>
  <si>
    <t xml:space="preserve"> 15 ก.พ. 60</t>
  </si>
  <si>
    <t>ใบเบิก คชจ.ไปราชการ  อ.พรพรรณ สุโขทัย</t>
  </si>
  <si>
    <t xml:space="preserve">ใบเบิก คชจ.ไปราชการ อ.พรรณทิพา ตาก </t>
  </si>
  <si>
    <t>ใบเบิก คชจ.ไปราชการ ผศ.ดร.ระวีวรรณ พิจิตร</t>
  </si>
  <si>
    <t>ใบเบิก คชจ.ไปราชการ น.ส.สุกฤตา  ตาก</t>
  </si>
  <si>
    <t>ใบเบิก คชจ.ไปราชการ อ.สุกฤตา ตาก</t>
  </si>
  <si>
    <t xml:space="preserve">  30 มี.ค. 60</t>
  </si>
  <si>
    <t>สรุปรายการเบิกเงิน รายวิชา 501465  ปฏิบัติการพยาบาลอนามัยชุมชน</t>
  </si>
  <si>
    <t>ผู้รับผิดชอบรายวิชา  :  ผศ.ดร.อุมาพร  ห่านรุ่งชโรทร</t>
  </si>
  <si>
    <t>ค่าแหล่งฝึก</t>
  </si>
  <si>
    <t>ค่าปฐม</t>
  </si>
  <si>
    <t>ค่าของที่ระลึก</t>
  </si>
  <si>
    <t>น้ำมัน</t>
  </si>
  <si>
    <t>ศธ 0527.12.02/967</t>
  </si>
  <si>
    <t>ขออนุมัติเบิกเงิน-ค่าสอน นายสมชาย เพชรอำไพ</t>
  </si>
  <si>
    <t>ศธ 0527.12.02/943</t>
  </si>
  <si>
    <t>ขออนุมัติจ้างเหมารถ-ป.ชุมชนอนามัย-รพ.ชุมแสงฯ</t>
  </si>
  <si>
    <t xml:space="preserve"> 19 ธ.ค.59</t>
  </si>
  <si>
    <t>ใบเบิกค่าใช้จ่ายเดินทาง-ป.อนามัยชุมชน-นายพุทธทัย</t>
  </si>
  <si>
    <t>ใบเบิกค่าใช้จ่ายเดินทาง-ป.อนามัยชุมชน-นายวชิรวิทย์</t>
  </si>
  <si>
    <t xml:space="preserve"> 26 ธ.ค.59</t>
  </si>
  <si>
    <t>ศธ 0527.12.02/1059</t>
  </si>
  <si>
    <t>ขออนุมัติจ้างเหมารถ-ป.อนามัยชุมชน-รพ.กรับพวง</t>
  </si>
  <si>
    <t>ใบเบิกค่าใช้จ่ายเดินทาง-ป.อนามัยชุมชน-นายสนิท</t>
  </si>
  <si>
    <t xml:space="preserve"> 4 ม.ค.60</t>
  </si>
  <si>
    <t>ศธ 0527.12.02/006</t>
  </si>
  <si>
    <t>ขออนุมัติจ้างเหมารถ-ป.อนามัยชุมชน-รพ.ชุมแสง/ปลักแรด</t>
  </si>
  <si>
    <t xml:space="preserve"> 19 ต.ค.59</t>
  </si>
  <si>
    <t>เลขที่ 008</t>
  </si>
  <si>
    <t>ใบเสนอซื้อจ้างค่าของที่ระลึก</t>
  </si>
  <si>
    <t>ใบเบิก คชจ.ไปราชการ รายวิชา 501465 ดร.ปิ่นหทัย 13/12/59</t>
  </si>
  <si>
    <t>ใบเบิก คชจ.ไปราชการ รายวิชา 501465 ดร.ปิ่นหทัย 14/12/59</t>
  </si>
  <si>
    <t>ใบเบิก คชจ.ไปราชการ รายวิชา 501465 ดร.สมศักดิ์ 15/12/59</t>
  </si>
  <si>
    <t>ใบเบิก คชจ.ไปราชการ รายวิชา 501465 ดร.ปิ่นหทัย 15/12/59</t>
  </si>
  <si>
    <t>ใบเบิก คชจ.ไปราชการ รายวิชา 501465 ดร.สมศักดิ์ 16/12/59</t>
  </si>
  <si>
    <t>ใบเบิก คชจ.ไปราชการ รายวิชา 501465 ดร.ปิ่นหทัย 16/12/59</t>
  </si>
  <si>
    <t xml:space="preserve"> 20 ธ.ค.59</t>
  </si>
  <si>
    <t>ใบเบิก คชจ.ไปราชการ รายวิชา 501465 ดร.สมศักดิ์ 19/12/59</t>
  </si>
  <si>
    <t>ใบเบิก คชจ.ไปราชการ รายวิชา 501465 ดร.ปิ่นหทัย 19/12/59</t>
  </si>
  <si>
    <t>ใบเบิก คชจ.ไปราชการ รายวิชา 501465 ดร.สมศักดิ์ 21/12/59</t>
  </si>
  <si>
    <t xml:space="preserve"> 27 ธ.ค.59</t>
  </si>
  <si>
    <t>ใบเบิก คชจ.ไปราชการ รายวิชา 501465 ดร.ปิ่นหทัย 21/12/59</t>
  </si>
  <si>
    <t>ใบเบิก คชจ.ไปราชการ รายวิชา 501465 ดร.ปิ่นหทัย 26/12/59</t>
  </si>
  <si>
    <t>ขออนุมัติจ้างเหมาบริการรถ รายวิชา 501465 ผศ.ดร.อุมาพร</t>
  </si>
  <si>
    <t>ศธ 0527..12.02/006(1)</t>
  </si>
  <si>
    <t>ใบเบิก คชจ.ไปราชการ อ.อัญชลี 27 ธ.ค. 60  กรับพวง</t>
  </si>
  <si>
    <t>ใบเบิก คชจ.ไปราชการ ดร.ปิ่นหทัย 27 ธ.ค. 60 ปลักแรด</t>
  </si>
  <si>
    <t xml:space="preserve"> ใบเบิก คชจ.ไปราชการ ดร.สมศักดิ์ 27 ธ.ค.60 ชุมแสงฯ</t>
  </si>
  <si>
    <t xml:space="preserve"> 10 ม.ค.60</t>
  </si>
  <si>
    <t xml:space="preserve"> ศธ 0527.12.02/022</t>
  </si>
  <si>
    <t>ใบเบิก คชจ.ไปราชการ ดร.สมศักดิ์ 6 ม.ค. 60 ชุมแสง</t>
  </si>
  <si>
    <t>ใบเบิก คชจ.ไปราชการ ดร.สมศักดิ์ 5 ม.ค. 60 ชุมแสง</t>
  </si>
  <si>
    <t>ใบเบิก คชจ.ไปราชการ ดร.สมศักดิ์ 9 ม.ค. 60 ชุมแสง</t>
  </si>
  <si>
    <t>ใบเบิก คชจ.ไปราชการ อ.อัญชลี 10 ม.ค.60  กรับพวง</t>
  </si>
  <si>
    <t>ใบเบิก คชจ.ไปราชการ อ.อัญชลี 6 ม.ค.60 กรับพวง</t>
  </si>
  <si>
    <t>ใบเบิก คชจ.ไปราชการ อ.อัญชลี 5 ม.ค. 60 กรังพวง</t>
  </si>
  <si>
    <t>ใบเบิก คชจ.ไปราชการ อ.อัญชลี 4 ม.ค. 60 กรังพวง</t>
  </si>
  <si>
    <t>ใบเบิก คชจ.ไปราชการ ดร.สมศักดิ์ 10 ม.ค. 60 ชุมแสง</t>
  </si>
  <si>
    <t>ใบเบิก คชจ.ไปราชการ ดร.ปิ่นหทัย  4 ม.ค. 60  ปลักแรด</t>
  </si>
  <si>
    <t xml:space="preserve"> 12 ม.ค. 60</t>
  </si>
  <si>
    <t>ใบเบิก คชจ.ไปราชการ ดร.สมศักดิ์ 11 ม.ค. 60 ชุมแสง</t>
  </si>
  <si>
    <t xml:space="preserve"> 13 ม.ค. 60</t>
  </si>
  <si>
    <t>ใบเบิก คชจ.ไปราชการ ดร.ปิ่นหทัย 5 ม.ค. 60 ปลักแรด</t>
  </si>
  <si>
    <t>ใบเบิก คชจ.ไปราชการ ดร.ปิ่นทหัย 6 ม.ค. 60 ปลักแรด</t>
  </si>
  <si>
    <t xml:space="preserve">ใบเบิก คชจ.ไปราชการ ดร.ปิ่นหทัย 10 ม.ค. 60 ปลักแรด </t>
  </si>
  <si>
    <t xml:space="preserve">ใบเบิก คชจ.ไปราชการ ดร.ปิ่นหทัย 9 ม.ค.60 ปลักแรด </t>
  </si>
  <si>
    <t xml:space="preserve">ใบเบิก คชจ.ไปราชการ ดร.ปิ่นหทัย 11 ม.ค. 60 ปลักแรด </t>
  </si>
  <si>
    <t xml:space="preserve"> 1 ก.พ. 60</t>
  </si>
  <si>
    <t>ศธ 0527.12.02/132</t>
  </si>
  <si>
    <t>ขออนุมัติจ้างเหมาบริการรถ ผศ.ดร.ชุลีกร กรับพวง</t>
  </si>
  <si>
    <t>ศธ 0527.12.02/133</t>
  </si>
  <si>
    <t>ขออนุมัติจ้างเหมาบริการรถ ดร.สมศักดิ์ ชุมแสง</t>
  </si>
  <si>
    <t>ศธ 0527.12.02/134</t>
  </si>
  <si>
    <t>ขออนุมัติจ้างเหมาบริการ อ.อัญชลี ปลักแรด</t>
  </si>
  <si>
    <t>ศธ 0527.12.02/135</t>
  </si>
  <si>
    <t>ขออนุมัติจ้างเหมาบริการรถ ผศ.ดร.วรวรรณ์ บึงกอก</t>
  </si>
  <si>
    <t xml:space="preserve"> ศธ 0527.12.02/147</t>
  </si>
  <si>
    <t>ขออนุมัติเบิกเงิน ค่าสอน อ.สมชาย</t>
  </si>
  <si>
    <t xml:space="preserve"> 27 ก.พ. 60</t>
  </si>
  <si>
    <t>ใบเบิก คชจ.ไปราชการ ผศ.ดร.ชุลีกร 16 ก.พ.60 กรับพวง</t>
  </si>
  <si>
    <t>ใบเบิก คชจ.ไปราชการ ผศ.ดร.ชุลีกร 14 ก.พ.60 กรับพวง</t>
  </si>
  <si>
    <t xml:space="preserve"> ใบเบิก คชจ.ไปราชการ ผศ.ดร.ชุลีกร 10 ก.พ. 60 กรับพวง</t>
  </si>
  <si>
    <t>ใบเบิก คชจ.ไปราชการ ผศ.ดร.ชุลีกร 9 ก.พ. 60 กรับพวง</t>
  </si>
  <si>
    <t>ใบเบิก คชจ.ไปราชการ ผศ.ดร.ชุลีกร 8 ก.พ. 60 กรับพวง</t>
  </si>
  <si>
    <t>ใบเบิก คชจ.ไปราชการ อ.อัญชลี 16 ก.พ. 60 ปลักแรด</t>
  </si>
  <si>
    <t>ใบเบิก คชจ.ไปราชการ อ.อัญชลี 14 ก.พ.60 ปลักแรด</t>
  </si>
  <si>
    <t>ใบเบิก คชจ.ไปราชการ อ.อัญชลี 10 ก.พ.60 ปลักแรด</t>
  </si>
  <si>
    <t>ใบเบิก คชจ.ไปราชการ อ.อัญชลี 8 ก.พ. 60 ปลักแรด</t>
  </si>
  <si>
    <t>ใบเบิก คชจ.ไปราชการ อ.อัญชลี 9 ก.พ. 60 ปลักแรด</t>
  </si>
  <si>
    <t>ใบเบิก คชจ.ไปราชการ ผศ.ดร.วรวรรณ์ 8 ก.พ. 60 บึงกอก</t>
  </si>
  <si>
    <t>ใบเบิก คชจ.ไปราชการ ผศ.ดร.วรวรรณ์ 9 ก.พ. 60 บึงกอก</t>
  </si>
  <si>
    <t xml:space="preserve">  27 ก.พ. 60</t>
  </si>
  <si>
    <t>ใบเบิก คชจ.ไปราชการ ผศ.ดร.วรวรรณ์ 10 ก.พ. 60 บึงกอก</t>
  </si>
  <si>
    <t>ใบเบิก คชจ.ไปราชการ ผศ.ดร.วรวรรณ์ 15 ก.พ. 60 บึงกอก</t>
  </si>
  <si>
    <t>ใบเบิก คชจ.ไปราชการ ผศ.ดร.วรวรรณ์ 16 ก.พ. 60 บึงกอก</t>
  </si>
  <si>
    <t>ใบเบิกคชจ.ไปราชการ ผศ.ดร.วรวรรณ์ 8 ก.พ. 60 บึงกอก</t>
  </si>
  <si>
    <t>ใบเบิก คชจ.ไปราชการ ดร.สมศักดิ์ 9 ก.พ.60 ชุมแสง</t>
  </si>
  <si>
    <t>ใบเบิก คชจ.ไปราชการ ดร.สมศักดิ์ 10 ก.พ. 60 ชุมแสง</t>
  </si>
  <si>
    <t>ใบเบิก คชจ.ไปราชการ ดร.สมศักดิ์ 15 ก.พ. 60 ชุมแสง</t>
  </si>
  <si>
    <t>ใบเบิก คชจ.ไปราชการ ดร.สมศักดิ์ 16 ก.พ. 60 ขุมแสง</t>
  </si>
  <si>
    <t xml:space="preserve"> 1 มี.ค.60</t>
  </si>
  <si>
    <t>ใบเบิก คชจ.ไปราชการ นายพุททัย 25 ก.พ. 60 บ่อทอง</t>
  </si>
  <si>
    <t>ใบเบิก คชจ.ไปราชการ ผศ.ดร.อุมาพร 23 ก.พ. 60 บ่อทอง</t>
  </si>
  <si>
    <t xml:space="preserve"> 3 มี.ค.60</t>
  </si>
  <si>
    <t>แบบ8707</t>
  </si>
  <si>
    <t>ใบเบิก คชจ.ไปราชการ ดร.สมศักดิ์ 28 ก.พ. 60 ชุมแสง</t>
  </si>
  <si>
    <t>ใบเบิก คชจ.ไปราชการ ดร.สมศักดิ์ 27 ก.พ. 60 ชุมแสง</t>
  </si>
  <si>
    <t>ใบเบิก คชจ.ไปราชการ ดร.สมศักดิ์ 23 ก.พ. 60 ชุมแสง</t>
  </si>
  <si>
    <t>ใบเบิก คชจ.ไปราชการ ผศ.ดร.ชุลีกร 28 ก.พ.60 กรับพวง</t>
  </si>
  <si>
    <t>ใบเบิก คชจ.ไปราชการ ผศ.ดร.ชุลีกร 27 ก.พ. 60 กรับพวง</t>
  </si>
  <si>
    <t xml:space="preserve"> 3 มี.ค60</t>
  </si>
  <si>
    <t>ใบเบิก คชจ.ไปราชการ ผศ.ดร.ชุลีกร 24 ก.พ. 60 กรับพวง</t>
  </si>
  <si>
    <t xml:space="preserve"> 3 มี.ค. 60 </t>
  </si>
  <si>
    <t>ใบเบิก คชจ.ไปราชการ ผศ.ดร.ชุลีกร 20 ก.พ. 60 กรับพวง</t>
  </si>
  <si>
    <t>ใบเบิก คชจ.ไปราชการ ผศ.ดร.ชุลีกร 17 ก.พ. 60 กรับพวง</t>
  </si>
  <si>
    <t>ใบเบิก คชจ.ไปราชการ อ.อัญชลี 24 ก.พ. 60 ปลักแรด</t>
  </si>
  <si>
    <t>ใบเบิก คชจ.ไปราชการ อ.อัญชลี 22 ก.พ. 60 ปลักแรด</t>
  </si>
  <si>
    <t>ใบเบิก คชจ.ไปราชการ อ.อัญชลี 21 ก.พ. 60 ปลักแรด</t>
  </si>
  <si>
    <t>ใบเบิก คชจ.ไปราชการ อ.อัญชลี 27 ก.พ. 60 ปลักแรด</t>
  </si>
  <si>
    <t>ใบเบิก คชจ.ไปราชการ อ.อัญชลี 17 ก.พ. 60 ปลักแรด</t>
  </si>
  <si>
    <t>ใบเบิก คชจ.ไปราชการ ผศ.ดร.วรวรรณ์ 28 ก.พ. 60 บึงกอก</t>
  </si>
  <si>
    <t>ใบเบิก คชจ.ไปราชการ อ.อัญชลี 20 ก.พ. 60 ปลักแรด</t>
  </si>
  <si>
    <t>ใบเบิก คชจ.ไปราชการ ผศ.ดร.วรวรรณ์ 27 ก.พ. 60 บึงกอก</t>
  </si>
  <si>
    <t>ใบเบิก คชจ.ไปราชการ ผศ.ดร.วรวรรณ์ 23 ก.พ.60 บึงกอก</t>
  </si>
  <si>
    <t>ใบเบิก คชจ.ไปราชการ ผศ.ดร.วรวรรณ์ 22 ก.พ. 60 บึงกอก</t>
  </si>
  <si>
    <t>ใบเบิก คชจ.ไปราชการ ผศ.ดร.วรวรรณ์ 21 ก.พ. 60 บึงกอก</t>
  </si>
  <si>
    <t>ใบเบิก คชจ.ไปราชการ ผศ.ดร.วรวรรณ์ 20 ก.พ. 60 บึงกอก</t>
  </si>
  <si>
    <t>ใบเบิก คชจ.ไปราชการ ผศ.ดร.วรวรรณ์ 17 ก.พ.60 บึงกอก</t>
  </si>
  <si>
    <t>ใบเบิก คชจ.ไปราชการ ดร.สมศักดิ์ 17 ก.พ. 60 ชุมแสง</t>
  </si>
  <si>
    <t>ใบเบิก คชจ.ไปราชการ ดร.สมศักดิ์ 21 ก.พ. 60 ชุมแสง</t>
  </si>
  <si>
    <t>ศธ 0527.12.02/197</t>
  </si>
  <si>
    <t>ขออนุมัติเบิกเงิน รายวิชา 501465</t>
  </si>
  <si>
    <t>ใบเบิก คชจ.ไปราชการ ผศ.ดร.วรวรรณ์ 8 มี.ค. 60 บึงกอก</t>
  </si>
  <si>
    <t>ใบเบิก คชจ.ไปราชการ ดร.สมศักดิ์ 8 มี.ค. 60 ชุมแสง</t>
  </si>
  <si>
    <t>ใบเบิก คชจ.ไปราชการ อ.อัญชลี 8 มี.ค. 60 ปลักแรด</t>
  </si>
  <si>
    <t>ใบเบิก คชจ.ไปราชการ ดร.สมศักดิ์ 7 มี.ค. 60 ชุมแสง</t>
  </si>
  <si>
    <t>ใบเบิก คชจ.ไปราชการ ผศ.ดร.วรวรรณ์ 6 มี.ค. 60 บึงกอก</t>
  </si>
  <si>
    <t>ใบเบิก คชจ.ไปราชการ ผศ.ดร.ชุลีกร 7 มี.ค. 60 กรับพวง</t>
  </si>
  <si>
    <t xml:space="preserve">ใบเบิก คชจ.ไปราชการ อ.อัญชลี 6 มี.ค. 60 ปลักแรด </t>
  </si>
  <si>
    <t>ใบเบิก คชจ.ไปราชการ ดร.สมศักดิ์ 6 มี.ค. 60 ชุมแสง</t>
  </si>
  <si>
    <t xml:space="preserve">  14 มี.ค. 60 </t>
  </si>
  <si>
    <t>ใบเบิก คชจ.ไปราชการ ผศ.ดร.วรวรรณ์ 3 มี.ค.60 บึงกอก</t>
  </si>
  <si>
    <t xml:space="preserve">  14 มี.ค.60</t>
  </si>
  <si>
    <t>ใบเบิก คชจ.ไปราชการ ผศ.ดร.ชุลีกร 3 มี.ค. 60 กรับพวง</t>
  </si>
  <si>
    <t>ใบเบิก คชจ.ไปราชการ ดร.สมศักดิ์ 3 มี.ค. 60 ชุมแสง</t>
  </si>
  <si>
    <t>ใบเบิก คชจ.ไปราชการ ผศ.ดร.วรวรรณ์ 2 มี.ค. 60 บึงกอก</t>
  </si>
  <si>
    <t>ใบเบิก คชจ.ไปราชการ ดร.สมศักดิ์ 2 มี.ค.60 ชุมแสง</t>
  </si>
  <si>
    <t>ใบเบิก คชจ.ไปราชการ ผศ.ดร.วรวรรณ์ 1 มี.ค. 60 บึงกอก</t>
  </si>
  <si>
    <t>ใบเบิก คชจ.ไปราชการ ผศ.ดร.ชุลีกร 1 มี.ค.60 กรับพวง</t>
  </si>
  <si>
    <t>ใบเบิก คชจ.ไปราชการ อ.อัญชลี อ.อัญชลี 10 มี.ค. 60 ปลักแรด</t>
  </si>
  <si>
    <t>ใบเบิก คชจ.ไปราชการ ดร.สมศักดิ์ 1 มี.ค. 60 ชุมแสง</t>
  </si>
  <si>
    <t>สรุปรายการเบิกเงิน รายวิชา 501482  สัมมนาประเด็นและแนวโน้มของวิชาชีพพยาบาล</t>
  </si>
  <si>
    <t xml:space="preserve"> 5 เม.ย. 60 </t>
  </si>
  <si>
    <t>ศธ 0527.12.02/300</t>
  </si>
  <si>
    <t xml:space="preserve">ค่าอาหารกลางวัน </t>
  </si>
  <si>
    <t>วันที่ 4 เมษายน 2560</t>
  </si>
  <si>
    <t>สรุปรายการเบิกเงิน รายวิชา 501483  ปฏิบัติการพยาบาลวิชาชีพในสาขาที่เลือกสรร</t>
  </si>
  <si>
    <t>ใบเบิก คชจ.ไปราชการ น.ส.กัญญาและคณะฯ แพร่</t>
  </si>
  <si>
    <t>ใบเบิก คชจ.ไปราชการ น.ส.ดารินทร์ สุพรรณบุรี</t>
  </si>
  <si>
    <t>ใบเบิก คชจ.ไปราชขการ น.ส.ดวงกมลและคณะ ตาก</t>
  </si>
  <si>
    <t>ใบเบิก คชจ.ไปราชการ น.ส.จิตติ์กัญญา ศรีสังวร</t>
  </si>
  <si>
    <t>ใบเบิก คชจ.ไปราชการ น.ส.ณัฐริธี อุตรดิตถ์</t>
  </si>
  <si>
    <t xml:space="preserve"> แบบ 8707 </t>
  </si>
  <si>
    <t>ใบเบิก คชจ.ไปราชการ นายปกรณ์  สุโขทัย</t>
  </si>
  <si>
    <t xml:space="preserve"> 10 เม.ย. 60 </t>
  </si>
  <si>
    <t>ศธ 0527.01.02/309</t>
  </si>
  <si>
    <t>ขออนุมัติเบิกเงินค่าตอบแทนการสอนอาจารย์พิเศษ</t>
  </si>
  <si>
    <t xml:space="preserve">   19 มิ.ย.60</t>
  </si>
  <si>
    <t>ใบเบิก คชจ.ไปราชการ น.ส.นิภาพร แพร่</t>
  </si>
  <si>
    <t>สรุปรายการเบิกเงิน รายวิชา 501276  ปฏิบัติการหลักการและเทคนิคการพยาบาล</t>
  </si>
  <si>
    <t>ภาคเรียนฤดูร้อน   ปีการศึกษา  2559</t>
  </si>
  <si>
    <t>ค่าคู่มือ</t>
  </si>
  <si>
    <t>คนขับรถ</t>
  </si>
  <si>
    <t xml:space="preserve"> 27 เม.ย.60</t>
  </si>
  <si>
    <t>คู่มือบันทึกประสบการณ์</t>
  </si>
  <si>
    <t xml:space="preserve"> 15 พ.ค.60</t>
  </si>
  <si>
    <t>ศธ 0527.12.02/442</t>
  </si>
  <si>
    <t>ค่าจ้างเหมาบริการรถ ผศ.อินทิรา กงไกรลาศ 17-18 พ.ค.60</t>
  </si>
  <si>
    <t>ศธ 0527.12.02/449(3)</t>
  </si>
  <si>
    <t>ค่าจ้างเหมาบริการรถ อ.ศรีสุภา สุโขทัย 23-24 พ.ค. 60</t>
  </si>
  <si>
    <t xml:space="preserve"> 17 พ.ค.60</t>
  </si>
  <si>
    <t>ศธ 0527.12/450</t>
  </si>
  <si>
    <t>ขออนุมัติจ้างเหมาบริการรถ ผศ.ดร.วงเดือน 18 พ.ค. 60</t>
  </si>
  <si>
    <t xml:space="preserve"> 19 พ.ค.60</t>
  </si>
  <si>
    <t>ศธ 0527.12.02/458</t>
  </si>
  <si>
    <t>ขออนุมัติจ้างเหมาบริการรถ ผศ.อินทิรา กงไกรลาศ 23-24 พ.ค.60</t>
  </si>
  <si>
    <t xml:space="preserve"> 22 พ.ค.60</t>
  </si>
  <si>
    <t>ศธ 0527.12.02/473</t>
  </si>
  <si>
    <t>ขออนุมัติจ้างเหมาบริการรถ ผศ.อินทิรา กงไกรลาศ 25 พ.ค.60</t>
  </si>
  <si>
    <t xml:space="preserve"> 26 พ.ค.60</t>
  </si>
  <si>
    <t>ใบเบิก คชจ.ไปราชการ นายนพดล สุโขทัย 16 พ.ค.60</t>
  </si>
  <si>
    <t>ใบเบิก คชจ.ไปราชการ นายสนิท  สุโขทัย 17 พ.ค.60</t>
  </si>
  <si>
    <t>ใบเบิก คชจ.ไปราชการ นายนพดล สุโขทัย 18 พ.ค.60</t>
  </si>
  <si>
    <t>ใบเบิก คชจ.ไปราชการ นายนพดล สุโขทัย 19 พ.ค. 60</t>
  </si>
  <si>
    <t>26 พ..ค.60</t>
  </si>
  <si>
    <t>ใบเบิก คชจ.ไปราชการ นายนพดล สุโขทัย 22 พ..ค.60</t>
  </si>
  <si>
    <t>ใบเบิก คชจ.ไปราชการ นายนพดล สุโขทัย 23 พ.ค.60</t>
  </si>
  <si>
    <t>ใบเบิก คชจ.ไปราชการ นายนพดล สุโขทัย 24 พ..ค.60</t>
  </si>
  <si>
    <t>ใบเบิก คชจ.ไปราชการ นายนพดล สุโขทัย 25 พ.ค.60</t>
  </si>
  <si>
    <t xml:space="preserve"> 2 มิ.ย. 60</t>
  </si>
  <si>
    <t>ใบเบิก คชจ.ไปราการ ผศ.อินทิรา กงไกรลาศ 25 พ.ค.60</t>
  </si>
  <si>
    <t>ใบเบิก คชจ.ไปราชการ อ.ศรีสุภา สุโขทัย 24 พ.ค. 60</t>
  </si>
  <si>
    <t>ใบเบิก คชจ.ไปราชการ ผศ.อินทิรา กงไกรลาศ 24 พ.ค.60</t>
  </si>
  <si>
    <t>ใบเบิก คชจ.ไปราชการ ผศ.อินทิรา กงไกรลาศ 23 พ.ค.60</t>
  </si>
  <si>
    <t>ใบเบิก คชจ.ไปราชการ อ.ศรีสุภา สุโขทัย 23 พ.ค. 60</t>
  </si>
  <si>
    <t xml:space="preserve">  2 มิ.ย.60</t>
  </si>
  <si>
    <t>ใบเบิก คชจ.ไปราชการ ผศ.อินทิรา กงไกรลาศ 18 พ.ค.60</t>
  </si>
  <si>
    <t>ใบเบิก คชจ.ไปราชการ ผศ.ดร.วงเดือน สุโขทัย 18 พ..ค. 60</t>
  </si>
  <si>
    <t>ใบเบิก คชจ.ไปราชการ ผศ.อินทิรา กงไกรลาศ 17 พ.ค.60</t>
  </si>
  <si>
    <t xml:space="preserve"> 13 มิ.ย.60</t>
  </si>
  <si>
    <t>ศธ 0527.12.02/527</t>
  </si>
  <si>
    <t>ขออนุมัติเบิกเงิน/อาจารย์พิเศษ/แหล่งฝึก</t>
  </si>
  <si>
    <t xml:space="preserve"> 22 มิ.ย.60</t>
  </si>
  <si>
    <t>ศธ 0527.12.02/547</t>
  </si>
  <si>
    <t>ขออนุมัติเบิกเงินค่าสอนอาจารย์พิเศษ</t>
  </si>
  <si>
    <t>สรุปรายการเบิกเงิน รายวิชา 501232  ปฏิบัติการพยาบาลผู้ใหญ่  1</t>
  </si>
  <si>
    <t>ผู้รับผิดชอบรายวิชา  :  อ.ทยุตา  อินทร์แก้ว</t>
  </si>
  <si>
    <t>osce</t>
  </si>
  <si>
    <t xml:space="preserve"> 15 มิ.ย.60</t>
  </si>
  <si>
    <t>ใบเบิก คชจ.ไปราชการ น.ส.ญานิศา สุโขทัย ที่พัก</t>
  </si>
  <si>
    <t>ใบเบิก คชจ.ไปราชการ น.ส.จิราวรรณ สุโขทัย ที่พัก</t>
  </si>
  <si>
    <t>ใบเบิก คชจ.ไปราชการ น.ส.นิชาภา สุโขทัย ที่พัก</t>
  </si>
  <si>
    <t>ใบเบิก คชจ.ไปราชการ น.ส.ศิริวรรณ สุโขทัย ที่พัก</t>
  </si>
  <si>
    <t xml:space="preserve"> 16 มิ.ย.60</t>
  </si>
  <si>
    <t>ใบเบิก คชจ.ไปราชการ นายสนิท สุโขทัย</t>
  </si>
  <si>
    <t>ศธ 0527.12/546</t>
  </si>
  <si>
    <t>ขออนุมัติเบิกเงินค่าปฐมนิเทศเดือน มิ.ย.60</t>
  </si>
  <si>
    <t xml:space="preserve"> 23 มิ.ย.60</t>
  </si>
  <si>
    <t xml:space="preserve"> ใบเบิก คชจ.ไปราชการ นายนพดล 20 มิ.ย.60</t>
  </si>
  <si>
    <t xml:space="preserve"> 27 มิ.ย.60</t>
  </si>
  <si>
    <t>ใบเบิก คชจ.ไปราชการ น.ส.กนกพรรณ ที่พัก สุโขทัย</t>
  </si>
  <si>
    <t>ใบเบิก คขจ.ไปราชการน.ส.จักรีวรรณ  ที่พัก สุโขทัย</t>
  </si>
  <si>
    <t>ใบเบิก คชจ.ไปราชการ นายจตุพล ที่พัก สุโขทัย</t>
  </si>
  <si>
    <t>ใบเบิก คชจ.ไปราชการ น.ส.สุภาพร ที่พักสุโขทัย</t>
  </si>
  <si>
    <t xml:space="preserve"> 28 มิ.ย.60</t>
  </si>
  <si>
    <t>ศธ 0527.12/567</t>
  </si>
  <si>
    <t>ขออนุมัติเบิกเงินค่าสอน  9 มิ.ย.60</t>
  </si>
  <si>
    <t>ใบเบิก คชจ.ไปราชการ ดร.วงเดือน 19-23 มิ.ย.60</t>
  </si>
  <si>
    <t>ใบเบิก คชจ.ไปราชการ ดร.วเงดือน 11-13 มิ.ย.60</t>
  </si>
  <si>
    <t>ใบเบิก คชจ.ไปราชการ ดร.รุ้งนภา 19-26 มิ.ย.60</t>
  </si>
  <si>
    <t>ใบเบิก คชจ.ไปราชการ ดร.รุ้งนภา 6-9 มิ.ย.60</t>
  </si>
  <si>
    <t xml:space="preserve"> 3 ก.ค. 60</t>
  </si>
  <si>
    <t>ศธ 0527.12.02/597</t>
  </si>
  <si>
    <t xml:space="preserve"> ขออนุมัติเบิกเงิน OSCE 30 มิ.ย.60</t>
  </si>
  <si>
    <t xml:space="preserve"> 4 ก.ค. 60</t>
  </si>
  <si>
    <t>ใบเบิก คชจ.ไปราชการ อ.ทยุตา 6-14 มิ.ย.60</t>
  </si>
  <si>
    <t>ใบเบิก คขจ.ไปราชการ อ.ทยุตา 19-26 มิ.ย.60</t>
  </si>
  <si>
    <t xml:space="preserve"> 6 ก.ค. 60</t>
  </si>
  <si>
    <t>ใบเบิก คขจ.ไปราชการ นายสนิท 5 ก.ค. 60</t>
  </si>
  <si>
    <t xml:space="preserve"> 7 ก.ค.60</t>
  </si>
  <si>
    <t>ใบเบิก คชจ.ไปราชการ นายสนิท 6 ก.ค. 60</t>
  </si>
  <si>
    <t>ใบเบิก คชจ.ไปราชการ นายพุทธทัย 7 ก.ค. 60</t>
  </si>
  <si>
    <t xml:space="preserve"> 14 ก.ค. 60</t>
  </si>
  <si>
    <t>ใบเบิก คชจ.ไปราชการ น.ส.ฟ้าอรุณ และคณะ ที่พัก</t>
  </si>
  <si>
    <t>ใบเบิก คชจ.ไปราชการ น.ส.พิมพ์กัญญา และคณะฯ</t>
  </si>
  <si>
    <t>ใบเบิก คขจ.ไปราชาร นายพุทธทัย 12 ก.ค. 60</t>
  </si>
  <si>
    <t>ใบเบิก คชจ.ไปราชการ นายสนิท 13 ก.ค.60</t>
  </si>
  <si>
    <t xml:space="preserve"> 15 ก.ค.60</t>
  </si>
  <si>
    <t>ใบเบิก คชจ.ไปราชการ นายสนิท 14 ก.ค.60</t>
  </si>
  <si>
    <t xml:space="preserve"> 17 ก.ค. 60</t>
  </si>
  <si>
    <t>ใบเบิก คชจ.ไปราชการ น.ส.ภัทราภรณ์ และคณะ ที่พัก</t>
  </si>
  <si>
    <t>ใบเบิก คชจ.ไปราชการ น.ส.พัชรินทร์ และคณะ ที่พัก</t>
  </si>
  <si>
    <t xml:space="preserve"> 18 ก.ค. 60</t>
  </si>
  <si>
    <t>ศธ 0527.12.02/613</t>
  </si>
  <si>
    <t xml:space="preserve"> 19 ก.ค. 60</t>
  </si>
  <si>
    <t>ใบเบิก คชจ.ไปราชการ นายสนิท 18 ก.ค.60</t>
  </si>
  <si>
    <t xml:space="preserve"> 20 ก.ค. 60</t>
  </si>
  <si>
    <t>ใบเบิก คชจ.ไปราชการ นายพุทธทัย 19 ก.ค. 60</t>
  </si>
  <si>
    <t xml:space="preserve"> 24 ก.ค. 60</t>
  </si>
  <si>
    <t>ใบเบิก คชจ.ไปราชการ นายพุทธทัย 21 ก.ค.60</t>
  </si>
  <si>
    <t>ศธ 0527.12.02/619</t>
  </si>
  <si>
    <t>ขออนุมัติเบิกเงินค่าปฐมนิเทศเดือน ก.ค.60</t>
  </si>
  <si>
    <t xml:space="preserve"> 24 ก.ค.60</t>
  </si>
  <si>
    <t>ศธ 0527.12.02/627</t>
  </si>
  <si>
    <t>ขออนุมัติเบิกเงินค่าสอน อ.ลำจวน</t>
  </si>
  <si>
    <t xml:space="preserve"> 25 ก.ค. 60</t>
  </si>
  <si>
    <t>ศธ 0527.12.02/ 636</t>
  </si>
  <si>
    <t>ขออนุมัติเบิกเงินค่าตอบแทนแหล่งฝึก/ค่าสอน</t>
  </si>
  <si>
    <t xml:space="preserve">  26 ก.ค.60</t>
  </si>
  <si>
    <t>ใบเบิก คชจ.ไปราชการ อ.ทยุตา 17-25 ก.ค.60</t>
  </si>
  <si>
    <t xml:space="preserve"> 26 ก.ค. 60</t>
  </si>
  <si>
    <t>ใบเบิก คชจ.ไปราชการ อ.ทยุตา 4-14 ก.ค.60</t>
  </si>
  <si>
    <t>ใบเบิก คชจ.ไปราชการ น.ส.พัทธมน และคณะฯ ที่พัก</t>
  </si>
  <si>
    <t xml:space="preserve"> 26 ก.ค .60</t>
  </si>
  <si>
    <t>ใบเบิก คชจ.ไปราชการ น.ส.เพชรินทร์ และคณะ ที่พัก</t>
  </si>
  <si>
    <t xml:space="preserve"> 26 ก.ค.60</t>
  </si>
  <si>
    <t xml:space="preserve">ใบเบิก คชจ.ไปราชการ น.ส.ศุทธินี และคณะฯ ที่พัก </t>
  </si>
  <si>
    <t>ใบเบิก คชจ.ไปราชการ น.ส.ภารตรี และคณะฯ  ที่พัก</t>
  </si>
  <si>
    <t>ใบเบิก คชจ.ไปราชการ นายสนิท 24 ก.ค.60</t>
  </si>
  <si>
    <t>ใบเบิก คชจ.ไปราชการ นายสนิท 25 ก.ค.60</t>
  </si>
  <si>
    <t xml:space="preserve">  27 ก.ค.60</t>
  </si>
  <si>
    <t>ใบเบิก คชจ.ไปราชการ ดร.รุ้งนภา 17-25 ก.ค.60</t>
  </si>
  <si>
    <t xml:space="preserve"> 25 ก.ค.60</t>
  </si>
  <si>
    <t>ใบเบิก คชจ.ไปราชการ ผศ.ดร.วงเดือน 17-24 ก.ค60.</t>
  </si>
  <si>
    <t xml:space="preserve"> 15 ส.ค.60</t>
  </si>
  <si>
    <t>ศธ 0527.12.02/669</t>
  </si>
  <si>
    <t>ขออนุมัติเบิกเงินรายวิชา 501232 OSCE 28 ก.ค. 60</t>
  </si>
  <si>
    <t>ศธ 0527.12.02/670</t>
  </si>
  <si>
    <t>ขออนุมัติเบิกเงินค่าปฎิบัติงานนอกเวลาราชการ</t>
  </si>
  <si>
    <t>สรุปรายการเบิกเงิน รายวิชา 501252  ปฏิบัติการพยาบาลสุขภาพจิต</t>
  </si>
  <si>
    <t>ศธ 0527.12.02/568</t>
  </si>
  <si>
    <t>ขออนุมัติเบิกเงินค่าปฐมนิเทศ เดือน มิ.ย.60</t>
  </si>
  <si>
    <t>ศธ 0527.12.02/626</t>
  </si>
  <si>
    <t>ขออนุมัติเบิกเงินค่าปฐมนิเทศเดือน ก.ค. 60</t>
  </si>
  <si>
    <t>สรุปรายการเบิกเงิน รายวิชา 501312  ปฏิบัติการพยาบาลมารดา ทรกและการผดุงครรภ์  1</t>
  </si>
  <si>
    <t>ผู้รับผิดชอบรายวิชา  :  ผศ.ดร.ประทุมา  ฤทธิ์โพธิ์</t>
  </si>
  <si>
    <t>ศธ 0527.12.02/449</t>
  </si>
  <si>
    <t>ขออนุมัติจ้างเหมาบริการรถ อ.พรพรรณ รพ.วังทอง 17 พ.ค. 60</t>
  </si>
  <si>
    <t>ศธ 0527.12.02/438</t>
  </si>
  <si>
    <t>ขออนุมัติจ้างเหมาบริการรถ อ.พรรณทิพา 17 พ.ค. 60 บางระกำ</t>
  </si>
  <si>
    <t>ศธ 0527.12.02/445</t>
  </si>
  <si>
    <t>ขออนุมัติจ้างเหมาบริการรถ ผศ.ดร.ประทุมา วัดโบสถ์ 16-18 พ.ค.60</t>
  </si>
  <si>
    <t xml:space="preserve"> 16 พ.ค.60</t>
  </si>
  <si>
    <t>ศธ 0527.12.02/449(5)</t>
  </si>
  <si>
    <t xml:space="preserve"> ขออนุมัติจ้างเหมาบริการรถ อ.พรรณทิพา  24 พ.ค.60 บางระกำ</t>
  </si>
  <si>
    <t>ศธ 0527.12.02/457</t>
  </si>
  <si>
    <t>ขออนุมัติจ้างเหมาบริการรถ ผศ.ดร.ประทุมา วัดโบสถ์ 23 พ.ค. 60</t>
  </si>
  <si>
    <t xml:space="preserve"> 2 มิ.ย.60</t>
  </si>
  <si>
    <t>ศธ 0527.12.02/498</t>
  </si>
  <si>
    <t>ขออนุมัติจ้างเหมาบริการรถ อ.พรพรรณ รพ.วังทอง 7 มิ.ย.60</t>
  </si>
  <si>
    <t>ใบเบิก คชจ.ไปราชการ อ.พรรณทิพา 24 พ.ค.60 บางระกำ</t>
  </si>
  <si>
    <t>ใบเบิก คชจ.ไปราชการ ผศ.ดร.ประทุมา 23 พ.ค.60 วัดโบสถ์</t>
  </si>
  <si>
    <t>ใบเบิก คชจ.ไปราชการ ผศ.ดร.ประทุมา 18 พ.ค.60 วัดโบสถ์</t>
  </si>
  <si>
    <t>ใบเบิก คชจ.ไปราชการ อ.พรพรรณ 17 พ.ค.60 วังทอง</t>
  </si>
  <si>
    <t>ใบเบิก คชจ.ไปราชการ อ.พรรณทิพา 17 พ.ค.60 บางระกำ</t>
  </si>
  <si>
    <t>ใบเบิก คชจ.ไปราชการ ผศ.ดร.ประทุมา 17 พ.ค. 60 วัดโบสถ์</t>
  </si>
  <si>
    <t>ใบเบิก คชจ.ไปราชการ ผศ.ดร.ประทุมา 16 พ.ค.60 วัดโบสถ์</t>
  </si>
  <si>
    <t>ศธ 0527.12.02/528</t>
  </si>
  <si>
    <t>ขออนุมัติจ้างเหมาบริการรถ 14 มิ.ย.60 อ.สุกฤตา บางระกำ</t>
  </si>
  <si>
    <t xml:space="preserve">    19 มิ.ย.60</t>
  </si>
  <si>
    <t>ศธ 0527.12.02/538</t>
  </si>
  <si>
    <t>ใบเบิก คชจ.ไปราชการ อ.สุกฤตา 21 มิ.ย.60 บางะกำ</t>
  </si>
  <si>
    <t>ศธ 0527.12.02/550</t>
  </si>
  <si>
    <t>ขออนุมัติจ้างเหมาบริการรถ อ.สุกฤตา  28 มิ.ย.60</t>
  </si>
  <si>
    <t>ศธ 0527.12.02/552</t>
  </si>
  <si>
    <t>ขออนุมัติเบิกเงินค่าปฐมนิเทศเดือน พ.ค.-มิ.ย. 60</t>
  </si>
  <si>
    <t>ใบเบิก คชจ.ไปราชการ อ.สุกฤตา 28 มิ.ย.60 บางระกำ</t>
  </si>
  <si>
    <t>ใบเบิก คชจ.ไปราชการ อ.สกฤตา 14 มิ.ย.60 บางระกำ</t>
  </si>
  <si>
    <t xml:space="preserve"> 8 มิ.ย.60</t>
  </si>
  <si>
    <t>ใบเบิก คชจ.ไปราชการ อ.พรพรรณ 7 มิ.ย.60 วังทอง</t>
  </si>
  <si>
    <t xml:space="preserve"> 30 มิ.ย.60</t>
  </si>
  <si>
    <t>ศธ 0527.12.02/576</t>
  </si>
  <si>
    <t>ขออนุมัติจ้างเหมาบริการรถ ผศ.ดร.ประทุมา 5 ก.ค. 60 วัดโบสถ์</t>
  </si>
  <si>
    <t xml:space="preserve"> 3 ก.ค.60</t>
  </si>
  <si>
    <t>ศธ 0527.12.02/582</t>
  </si>
  <si>
    <t>ขออนุมัติจ้างเหมาบริการรถ อ.พรพรรณ 5 ก.ค. 60 วังทอง</t>
  </si>
  <si>
    <t xml:space="preserve"> 5 ก.ค.60</t>
  </si>
  <si>
    <t>ศธ 0527.12.02/593</t>
  </si>
  <si>
    <t>ขออนุมัติจ้างเหมาบริการรถ ผศ.ดร.ประทุมา 6 ก.ค.60 วัดโบสถ์</t>
  </si>
  <si>
    <t xml:space="preserve"> 6 ก.ค.60</t>
  </si>
  <si>
    <t>ใบเบิก คชจ.ไปราชการ อ.พรพรรณ  5 ก.ค. 60 วังทอง</t>
  </si>
  <si>
    <t>ใบเบิก คชจ.ไปราชการ ผศ.ดร.ประทุมา 5 ก.ค.60 วัดโบสถ์</t>
  </si>
  <si>
    <t xml:space="preserve"> 7 ก.ค. 60 </t>
  </si>
  <si>
    <t>ใบเบิก คชจ.ไปราชการ อ.กนกอร  3 ก.ค. 60</t>
  </si>
  <si>
    <t>ใบเบิก คชจ.ไปราชการ อ.กนกอร  4 ก.ค. 60</t>
  </si>
  <si>
    <t>ใบเบิก คชจ.ไปราชการ ผศ.ดร.ประทุมา 6 ก.ค. 60 วัดโบสถ์</t>
  </si>
  <si>
    <t xml:space="preserve"> 11 ก.ค.60</t>
  </si>
  <si>
    <t>ศธ 0527.12.02/601</t>
  </si>
  <si>
    <t>ขออนุมัติจ้างเหมาบริการรถ อ.พรพรรณ 12 ก..ค. 60 วังทอง</t>
  </si>
  <si>
    <t>13 ก..ค. 60</t>
  </si>
  <si>
    <t>ใบเบิก คชจ.ไปราชการ อ.พรพรรณ 12 ก.ค. 60 วังทอง</t>
  </si>
  <si>
    <t xml:space="preserve"> 14 ก.ค.60</t>
  </si>
  <si>
    <t>ศธ 0527.12.02/602</t>
  </si>
  <si>
    <t>ขออนุมัติจ้างเหมาบริการรถ ผศ.ดร.ประทุมา 18-19 ก.ค. 60</t>
  </si>
  <si>
    <t xml:space="preserve"> 20 ก.ค.60</t>
  </si>
  <si>
    <t>ศธ 0527.12.02/618</t>
  </si>
  <si>
    <t>ใบเบิก คชจ.ไปราชการ ผศ.ดร.ประทุมา 19 ก.ค. 60</t>
  </si>
  <si>
    <t>ใบเบิก คชจ.ไปราชการ ผศ.ดร.ประทุมา 18 ก.ค.60</t>
  </si>
  <si>
    <t>ศธ 0527.12.02/637</t>
  </si>
  <si>
    <t>ขออนุมัติเบิกเงินค่าตอบแทนแหล่งฝึก</t>
  </si>
  <si>
    <t xml:space="preserve">  3 ส.ค. 60</t>
  </si>
  <si>
    <t>ใบเบิก คชจ.ไปราชการ ผศ.ดร.ประทุมา 26 ก.ค. 60</t>
  </si>
  <si>
    <t xml:space="preserve"> 3 ส.ค.60</t>
  </si>
  <si>
    <t>ใบเบิก คชจ.ไปราชการ อ.พรพรรณ 26 ก.ค. 60 วังทอง</t>
  </si>
  <si>
    <t>สรุปรายการเบิกเงิน รายวิชา 501323  ปฏิบัติการพยาบาลเด็ก 2</t>
  </si>
  <si>
    <t>ผู้รับผิดชอบรายวิชา  :  อ.ณภัคลชา  ผลอนันต์</t>
  </si>
  <si>
    <t>ใบเบิก คชจ.ไปราชการ อ.ชญาภา 6-28 มิ.ย.60</t>
  </si>
  <si>
    <t>ใบเบิก คชข.ไปราชการ อ.ชญาภา 2-24 พ.ค.60</t>
  </si>
  <si>
    <t>ใบเบิก คชจ.ไปราชการ อ.รุ่งเพชร 6-28 มิ.ย.60</t>
  </si>
  <si>
    <t>ใบเบิก คชจ.ไปราชการ อ.รุ่งเพชร 1-24 พ.ค. 60</t>
  </si>
  <si>
    <t>ใบเบิก คชจ.ไปราชการ น.ส.เจนจิรา และคณะ พิจิตร</t>
  </si>
  <si>
    <t>ใบเบิก คชจ.ไปราชการ น.ส.วรัญญา กำแพงเพชร</t>
  </si>
  <si>
    <t>ใบเบิก คชจ.ไปราชการ น.ส.ธนัญญา สุโขทัย</t>
  </si>
  <si>
    <t xml:space="preserve"> 29 มิ.ย.60</t>
  </si>
  <si>
    <t>ศธ 0527.12.02/571</t>
  </si>
  <si>
    <t xml:space="preserve"> ขออนุมัติเบิกเงิน ค่าสอน/ค่าปฐม พ.ค.-มิ.ย.60</t>
  </si>
  <si>
    <t>ใบเบิก คชจ.ไปราชการ น.ส.ณัฐธิดา ศรีสังวร</t>
  </si>
  <si>
    <t>ใบเบิก คชจ.ไปราชการ น.ส.พัชรี ศรีสังวร</t>
  </si>
  <si>
    <t>ใบเบิก คชจ.ไปราชการ น.ส.พรทิพา พิจิตร</t>
  </si>
  <si>
    <t>ใบเบิก คชจ.ไปราชการ น.ส.สิริลักษณ์ สุโขทัย</t>
  </si>
  <si>
    <t>ใบเบิก คชจ.ไปราชการ น.ส.ศิริกานดา กำแพงเพชร</t>
  </si>
  <si>
    <t>ใบเบิก คชจ.ไปราชการ อ.ชนิกานต์  6-28 มิ.ย.60</t>
  </si>
  <si>
    <t>ใบเบิก คชจ.ไปราขการ อ.ชนิกานต์ 2-24 พ.ค.60</t>
  </si>
  <si>
    <t xml:space="preserve"> 27 ก.ค.60</t>
  </si>
  <si>
    <t>ใบเบิก คชจ.ไปราชการ อ.รัตนชฎาวรรณ 11-14 ก.ค.60</t>
  </si>
  <si>
    <t>ใบเบิก คชจ.ไปราชการ  อ.รัตนชฎาวรรณ 4-7 ก.ค.60</t>
  </si>
  <si>
    <t>ใบเบิก คชจ.ไปราชการ อ.รัตนชฎาวรรณ 24-25 ก.ค.60</t>
  </si>
  <si>
    <t>ใบเบิก คชจ.ไปราชการ อ.รัตนชฎาวรรณ 17-21 ก.ค.60</t>
  </si>
  <si>
    <t xml:space="preserve"> 18 ก.ค.60</t>
  </si>
  <si>
    <t xml:space="preserve"> ศธ 0527.12.02/609</t>
  </si>
  <si>
    <t xml:space="preserve"> 31 ก.ค.60 </t>
  </si>
  <si>
    <t xml:space="preserve"> ศธ 0527.12.02/643</t>
  </si>
  <si>
    <t>ขออนุมัติเบิกเงิน ค่าแหล่งฝึก/ค่าปฐมนิเทศ</t>
  </si>
  <si>
    <t xml:space="preserve"> 31 ก.ค. 60</t>
  </si>
  <si>
    <t>ใบเบิก คชจ.ไปราชการ อ.รุ่งเพชร 4-25 ก.ค.60</t>
  </si>
  <si>
    <t>ใบเบิก คชจ.ไปราชการ น.ส.ผการัตน์ และคณะฯ</t>
  </si>
  <si>
    <t>ใบเบิก คชจ.ไปราชการ นายนัทธพง และคณะฯ</t>
  </si>
  <si>
    <t>ใบเบิก คชจ.ไปราชการ น.ส.กาญจนา และคณะ</t>
  </si>
  <si>
    <t>ใบเบิก คชจ.ไปราชการ น.ส.วราพร และคณะฯ</t>
  </si>
  <si>
    <t>ใบเบิก คชจ.ไปราชการ อ.ชนิกานต์ ก.ค.60</t>
  </si>
  <si>
    <t xml:space="preserve"> 27 ก.ค. 60</t>
  </si>
  <si>
    <t>ใบเบิก คชจ.ไปราชการ อ.ชญาภา 4-25 ก.ค. 60</t>
  </si>
  <si>
    <t>ใบเบิก คชจ.ไปราชการ ผศ.ดร.รัตนชฎาวรรณ 4 พ.ค.</t>
  </si>
  <si>
    <t>ใบเบิก คชจ.ไปราชการ ผศ.ดร.รัตนชฎาวรรณ 8-11 พ.ค.</t>
  </si>
  <si>
    <t>ใบเบิก คชจ.ไปราชการ ผศ.ดร.รัตนชฎาวรรณ 15-17 พ.ค</t>
  </si>
  <si>
    <t>ใบเบิก คชจ.ไปราชการ ผศ.ดร.รัตนชฎาวรรณ 22-24 พ.ค.</t>
  </si>
  <si>
    <t>ใบเบิก คชจ.ไปราชการ ผศ.ดร.รัตนชฎาวรรณ 15-16 มิ.ย.</t>
  </si>
  <si>
    <t>ใบเบิก คชจ.ไปราชการ ผศ.ดร.รัตนชฎาวรรณ 19-23 มิ.ย.</t>
  </si>
  <si>
    <t>ใบเบิก คชจ.ไปราชการ ผศ.ดร.รัตนชฎาวรรณ 27-28 มิ.ย.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</si>
</sst>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1070000]d/m/yy;@"/>
  </numFmts>
  <fonts count="19" x14ac:knownFonts="1">
    <font>
      <sz val="11"/>
      <color theme="1"/>
      <name val="Tahoma"/>
      <family val="2"/>
      <scheme val="minor"/>
    </font>
    <font>
      <sz val="13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11"/>
      <color theme="1"/>
      <name val="Tahoma"/>
      <family val="2"/>
      <scheme val="minor"/>
    </font>
    <font>
      <sz val="16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theme="1"/>
      <name val="TH SarabunPSK"/>
      <family val="2"/>
    </font>
    <font>
      <b/>
      <sz val="14"/>
      <color rgb="FFFF0000"/>
      <name val="TH SarabunPSK"/>
      <family val="2"/>
    </font>
    <font>
      <sz val="12"/>
      <color theme="1"/>
      <name val="TH SarabunPSK"/>
      <family val="2"/>
    </font>
    <font>
      <sz val="13"/>
      <color theme="1"/>
      <name val="TH SarabunPSK"/>
      <family val="2"/>
    </font>
    <font>
      <b/>
      <sz val="13"/>
      <color theme="1"/>
      <name val="TH SarabunPSK"/>
      <family val="2"/>
    </font>
    <font>
      <sz val="13"/>
      <color rgb="FFFF0000"/>
      <name val="TH SarabunPSK"/>
      <family val="2"/>
    </font>
    <font>
      <b/>
      <sz val="12"/>
      <color theme="1"/>
      <name val="TH SarabunPSK"/>
      <family val="2"/>
    </font>
    <font>
      <b/>
      <sz val="14"/>
      <color theme="0"/>
      <name val="TH SarabunPSK"/>
      <family val="2"/>
    </font>
    <font>
      <sz val="11"/>
      <color theme="0"/>
      <name val="TH SarabunPSK"/>
      <family val="2"/>
    </font>
    <font>
      <sz val="14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B5E9"/>
        <bgColor indexed="64"/>
      </patternFill>
    </fill>
    <fill>
      <patternFill patternType="solid">
        <fgColor rgb="FF6CF47C"/>
        <bgColor indexed="64"/>
      </patternFill>
    </fill>
    <fill>
      <patternFill patternType="solid">
        <fgColor rgb="FFC5AEF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/>
  </cellStyleXfs>
  <cellXfs count="261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6" fillId="0" borderId="2" xfId="0" applyFont="1" applyBorder="1"/>
    <xf numFmtId="43" fontId="6" fillId="0" borderId="2" xfId="1" applyFont="1" applyBorder="1"/>
    <xf numFmtId="0" fontId="5" fillId="0" borderId="1" xfId="0" applyFont="1" applyBorder="1"/>
    <xf numFmtId="0" fontId="8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43" fontId="5" fillId="0" borderId="3" xfId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43" fontId="5" fillId="0" borderId="4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6" fillId="0" borderId="1" xfId="0" applyNumberFormat="1" applyFont="1" applyBorder="1"/>
    <xf numFmtId="187" fontId="6" fillId="0" borderId="1" xfId="0" applyNumberFormat="1" applyFont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87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43" fontId="6" fillId="6" borderId="5" xfId="1" applyFont="1" applyFill="1" applyBorder="1" applyAlignment="1">
      <alignment horizontal="center"/>
    </xf>
    <xf numFmtId="43" fontId="6" fillId="6" borderId="5" xfId="0" applyNumberFormat="1" applyFont="1" applyFill="1" applyBorder="1"/>
    <xf numFmtId="0" fontId="6" fillId="6" borderId="0" xfId="0" applyFont="1" applyFill="1"/>
    <xf numFmtId="43" fontId="6" fillId="0" borderId="1" xfId="1" applyFont="1" applyBorder="1" applyAlignment="1">
      <alignment horizontal="center"/>
    </xf>
    <xf numFmtId="43" fontId="6" fillId="0" borderId="4" xfId="1" applyFont="1" applyBorder="1" applyAlignment="1">
      <alignment horizontal="center"/>
    </xf>
    <xf numFmtId="43" fontId="6" fillId="2" borderId="5" xfId="1" applyFont="1" applyFill="1" applyBorder="1" applyAlignment="1">
      <alignment horizontal="center" vertical="center"/>
    </xf>
    <xf numFmtId="187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3" fontId="8" fillId="0" borderId="0" xfId="1" applyFont="1" applyAlignment="1">
      <alignment horizontal="center"/>
    </xf>
    <xf numFmtId="0" fontId="6" fillId="0" borderId="4" xfId="0" applyFont="1" applyBorder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3" fontId="6" fillId="0" borderId="3" xfId="1" applyFont="1" applyBorder="1" applyAlignment="1">
      <alignment horizontal="center"/>
    </xf>
    <xf numFmtId="43" fontId="6" fillId="0" borderId="2" xfId="1" applyFont="1" applyBorder="1" applyAlignment="1">
      <alignment horizontal="center"/>
    </xf>
    <xf numFmtId="0" fontId="6" fillId="0" borderId="3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43" fontId="6" fillId="0" borderId="0" xfId="1" applyFont="1" applyAlignment="1">
      <alignment horizontal="center"/>
    </xf>
    <xf numFmtId="43" fontId="6" fillId="4" borderId="5" xfId="1" applyFont="1" applyFill="1" applyBorder="1" applyAlignment="1">
      <alignment horizontal="center" vertical="center"/>
    </xf>
    <xf numFmtId="43" fontId="10" fillId="0" borderId="2" xfId="1" applyFont="1" applyBorder="1" applyAlignment="1">
      <alignment horizontal="center"/>
    </xf>
    <xf numFmtId="43" fontId="10" fillId="0" borderId="2" xfId="1" applyFont="1" applyBorder="1"/>
    <xf numFmtId="43" fontId="6" fillId="0" borderId="1" xfId="0" applyNumberFormat="1" applyFont="1" applyBorder="1"/>
    <xf numFmtId="43" fontId="6" fillId="0" borderId="4" xfId="0" applyNumberFormat="1" applyFont="1" applyBorder="1"/>
    <xf numFmtId="43" fontId="7" fillId="7" borderId="5" xfId="1" applyFont="1" applyFill="1" applyBorder="1" applyAlignment="1">
      <alignment horizontal="center"/>
    </xf>
    <xf numFmtId="43" fontId="7" fillId="7" borderId="5" xfId="0" applyNumberFormat="1" applyFont="1" applyFill="1" applyBorder="1"/>
    <xf numFmtId="43" fontId="7" fillId="8" borderId="5" xfId="1" applyFont="1" applyFill="1" applyBorder="1" applyAlignment="1">
      <alignment horizontal="center"/>
    </xf>
    <xf numFmtId="43" fontId="7" fillId="8" borderId="5" xfId="0" applyNumberFormat="1" applyFont="1" applyFill="1" applyBorder="1"/>
    <xf numFmtId="43" fontId="6" fillId="0" borderId="1" xfId="1" applyFont="1" applyBorder="1"/>
    <xf numFmtId="15" fontId="6" fillId="0" borderId="1" xfId="0" applyNumberFormat="1" applyFont="1" applyBorder="1" applyAlignment="1">
      <alignment horizontal="center"/>
    </xf>
    <xf numFmtId="43" fontId="6" fillId="0" borderId="8" xfId="1" applyFont="1" applyBorder="1" applyAlignment="1">
      <alignment horizontal="center"/>
    </xf>
    <xf numFmtId="0" fontId="7" fillId="9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5" fontId="5" fillId="0" borderId="3" xfId="0" applyNumberFormat="1" applyFont="1" applyBorder="1"/>
    <xf numFmtId="43" fontId="7" fillId="2" borderId="5" xfId="1" applyFont="1" applyFill="1" applyBorder="1" applyAlignment="1">
      <alignment horizontal="center" vertical="center"/>
    </xf>
    <xf numFmtId="15" fontId="5" fillId="0" borderId="4" xfId="0" applyNumberFormat="1" applyFont="1" applyBorder="1"/>
    <xf numFmtId="0" fontId="11" fillId="0" borderId="0" xfId="0" applyFont="1"/>
    <xf numFmtId="0" fontId="11" fillId="0" borderId="1" xfId="0" applyFont="1" applyBorder="1"/>
    <xf numFmtId="0" fontId="11" fillId="0" borderId="4" xfId="0" applyFont="1" applyBorder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7" fillId="6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87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15" fontId="12" fillId="0" borderId="1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43" fontId="11" fillId="0" borderId="3" xfId="1" applyFont="1" applyBorder="1" applyAlignment="1">
      <alignment horizontal="center"/>
    </xf>
    <xf numFmtId="43" fontId="11" fillId="0" borderId="2" xfId="1" applyFont="1" applyBorder="1" applyAlignment="1">
      <alignment horizontal="center"/>
    </xf>
    <xf numFmtId="43" fontId="11" fillId="0" borderId="1" xfId="1" applyFont="1" applyBorder="1" applyAlignment="1">
      <alignment horizontal="center"/>
    </xf>
    <xf numFmtId="43" fontId="11" fillId="0" borderId="4" xfId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1" xfId="0" applyFont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6" borderId="5" xfId="0" applyFont="1" applyFill="1" applyBorder="1" applyAlignment="1">
      <alignment horizontal="center" vertical="center"/>
    </xf>
    <xf numFmtId="15" fontId="11" fillId="0" borderId="4" xfId="0" applyNumberFormat="1" applyFont="1" applyBorder="1"/>
    <xf numFmtId="43" fontId="11" fillId="6" borderId="5" xfId="1" applyFont="1" applyFill="1" applyBorder="1" applyAlignment="1">
      <alignment horizontal="center"/>
    </xf>
    <xf numFmtId="43" fontId="11" fillId="6" borderId="5" xfId="0" applyNumberFormat="1" applyFont="1" applyFill="1" applyBorder="1"/>
    <xf numFmtId="15" fontId="11" fillId="0" borderId="1" xfId="0" applyNumberFormat="1" applyFont="1" applyBorder="1"/>
    <xf numFmtId="0" fontId="13" fillId="2" borderId="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2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5" fontId="12" fillId="0" borderId="3" xfId="0" applyNumberFormat="1" applyFont="1" applyBorder="1" applyAlignment="1">
      <alignment horizontal="center"/>
    </xf>
    <xf numFmtId="0" fontId="12" fillId="0" borderId="3" xfId="0" applyFont="1" applyBorder="1"/>
    <xf numFmtId="43" fontId="12" fillId="0" borderId="3" xfId="1" applyFont="1" applyBorder="1" applyAlignment="1">
      <alignment horizontal="center"/>
    </xf>
    <xf numFmtId="43" fontId="12" fillId="0" borderId="2" xfId="1" applyFont="1" applyBorder="1" applyAlignment="1">
      <alignment horizontal="center"/>
    </xf>
    <xf numFmtId="43" fontId="12" fillId="0" borderId="1" xfId="1" applyFont="1" applyBorder="1" applyAlignment="1">
      <alignment horizontal="center"/>
    </xf>
    <xf numFmtId="43" fontId="12" fillId="6" borderId="5" xfId="1" applyFont="1" applyFill="1" applyBorder="1" applyAlignment="1">
      <alignment horizontal="center"/>
    </xf>
    <xf numFmtId="43" fontId="12" fillId="6" borderId="5" xfId="0" applyNumberFormat="1" applyFont="1" applyFill="1" applyBorder="1"/>
    <xf numFmtId="0" fontId="13" fillId="2" borderId="7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12" fillId="2" borderId="7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43" fontId="12" fillId="0" borderId="4" xfId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top"/>
    </xf>
    <xf numFmtId="43" fontId="14" fillId="0" borderId="3" xfId="1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3" fontId="14" fillId="0" borderId="2" xfId="1" applyFont="1" applyBorder="1" applyAlignment="1">
      <alignment horizontal="center"/>
    </xf>
    <xf numFmtId="43" fontId="14" fillId="6" borderId="5" xfId="1" applyFont="1" applyFill="1" applyBorder="1" applyAlignment="1">
      <alignment horizontal="center"/>
    </xf>
    <xf numFmtId="43" fontId="11" fillId="0" borderId="11" xfId="1" applyFont="1" applyBorder="1" applyAlignment="1">
      <alignment horizontal="center"/>
    </xf>
    <xf numFmtId="0" fontId="6" fillId="0" borderId="12" xfId="0" applyFont="1" applyBorder="1"/>
    <xf numFmtId="15" fontId="11" fillId="0" borderId="1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43" fontId="11" fillId="0" borderId="8" xfId="1" applyFont="1" applyBorder="1" applyAlignment="1">
      <alignment horizontal="center"/>
    </xf>
    <xf numFmtId="43" fontId="12" fillId="0" borderId="8" xfId="1" applyFont="1" applyBorder="1" applyAlignment="1">
      <alignment horizontal="center"/>
    </xf>
    <xf numFmtId="0" fontId="1" fillId="0" borderId="1" xfId="0" applyFont="1" applyBorder="1"/>
    <xf numFmtId="43" fontId="1" fillId="0" borderId="1" xfId="1" applyFont="1" applyBorder="1" applyAlignment="1">
      <alignment horizontal="center"/>
    </xf>
    <xf numFmtId="15" fontId="12" fillId="0" borderId="1" xfId="0" applyNumberFormat="1" applyFont="1" applyBorder="1"/>
    <xf numFmtId="187" fontId="6" fillId="0" borderId="3" xfId="0" applyNumberFormat="1" applyFont="1" applyBorder="1" applyAlignment="1">
      <alignment horizontal="center"/>
    </xf>
    <xf numFmtId="43" fontId="6" fillId="0" borderId="3" xfId="1" applyFont="1" applyBorder="1"/>
    <xf numFmtId="43" fontId="6" fillId="2" borderId="1" xfId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12" fillId="0" borderId="8" xfId="0" applyFont="1" applyBorder="1"/>
    <xf numFmtId="0" fontId="12" fillId="0" borderId="8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15" fontId="11" fillId="0" borderId="8" xfId="0" applyNumberFormat="1" applyFont="1" applyBorder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43" fontId="5" fillId="6" borderId="5" xfId="1" applyFont="1" applyFill="1" applyBorder="1" applyAlignment="1">
      <alignment horizontal="center"/>
    </xf>
    <xf numFmtId="43" fontId="7" fillId="6" borderId="13" xfId="1" applyFont="1" applyFill="1" applyBorder="1" applyAlignment="1">
      <alignment horizontal="center"/>
    </xf>
    <xf numFmtId="0" fontId="12" fillId="0" borderId="14" xfId="0" applyFont="1" applyBorder="1"/>
    <xf numFmtId="0" fontId="12" fillId="0" borderId="12" xfId="0" applyFont="1" applyBorder="1"/>
    <xf numFmtId="43" fontId="6" fillId="6" borderId="13" xfId="0" applyNumberFormat="1" applyFont="1" applyFill="1" applyBorder="1"/>
    <xf numFmtId="0" fontId="6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87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/>
    <xf numFmtId="15" fontId="6" fillId="0" borderId="4" xfId="0" applyNumberFormat="1" applyFont="1" applyBorder="1" applyAlignment="1">
      <alignment horizontal="center"/>
    </xf>
    <xf numFmtId="4" fontId="6" fillId="0" borderId="1" xfId="1" applyNumberFormat="1" applyFont="1" applyBorder="1" applyAlignment="1">
      <alignment horizontal="center"/>
    </xf>
    <xf numFmtId="0" fontId="6" fillId="0" borderId="17" xfId="0" applyFont="1" applyBorder="1"/>
    <xf numFmtId="43" fontId="7" fillId="0" borderId="0" xfId="1" applyFont="1" applyAlignment="1">
      <alignment horizontal="center"/>
    </xf>
    <xf numFmtId="0" fontId="7" fillId="3" borderId="0" xfId="0" applyFont="1" applyFill="1" applyAlignment="1">
      <alignment horizontal="center"/>
    </xf>
    <xf numFmtId="43" fontId="7" fillId="3" borderId="0" xfId="1" applyFont="1" applyFill="1" applyAlignment="1">
      <alignment horizontal="center"/>
    </xf>
    <xf numFmtId="43" fontId="7" fillId="3" borderId="0" xfId="0" applyNumberFormat="1" applyFont="1" applyFill="1"/>
    <xf numFmtId="16" fontId="6" fillId="0" borderId="1" xfId="0" applyNumberFormat="1" applyFont="1" applyBorder="1"/>
    <xf numFmtId="43" fontId="10" fillId="3" borderId="5" xfId="1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43" fontId="16" fillId="3" borderId="0" xfId="1" applyFont="1" applyFill="1" applyAlignment="1">
      <alignment horizontal="center"/>
    </xf>
    <xf numFmtId="43" fontId="16" fillId="3" borderId="0" xfId="0" applyNumberFormat="1" applyFont="1" applyFill="1"/>
    <xf numFmtId="0" fontId="17" fillId="3" borderId="0" xfId="0" applyFont="1" applyFill="1"/>
    <xf numFmtId="43" fontId="18" fillId="0" borderId="1" xfId="1" applyFont="1" applyBorder="1" applyAlignment="1">
      <alignment horizontal="center"/>
    </xf>
    <xf numFmtId="43" fontId="10" fillId="3" borderId="18" xfId="1" applyFont="1" applyFill="1" applyBorder="1" applyAlignment="1">
      <alignment horizontal="center"/>
    </xf>
    <xf numFmtId="0" fontId="2" fillId="0" borderId="1" xfId="0" applyFont="1" applyBorder="1"/>
    <xf numFmtId="43" fontId="2" fillId="0" borderId="1" xfId="1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3" fontId="7" fillId="0" borderId="0" xfId="0" applyNumberFormat="1" applyFont="1"/>
    <xf numFmtId="43" fontId="9" fillId="0" borderId="0" xfId="0" applyNumberFormat="1" applyFont="1"/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87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0" fontId="9" fillId="0" borderId="0" xfId="0" applyFont="1" applyAlignment="1">
      <alignment horizontal="left"/>
    </xf>
    <xf numFmtId="43" fontId="9" fillId="0" borderId="0" xfId="0" applyNumberFormat="1" applyFont="1" applyAlignment="1">
      <alignment horizontal="left"/>
    </xf>
    <xf numFmtId="43" fontId="5" fillId="0" borderId="0" xfId="0" applyNumberFormat="1" applyFont="1"/>
    <xf numFmtId="43" fontId="8" fillId="0" borderId="0" xfId="0" applyNumberFormat="1" applyFont="1"/>
    <xf numFmtId="0" fontId="5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187" fontId="6" fillId="0" borderId="11" xfId="0" applyNumberFormat="1" applyFont="1" applyBorder="1" applyAlignment="1">
      <alignment horizontal="center"/>
    </xf>
    <xf numFmtId="0" fontId="6" fillId="0" borderId="11" xfId="0" applyFont="1" applyBorder="1"/>
    <xf numFmtId="43" fontId="6" fillId="0" borderId="11" xfId="1" applyFont="1" applyBorder="1" applyAlignment="1">
      <alignment horizontal="center"/>
    </xf>
    <xf numFmtId="43" fontId="6" fillId="0" borderId="11" xfId="0" applyNumberFormat="1" applyFont="1" applyBorder="1"/>
    <xf numFmtId="43" fontId="9" fillId="0" borderId="0" xfId="0" applyNumberFormat="1" applyFont="1" applyAlignment="1">
      <alignment horizontal="center"/>
    </xf>
    <xf numFmtId="0" fontId="6" fillId="6" borderId="5" xfId="0" applyFont="1" applyFill="1" applyBorder="1"/>
    <xf numFmtId="0" fontId="6" fillId="6" borderId="5" xfId="0" applyFont="1" applyFill="1" applyBorder="1" applyAlignment="1">
      <alignment horizontal="center"/>
    </xf>
    <xf numFmtId="0" fontId="5" fillId="0" borderId="11" xfId="0" applyFont="1" applyBorder="1"/>
    <xf numFmtId="0" fontId="5" fillId="0" borderId="2" xfId="0" applyFont="1" applyBorder="1"/>
    <xf numFmtId="43" fontId="5" fillId="0" borderId="1" xfId="0" applyNumberFormat="1" applyFont="1" applyBorder="1"/>
    <xf numFmtId="0" fontId="7" fillId="0" borderId="5" xfId="0" applyFont="1" applyBorder="1" applyAlignment="1">
      <alignment horizontal="center" vertical="center"/>
    </xf>
    <xf numFmtId="0" fontId="0" fillId="0" borderId="10" xfId="0" applyBorder="1"/>
    <xf numFmtId="0" fontId="3" fillId="0" borderId="3" xfId="0" applyFont="1" applyBorder="1" applyAlignment="1">
      <alignment horizontal="center"/>
    </xf>
    <xf numFmtId="0" fontId="0" fillId="0" borderId="19" xfId="0" applyBorder="1"/>
    <xf numFmtId="0" fontId="0" fillId="0" borderId="14" xfId="0" applyBorder="1"/>
    <xf numFmtId="0" fontId="7" fillId="7" borderId="5" xfId="0" applyFont="1" applyFill="1" applyBorder="1" applyAlignment="1">
      <alignment horizontal="center"/>
    </xf>
    <xf numFmtId="0" fontId="0" fillId="0" borderId="6" xfId="0" applyBorder="1"/>
    <xf numFmtId="0" fontId="0" fillId="0" borderId="13" xfId="0" applyBorder="1"/>
    <xf numFmtId="0" fontId="7" fillId="8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/>
    </xf>
    <xf numFmtId="43" fontId="6" fillId="10" borderId="5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43" fontId="7" fillId="8" borderId="5" xfId="1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/>
    </xf>
    <xf numFmtId="0" fontId="0" fillId="0" borderId="11" xfId="0" applyBorder="1"/>
    <xf numFmtId="0" fontId="7" fillId="2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0" fillId="0" borderId="9" xfId="0" applyBorder="1"/>
    <xf numFmtId="0" fontId="0" fillId="0" borderId="20" xfId="0" applyBorder="1"/>
    <xf numFmtId="0" fontId="7" fillId="6" borderId="1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5" xfId="0" applyBorder="1"/>
    <xf numFmtId="0" fontId="7" fillId="2" borderId="7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0" fillId="0" borderId="21" xfId="0" applyBorder="1"/>
    <xf numFmtId="0" fontId="13" fillId="2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16" xfId="0" applyFont="1" applyBorder="1" applyAlignment="1">
      <alignment horizontal="center"/>
    </xf>
    <xf numFmtId="0" fontId="0" fillId="0" borderId="16" xfId="0" applyBorder="1"/>
    <xf numFmtId="0" fontId="15" fillId="2" borderId="7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912"/>
  <sheetViews>
    <sheetView view="pageBreakPreview" topLeftCell="A892" zoomScaleNormal="90" zoomScaleSheetLayoutView="100" workbookViewId="0">
      <selection activeCell="F911" sqref="F911"/>
    </sheetView>
  </sheetViews>
  <sheetFormatPr defaultRowHeight="17.25" x14ac:dyDescent="0.4"/>
  <cols>
    <col min="1" max="1" width="7.625" style="9" customWidth="1"/>
    <col min="2" max="2" width="9" style="9" customWidth="1"/>
    <col min="3" max="3" width="18.75" style="9" customWidth="1"/>
    <col min="4" max="4" width="54.125" style="9" customWidth="1"/>
    <col min="5" max="5" width="16.875" style="9" customWidth="1"/>
    <col min="6" max="6" width="13.75" style="9" customWidth="1"/>
    <col min="7" max="7" width="11.25" style="9" customWidth="1"/>
    <col min="8" max="8" width="9" style="9" customWidth="1"/>
    <col min="9" max="16384" width="9" style="9"/>
  </cols>
  <sheetData>
    <row r="1" spans="1:6" ht="21.75" customHeight="1" x14ac:dyDescent="0.5">
      <c r="A1" s="5" t="s">
        <v>0</v>
      </c>
      <c r="B1" s="2"/>
      <c r="C1" s="2"/>
      <c r="D1" s="2"/>
    </row>
    <row r="2" spans="1:6" ht="21.75" customHeight="1" x14ac:dyDescent="0.4">
      <c r="A2" s="217" t="s">
        <v>1</v>
      </c>
      <c r="B2" s="217" t="s">
        <v>2</v>
      </c>
      <c r="C2" s="217" t="s">
        <v>3</v>
      </c>
      <c r="D2" s="218" t="s">
        <v>4</v>
      </c>
      <c r="E2" s="219" t="s">
        <v>5</v>
      </c>
      <c r="F2" s="215"/>
    </row>
    <row r="3" spans="1:6" ht="21.75" customHeight="1" x14ac:dyDescent="0.4">
      <c r="A3" s="209"/>
      <c r="B3" s="209"/>
      <c r="C3" s="209"/>
      <c r="D3" s="209"/>
      <c r="E3" s="52" t="s">
        <v>6</v>
      </c>
      <c r="F3" s="39" t="s">
        <v>7</v>
      </c>
    </row>
    <row r="4" spans="1:6" ht="21.75" customHeight="1" x14ac:dyDescent="0.5">
      <c r="A4" s="220" t="s">
        <v>8</v>
      </c>
      <c r="B4" s="211"/>
      <c r="C4" s="211"/>
      <c r="D4" s="212"/>
      <c r="E4" s="53">
        <v>2230000</v>
      </c>
      <c r="F4" s="53">
        <v>550000</v>
      </c>
    </row>
    <row r="5" spans="1:6" ht="21.75" customHeight="1" x14ac:dyDescent="0.5">
      <c r="A5" s="3">
        <v>1</v>
      </c>
      <c r="B5" s="22" t="s">
        <v>9</v>
      </c>
      <c r="C5" s="22" t="s">
        <v>10</v>
      </c>
      <c r="D5" s="4" t="s">
        <v>11</v>
      </c>
      <c r="E5" s="37">
        <v>8400</v>
      </c>
      <c r="F5" s="37"/>
    </row>
    <row r="6" spans="1:6" ht="21.75" customHeight="1" x14ac:dyDescent="0.5">
      <c r="A6" s="3">
        <v>2</v>
      </c>
      <c r="B6" s="22" t="s">
        <v>12</v>
      </c>
      <c r="C6" s="22" t="s">
        <v>13</v>
      </c>
      <c r="D6" s="4" t="s">
        <v>14</v>
      </c>
      <c r="E6" s="37">
        <v>120</v>
      </c>
      <c r="F6" s="37"/>
    </row>
    <row r="7" spans="1:6" ht="21.75" customHeight="1" x14ac:dyDescent="0.5">
      <c r="A7" s="3">
        <v>3</v>
      </c>
      <c r="B7" s="22" t="s">
        <v>15</v>
      </c>
      <c r="C7" s="22" t="s">
        <v>16</v>
      </c>
      <c r="D7" s="4" t="s">
        <v>17</v>
      </c>
      <c r="E7" s="37"/>
      <c r="F7" s="37">
        <v>100</v>
      </c>
    </row>
    <row r="8" spans="1:6" ht="21.75" customHeight="1" x14ac:dyDescent="0.5">
      <c r="A8" s="3">
        <v>4</v>
      </c>
      <c r="B8" s="22" t="s">
        <v>15</v>
      </c>
      <c r="C8" s="22" t="s">
        <v>18</v>
      </c>
      <c r="D8" s="4" t="s">
        <v>19</v>
      </c>
      <c r="E8" s="37">
        <v>11200</v>
      </c>
      <c r="F8" s="37"/>
    </row>
    <row r="9" spans="1:6" ht="21.75" customHeight="1" x14ac:dyDescent="0.5">
      <c r="A9" s="3">
        <v>5</v>
      </c>
      <c r="B9" s="22" t="s">
        <v>15</v>
      </c>
      <c r="C9" s="22" t="s">
        <v>20</v>
      </c>
      <c r="D9" s="4" t="s">
        <v>21</v>
      </c>
      <c r="E9" s="37">
        <v>2800</v>
      </c>
      <c r="F9" s="37"/>
    </row>
    <row r="10" spans="1:6" ht="21.75" customHeight="1" x14ac:dyDescent="0.5">
      <c r="A10" s="3">
        <v>6</v>
      </c>
      <c r="B10" s="22" t="s">
        <v>15</v>
      </c>
      <c r="C10" s="22" t="s">
        <v>22</v>
      </c>
      <c r="D10" s="4" t="s">
        <v>23</v>
      </c>
      <c r="E10" s="37">
        <v>5600</v>
      </c>
      <c r="F10" s="37"/>
    </row>
    <row r="11" spans="1:6" ht="21.75" customHeight="1" x14ac:dyDescent="0.5">
      <c r="A11" s="3">
        <v>7</v>
      </c>
      <c r="B11" s="22" t="s">
        <v>15</v>
      </c>
      <c r="C11" s="22" t="s">
        <v>24</v>
      </c>
      <c r="D11" s="4" t="s">
        <v>25</v>
      </c>
      <c r="E11" s="37">
        <v>5600</v>
      </c>
      <c r="F11" s="37"/>
    </row>
    <row r="12" spans="1:6" ht="21.75" customHeight="1" x14ac:dyDescent="0.5">
      <c r="A12" s="3">
        <v>8</v>
      </c>
      <c r="B12" s="22" t="s">
        <v>15</v>
      </c>
      <c r="C12" s="22" t="s">
        <v>26</v>
      </c>
      <c r="D12" s="4" t="s">
        <v>27</v>
      </c>
      <c r="E12" s="37">
        <v>800</v>
      </c>
      <c r="F12" s="37"/>
    </row>
    <row r="13" spans="1:6" ht="21.75" customHeight="1" x14ac:dyDescent="0.5">
      <c r="A13" s="3">
        <v>9</v>
      </c>
      <c r="B13" s="22" t="s">
        <v>15</v>
      </c>
      <c r="C13" s="22" t="s">
        <v>28</v>
      </c>
      <c r="D13" s="4" t="s">
        <v>29</v>
      </c>
      <c r="E13" s="37">
        <v>800</v>
      </c>
      <c r="F13" s="37"/>
    </row>
    <row r="14" spans="1:6" ht="21.75" customHeight="1" x14ac:dyDescent="0.5">
      <c r="A14" s="3">
        <v>10</v>
      </c>
      <c r="B14" s="22" t="s">
        <v>30</v>
      </c>
      <c r="C14" s="22" t="s">
        <v>13</v>
      </c>
      <c r="D14" s="4" t="s">
        <v>31</v>
      </c>
      <c r="E14" s="37">
        <v>120</v>
      </c>
      <c r="F14" s="37"/>
    </row>
    <row r="15" spans="1:6" ht="21.75" customHeight="1" x14ac:dyDescent="0.5">
      <c r="A15" s="3">
        <v>11</v>
      </c>
      <c r="B15" s="22" t="s">
        <v>32</v>
      </c>
      <c r="C15" s="22" t="s">
        <v>13</v>
      </c>
      <c r="D15" s="4" t="s">
        <v>33</v>
      </c>
      <c r="E15" s="37">
        <v>120</v>
      </c>
      <c r="F15" s="37"/>
    </row>
    <row r="16" spans="1:6" ht="21.75" customHeight="1" x14ac:dyDescent="0.5">
      <c r="A16" s="3">
        <v>12</v>
      </c>
      <c r="B16" s="22" t="s">
        <v>34</v>
      </c>
      <c r="C16" s="22" t="s">
        <v>35</v>
      </c>
      <c r="D16" s="4" t="s">
        <v>36</v>
      </c>
      <c r="E16" s="37">
        <v>2800</v>
      </c>
      <c r="F16" s="37"/>
    </row>
    <row r="17" spans="1:6" ht="21.75" customHeight="1" x14ac:dyDescent="0.5">
      <c r="A17" s="3">
        <v>13</v>
      </c>
      <c r="B17" s="22" t="s">
        <v>37</v>
      </c>
      <c r="C17" s="22" t="s">
        <v>38</v>
      </c>
      <c r="D17" s="4" t="s">
        <v>39</v>
      </c>
      <c r="E17" s="37">
        <v>8400</v>
      </c>
      <c r="F17" s="37"/>
    </row>
    <row r="18" spans="1:6" ht="21.75" customHeight="1" x14ac:dyDescent="0.5">
      <c r="A18" s="3">
        <v>14</v>
      </c>
      <c r="B18" s="22" t="s">
        <v>37</v>
      </c>
      <c r="C18" s="22" t="s">
        <v>40</v>
      </c>
      <c r="D18" s="4" t="s">
        <v>41</v>
      </c>
      <c r="E18" s="37">
        <v>1200</v>
      </c>
      <c r="F18" s="37"/>
    </row>
    <row r="19" spans="1:6" ht="21.75" customHeight="1" x14ac:dyDescent="0.5">
      <c r="A19" s="3">
        <v>15</v>
      </c>
      <c r="B19" s="22" t="s">
        <v>42</v>
      </c>
      <c r="C19" s="22" t="s">
        <v>13</v>
      </c>
      <c r="D19" s="4" t="s">
        <v>43</v>
      </c>
      <c r="E19" s="37">
        <v>800</v>
      </c>
      <c r="F19" s="37"/>
    </row>
    <row r="20" spans="1:6" ht="21.75" customHeight="1" x14ac:dyDescent="0.5">
      <c r="A20" s="3">
        <v>16</v>
      </c>
      <c r="B20" s="22" t="s">
        <v>42</v>
      </c>
      <c r="C20" s="22" t="s">
        <v>44</v>
      </c>
      <c r="D20" s="4" t="s">
        <v>45</v>
      </c>
      <c r="E20" s="37"/>
      <c r="F20" s="37">
        <v>100</v>
      </c>
    </row>
    <row r="21" spans="1:6" ht="21.75" customHeight="1" x14ac:dyDescent="0.5">
      <c r="A21" s="3">
        <v>17</v>
      </c>
      <c r="B21" s="22" t="s">
        <v>42</v>
      </c>
      <c r="C21" s="22" t="s">
        <v>46</v>
      </c>
      <c r="D21" s="4" t="s">
        <v>47</v>
      </c>
      <c r="E21" s="37">
        <v>2800</v>
      </c>
      <c r="F21" s="37"/>
    </row>
    <row r="22" spans="1:6" ht="21.75" customHeight="1" x14ac:dyDescent="0.5">
      <c r="A22" s="3">
        <v>18</v>
      </c>
      <c r="B22" s="22" t="s">
        <v>42</v>
      </c>
      <c r="C22" s="22" t="s">
        <v>48</v>
      </c>
      <c r="D22" s="4" t="s">
        <v>49</v>
      </c>
      <c r="E22" s="37"/>
      <c r="F22" s="37">
        <v>300</v>
      </c>
    </row>
    <row r="23" spans="1:6" ht="21.75" customHeight="1" x14ac:dyDescent="0.5">
      <c r="A23" s="3">
        <v>19</v>
      </c>
      <c r="B23" s="22" t="s">
        <v>50</v>
      </c>
      <c r="C23" s="22" t="s">
        <v>51</v>
      </c>
      <c r="D23" s="4" t="s">
        <v>52</v>
      </c>
      <c r="E23" s="37">
        <v>1500</v>
      </c>
      <c r="F23" s="37"/>
    </row>
    <row r="24" spans="1:6" ht="21.75" customHeight="1" x14ac:dyDescent="0.5">
      <c r="A24" s="3">
        <v>20</v>
      </c>
      <c r="B24" s="22" t="s">
        <v>53</v>
      </c>
      <c r="C24" s="22" t="s">
        <v>54</v>
      </c>
      <c r="D24" s="4" t="s">
        <v>55</v>
      </c>
      <c r="E24" s="37">
        <v>3000</v>
      </c>
      <c r="F24" s="37"/>
    </row>
    <row r="25" spans="1:6" ht="21.75" customHeight="1" x14ac:dyDescent="0.5">
      <c r="A25" s="3">
        <v>21</v>
      </c>
      <c r="B25" s="22" t="s">
        <v>53</v>
      </c>
      <c r="C25" s="22" t="s">
        <v>13</v>
      </c>
      <c r="D25" s="4" t="s">
        <v>56</v>
      </c>
      <c r="E25" s="37">
        <v>120</v>
      </c>
      <c r="F25" s="37"/>
    </row>
    <row r="26" spans="1:6" ht="21.75" customHeight="1" x14ac:dyDescent="0.5">
      <c r="A26" s="3">
        <v>22</v>
      </c>
      <c r="B26" s="22" t="s">
        <v>57</v>
      </c>
      <c r="C26" s="22" t="s">
        <v>13</v>
      </c>
      <c r="D26" s="4" t="s">
        <v>58</v>
      </c>
      <c r="E26" s="37">
        <v>120</v>
      </c>
      <c r="F26" s="37"/>
    </row>
    <row r="27" spans="1:6" ht="21.75" customHeight="1" x14ac:dyDescent="0.5">
      <c r="A27" s="3">
        <v>23</v>
      </c>
      <c r="B27" s="22" t="s">
        <v>59</v>
      </c>
      <c r="C27" s="22" t="s">
        <v>13</v>
      </c>
      <c r="D27" s="4" t="s">
        <v>60</v>
      </c>
      <c r="E27" s="37">
        <v>120</v>
      </c>
      <c r="F27" s="37"/>
    </row>
    <row r="28" spans="1:6" ht="21.75" customHeight="1" x14ac:dyDescent="0.5">
      <c r="A28" s="3">
        <v>24</v>
      </c>
      <c r="B28" s="22" t="s">
        <v>57</v>
      </c>
      <c r="C28" s="22" t="s">
        <v>61</v>
      </c>
      <c r="D28" s="4" t="s">
        <v>62</v>
      </c>
      <c r="E28" s="37"/>
      <c r="F28" s="37">
        <v>200</v>
      </c>
    </row>
    <row r="29" spans="1:6" ht="21.75" customHeight="1" x14ac:dyDescent="0.5">
      <c r="A29" s="3">
        <v>25</v>
      </c>
      <c r="B29" s="22" t="s">
        <v>63</v>
      </c>
      <c r="C29" s="22" t="s">
        <v>13</v>
      </c>
      <c r="D29" s="4" t="s">
        <v>64</v>
      </c>
      <c r="E29" s="37">
        <v>800</v>
      </c>
      <c r="F29" s="37"/>
    </row>
    <row r="30" spans="1:6" ht="21.75" customHeight="1" x14ac:dyDescent="0.5">
      <c r="A30" s="3">
        <v>26</v>
      </c>
      <c r="B30" s="22" t="s">
        <v>59</v>
      </c>
      <c r="C30" s="22" t="s">
        <v>65</v>
      </c>
      <c r="D30" s="4" t="s">
        <v>66</v>
      </c>
      <c r="E30" s="37">
        <v>8455</v>
      </c>
      <c r="F30" s="37"/>
    </row>
    <row r="31" spans="1:6" ht="21.75" customHeight="1" x14ac:dyDescent="0.5">
      <c r="A31" s="3">
        <v>27</v>
      </c>
      <c r="B31" s="22" t="s">
        <v>67</v>
      </c>
      <c r="C31" s="22" t="s">
        <v>68</v>
      </c>
      <c r="D31" s="4" t="s">
        <v>69</v>
      </c>
      <c r="E31" s="37">
        <v>499</v>
      </c>
      <c r="F31" s="37"/>
    </row>
    <row r="32" spans="1:6" ht="21.75" customHeight="1" x14ac:dyDescent="0.5">
      <c r="A32" s="3"/>
      <c r="B32" s="22"/>
      <c r="C32" s="22"/>
      <c r="D32" s="4"/>
      <c r="E32" s="37"/>
      <c r="F32" s="37"/>
    </row>
    <row r="33" spans="1:6" ht="21.75" customHeight="1" x14ac:dyDescent="0.5">
      <c r="A33" s="43"/>
      <c r="B33" s="44"/>
      <c r="C33" s="44"/>
      <c r="D33" s="45"/>
      <c r="E33" s="38"/>
      <c r="F33" s="38"/>
    </row>
    <row r="34" spans="1:6" ht="21.75" customHeight="1" x14ac:dyDescent="0.5">
      <c r="A34" s="213" t="s">
        <v>70</v>
      </c>
      <c r="B34" s="214"/>
      <c r="C34" s="214"/>
      <c r="D34" s="215"/>
      <c r="E34" s="57">
        <f>SUM(E5:E33)</f>
        <v>66174</v>
      </c>
      <c r="F34" s="57">
        <f>SUM(F5:F33)</f>
        <v>700</v>
      </c>
    </row>
    <row r="35" spans="1:6" ht="21.75" customHeight="1" x14ac:dyDescent="0.5">
      <c r="A35" s="216" t="s">
        <v>71</v>
      </c>
      <c r="B35" s="214"/>
      <c r="C35" s="214"/>
      <c r="D35" s="215"/>
      <c r="E35" s="59">
        <f>E4-E34</f>
        <v>2163826</v>
      </c>
      <c r="F35" s="59">
        <f>F4-F34</f>
        <v>549300</v>
      </c>
    </row>
    <row r="60" spans="1:7" ht="21.75" customHeight="1" x14ac:dyDescent="0.5">
      <c r="A60" s="5" t="s">
        <v>0</v>
      </c>
      <c r="B60" s="2"/>
      <c r="C60" s="2"/>
      <c r="D60" s="2"/>
    </row>
    <row r="61" spans="1:7" ht="21.75" customHeight="1" x14ac:dyDescent="0.4">
      <c r="A61" s="217" t="s">
        <v>1</v>
      </c>
      <c r="B61" s="217" t="s">
        <v>2</v>
      </c>
      <c r="C61" s="217" t="s">
        <v>3</v>
      </c>
      <c r="D61" s="218" t="s">
        <v>4</v>
      </c>
      <c r="E61" s="219" t="s">
        <v>5</v>
      </c>
      <c r="F61" s="215"/>
      <c r="G61" s="208" t="s">
        <v>72</v>
      </c>
    </row>
    <row r="62" spans="1:7" ht="21.75" customHeight="1" x14ac:dyDescent="0.4">
      <c r="A62" s="209"/>
      <c r="B62" s="209"/>
      <c r="C62" s="209"/>
      <c r="D62" s="209"/>
      <c r="E62" s="52" t="s">
        <v>6</v>
      </c>
      <c r="F62" s="39" t="s">
        <v>7</v>
      </c>
      <c r="G62" s="209"/>
    </row>
    <row r="63" spans="1:7" ht="21.75" customHeight="1" x14ac:dyDescent="0.5">
      <c r="A63" s="220" t="s">
        <v>73</v>
      </c>
      <c r="B63" s="211"/>
      <c r="C63" s="211"/>
      <c r="D63" s="212"/>
      <c r="E63" s="175">
        <f>E35</f>
        <v>2163826</v>
      </c>
      <c r="F63" s="175">
        <f>F35</f>
        <v>549300</v>
      </c>
      <c r="G63" s="54"/>
    </row>
    <row r="64" spans="1:7" ht="21.75" customHeight="1" x14ac:dyDescent="0.5">
      <c r="A64" s="3">
        <v>28</v>
      </c>
      <c r="B64" s="22" t="s">
        <v>74</v>
      </c>
      <c r="C64" s="22" t="s">
        <v>75</v>
      </c>
      <c r="D64" s="4" t="s">
        <v>76</v>
      </c>
      <c r="E64" s="37">
        <v>1860</v>
      </c>
      <c r="F64" s="37"/>
      <c r="G64" s="55"/>
    </row>
    <row r="65" spans="1:7" ht="21.75" customHeight="1" x14ac:dyDescent="0.5">
      <c r="A65" s="3">
        <v>29</v>
      </c>
      <c r="B65" s="22" t="s">
        <v>77</v>
      </c>
      <c r="C65" s="22" t="s">
        <v>78</v>
      </c>
      <c r="D65" s="4" t="s">
        <v>79</v>
      </c>
      <c r="E65" s="37">
        <v>5200</v>
      </c>
      <c r="F65" s="37"/>
      <c r="G65" s="55"/>
    </row>
    <row r="66" spans="1:7" ht="21.75" customHeight="1" x14ac:dyDescent="0.5">
      <c r="A66" s="3">
        <v>30</v>
      </c>
      <c r="B66" s="22" t="s">
        <v>77</v>
      </c>
      <c r="C66" s="22" t="s">
        <v>80</v>
      </c>
      <c r="D66" s="174" t="s">
        <v>81</v>
      </c>
      <c r="E66" s="37">
        <v>2600</v>
      </c>
      <c r="F66" s="37"/>
      <c r="G66" s="55"/>
    </row>
    <row r="67" spans="1:7" ht="21.75" customHeight="1" x14ac:dyDescent="0.5">
      <c r="A67" s="3">
        <v>31</v>
      </c>
      <c r="B67" s="22" t="s">
        <v>82</v>
      </c>
      <c r="C67" s="22" t="s">
        <v>83</v>
      </c>
      <c r="D67" s="4" t="s">
        <v>84</v>
      </c>
      <c r="E67" s="37">
        <v>5200</v>
      </c>
      <c r="F67" s="37"/>
      <c r="G67" s="55"/>
    </row>
    <row r="68" spans="1:7" ht="21.75" customHeight="1" x14ac:dyDescent="0.5">
      <c r="A68" s="3">
        <v>32</v>
      </c>
      <c r="B68" s="22" t="s">
        <v>85</v>
      </c>
      <c r="C68" s="22" t="s">
        <v>86</v>
      </c>
      <c r="D68" s="4" t="s">
        <v>87</v>
      </c>
      <c r="E68" s="37">
        <v>2600</v>
      </c>
      <c r="F68" s="37"/>
      <c r="G68" s="55"/>
    </row>
    <row r="69" spans="1:7" ht="21.75" customHeight="1" x14ac:dyDescent="0.5">
      <c r="A69" s="3">
        <v>33</v>
      </c>
      <c r="B69" s="22" t="s">
        <v>88</v>
      </c>
      <c r="C69" s="22" t="s">
        <v>89</v>
      </c>
      <c r="D69" s="4" t="s">
        <v>90</v>
      </c>
      <c r="E69" s="37">
        <v>5200</v>
      </c>
      <c r="F69" s="37"/>
      <c r="G69" s="55"/>
    </row>
    <row r="70" spans="1:7" ht="21.75" customHeight="1" x14ac:dyDescent="0.5">
      <c r="A70" s="3">
        <v>34</v>
      </c>
      <c r="B70" s="22" t="s">
        <v>91</v>
      </c>
      <c r="C70" s="22" t="s">
        <v>13</v>
      </c>
      <c r="D70" s="4" t="s">
        <v>92</v>
      </c>
      <c r="E70" s="37">
        <v>120</v>
      </c>
      <c r="F70" s="37"/>
      <c r="G70" s="55"/>
    </row>
    <row r="71" spans="1:7" ht="21.75" customHeight="1" x14ac:dyDescent="0.5">
      <c r="A71" s="3">
        <v>35</v>
      </c>
      <c r="B71" s="22" t="s">
        <v>93</v>
      </c>
      <c r="C71" s="22" t="s">
        <v>13</v>
      </c>
      <c r="D71" s="4" t="s">
        <v>94</v>
      </c>
      <c r="E71" s="37">
        <v>120</v>
      </c>
      <c r="F71" s="37"/>
      <c r="G71" s="55"/>
    </row>
    <row r="72" spans="1:7" ht="21.75" customHeight="1" x14ac:dyDescent="0.5">
      <c r="A72" s="3">
        <v>36</v>
      </c>
      <c r="B72" s="22" t="s">
        <v>91</v>
      </c>
      <c r="C72" s="22" t="s">
        <v>13</v>
      </c>
      <c r="D72" s="4" t="s">
        <v>95</v>
      </c>
      <c r="E72" s="37">
        <v>120</v>
      </c>
      <c r="F72" s="37"/>
      <c r="G72" s="55"/>
    </row>
    <row r="73" spans="1:7" ht="21.75" customHeight="1" x14ac:dyDescent="0.5">
      <c r="A73" s="3">
        <v>37</v>
      </c>
      <c r="B73" s="22" t="s">
        <v>91</v>
      </c>
      <c r="C73" s="22" t="s">
        <v>96</v>
      </c>
      <c r="D73" s="4" t="s">
        <v>97</v>
      </c>
      <c r="E73" s="37">
        <v>120</v>
      </c>
      <c r="F73" s="37"/>
      <c r="G73" s="55"/>
    </row>
    <row r="74" spans="1:7" ht="21.75" customHeight="1" x14ac:dyDescent="0.5">
      <c r="A74" s="3">
        <v>38</v>
      </c>
      <c r="B74" s="22" t="s">
        <v>91</v>
      </c>
      <c r="C74" s="22" t="s">
        <v>13</v>
      </c>
      <c r="D74" s="4" t="s">
        <v>98</v>
      </c>
      <c r="E74" s="37">
        <v>120</v>
      </c>
      <c r="F74" s="37"/>
      <c r="G74" s="55"/>
    </row>
    <row r="75" spans="1:7" ht="21.75" customHeight="1" x14ac:dyDescent="0.5">
      <c r="A75" s="3">
        <v>39</v>
      </c>
      <c r="B75" s="22" t="s">
        <v>91</v>
      </c>
      <c r="C75" s="22" t="s">
        <v>96</v>
      </c>
      <c r="D75" s="4" t="s">
        <v>99</v>
      </c>
      <c r="E75" s="37">
        <v>120</v>
      </c>
      <c r="F75" s="37"/>
      <c r="G75" s="55"/>
    </row>
    <row r="76" spans="1:7" ht="21.75" customHeight="1" x14ac:dyDescent="0.5">
      <c r="A76" s="3">
        <v>40</v>
      </c>
      <c r="B76" s="22" t="s">
        <v>91</v>
      </c>
      <c r="C76" s="22" t="s">
        <v>13</v>
      </c>
      <c r="D76" s="4" t="s">
        <v>100</v>
      </c>
      <c r="E76" s="37">
        <v>120</v>
      </c>
      <c r="F76" s="37"/>
      <c r="G76" s="55"/>
    </row>
    <row r="77" spans="1:7" ht="21.75" customHeight="1" x14ac:dyDescent="0.5">
      <c r="A77" s="3">
        <v>41</v>
      </c>
      <c r="B77" s="22" t="s">
        <v>101</v>
      </c>
      <c r="C77" s="22" t="s">
        <v>102</v>
      </c>
      <c r="D77" s="4" t="s">
        <v>103</v>
      </c>
      <c r="E77" s="37">
        <v>5200</v>
      </c>
      <c r="F77" s="37"/>
      <c r="G77" s="55"/>
    </row>
    <row r="78" spans="1:7" ht="21.75" customHeight="1" x14ac:dyDescent="0.5">
      <c r="A78" s="3">
        <v>42</v>
      </c>
      <c r="B78" s="22" t="s">
        <v>101</v>
      </c>
      <c r="C78" s="22" t="s">
        <v>104</v>
      </c>
      <c r="D78" s="4" t="s">
        <v>105</v>
      </c>
      <c r="E78" s="37">
        <v>5200</v>
      </c>
      <c r="F78" s="37"/>
      <c r="G78" s="55"/>
    </row>
    <row r="79" spans="1:7" ht="21.75" customHeight="1" x14ac:dyDescent="0.5">
      <c r="A79" s="3">
        <v>43</v>
      </c>
      <c r="B79" s="22" t="s">
        <v>101</v>
      </c>
      <c r="C79" s="22" t="s">
        <v>106</v>
      </c>
      <c r="D79" s="4" t="s">
        <v>107</v>
      </c>
      <c r="E79" s="37">
        <v>5200</v>
      </c>
      <c r="F79" s="37"/>
      <c r="G79" s="55"/>
    </row>
    <row r="80" spans="1:7" ht="21.75" customHeight="1" x14ac:dyDescent="0.5">
      <c r="A80" s="3">
        <v>44</v>
      </c>
      <c r="B80" s="22" t="s">
        <v>101</v>
      </c>
      <c r="C80" s="22" t="s">
        <v>108</v>
      </c>
      <c r="D80" s="4" t="s">
        <v>109</v>
      </c>
      <c r="E80" s="37">
        <v>2600</v>
      </c>
      <c r="F80" s="37"/>
      <c r="G80" s="55"/>
    </row>
    <row r="81" spans="1:7" ht="21.75" customHeight="1" x14ac:dyDescent="0.5">
      <c r="A81" s="3">
        <v>45</v>
      </c>
      <c r="B81" s="22" t="s">
        <v>101</v>
      </c>
      <c r="C81" s="22" t="s">
        <v>110</v>
      </c>
      <c r="D81" s="4" t="s">
        <v>111</v>
      </c>
      <c r="E81" s="37">
        <v>7800</v>
      </c>
      <c r="F81" s="37"/>
      <c r="G81" s="55"/>
    </row>
    <row r="82" spans="1:7" ht="21.75" customHeight="1" x14ac:dyDescent="0.5">
      <c r="A82" s="3">
        <v>46</v>
      </c>
      <c r="B82" s="22" t="s">
        <v>101</v>
      </c>
      <c r="C82" s="22" t="s">
        <v>13</v>
      </c>
      <c r="D82" s="4" t="s">
        <v>112</v>
      </c>
      <c r="E82" s="37">
        <v>120</v>
      </c>
      <c r="F82" s="37"/>
      <c r="G82" s="55"/>
    </row>
    <row r="83" spans="1:7" ht="21.75" customHeight="1" x14ac:dyDescent="0.5">
      <c r="A83" s="3">
        <v>47</v>
      </c>
      <c r="B83" s="22" t="s">
        <v>113</v>
      </c>
      <c r="C83" s="22" t="s">
        <v>13</v>
      </c>
      <c r="D83" s="4" t="s">
        <v>114</v>
      </c>
      <c r="E83" s="37">
        <v>120</v>
      </c>
      <c r="F83" s="37"/>
      <c r="G83" s="55"/>
    </row>
    <row r="84" spans="1:7" ht="21.75" customHeight="1" x14ac:dyDescent="0.5">
      <c r="A84" s="3">
        <v>48</v>
      </c>
      <c r="B84" s="22" t="s">
        <v>113</v>
      </c>
      <c r="C84" s="22" t="s">
        <v>115</v>
      </c>
      <c r="D84" s="4" t="s">
        <v>116</v>
      </c>
      <c r="E84" s="37">
        <v>2850</v>
      </c>
      <c r="F84" s="37"/>
      <c r="G84" s="55"/>
    </row>
    <row r="85" spans="1:7" ht="21.75" customHeight="1" x14ac:dyDescent="0.5">
      <c r="A85" s="3">
        <v>49</v>
      </c>
      <c r="B85" s="22" t="s">
        <v>117</v>
      </c>
      <c r="C85" s="22" t="s">
        <v>118</v>
      </c>
      <c r="D85" s="4" t="s">
        <v>62</v>
      </c>
      <c r="E85" s="37"/>
      <c r="F85" s="37">
        <v>100</v>
      </c>
      <c r="G85" s="55"/>
    </row>
    <row r="86" spans="1:7" ht="21.75" customHeight="1" x14ac:dyDescent="0.5">
      <c r="A86" s="3">
        <v>50</v>
      </c>
      <c r="B86" s="22" t="s">
        <v>117</v>
      </c>
      <c r="C86" s="22" t="s">
        <v>119</v>
      </c>
      <c r="D86" s="4" t="s">
        <v>120</v>
      </c>
      <c r="E86" s="37"/>
      <c r="F86" s="37">
        <v>700</v>
      </c>
      <c r="G86" s="55"/>
    </row>
    <row r="87" spans="1:7" ht="21.75" customHeight="1" x14ac:dyDescent="0.5">
      <c r="A87" s="3">
        <v>51</v>
      </c>
      <c r="B87" s="22" t="s">
        <v>121</v>
      </c>
      <c r="C87" s="22" t="s">
        <v>13</v>
      </c>
      <c r="D87" s="4" t="s">
        <v>122</v>
      </c>
      <c r="E87" s="37">
        <v>2625.2</v>
      </c>
      <c r="F87" s="37"/>
      <c r="G87" s="55"/>
    </row>
    <row r="88" spans="1:7" ht="21.75" customHeight="1" x14ac:dyDescent="0.5">
      <c r="A88" s="3">
        <v>52</v>
      </c>
      <c r="B88" s="22" t="s">
        <v>121</v>
      </c>
      <c r="C88" s="22" t="s">
        <v>13</v>
      </c>
      <c r="D88" s="4" t="s">
        <v>123</v>
      </c>
      <c r="E88" s="37">
        <v>3729.2</v>
      </c>
      <c r="F88" s="37"/>
      <c r="G88" s="55"/>
    </row>
    <row r="89" spans="1:7" ht="21.75" customHeight="1" x14ac:dyDescent="0.5">
      <c r="A89" s="3">
        <v>53</v>
      </c>
      <c r="B89" s="22" t="s">
        <v>124</v>
      </c>
      <c r="C89" s="22" t="s">
        <v>96</v>
      </c>
      <c r="D89" s="4" t="s">
        <v>125</v>
      </c>
      <c r="E89" s="37">
        <v>120</v>
      </c>
      <c r="F89" s="37"/>
      <c r="G89" s="55"/>
    </row>
    <row r="90" spans="1:7" ht="21.75" customHeight="1" x14ac:dyDescent="0.5">
      <c r="A90" s="3">
        <v>54</v>
      </c>
      <c r="B90" s="22" t="s">
        <v>126</v>
      </c>
      <c r="C90" s="22" t="s">
        <v>13</v>
      </c>
      <c r="D90" s="4" t="s">
        <v>127</v>
      </c>
      <c r="E90" s="37">
        <v>240</v>
      </c>
      <c r="F90" s="37"/>
      <c r="G90" s="55"/>
    </row>
    <row r="91" spans="1:7" ht="21.75" customHeight="1" x14ac:dyDescent="0.5">
      <c r="A91" s="3">
        <v>55</v>
      </c>
      <c r="B91" s="22" t="s">
        <v>126</v>
      </c>
      <c r="C91" s="22" t="s">
        <v>13</v>
      </c>
      <c r="D91" s="4" t="s">
        <v>128</v>
      </c>
      <c r="E91" s="37">
        <v>120</v>
      </c>
      <c r="F91" s="37"/>
      <c r="G91" s="55"/>
    </row>
    <row r="92" spans="1:7" ht="21.75" customHeight="1" x14ac:dyDescent="0.5">
      <c r="A92" s="3">
        <v>56</v>
      </c>
      <c r="B92" s="22" t="s">
        <v>126</v>
      </c>
      <c r="C92" s="22" t="s">
        <v>13</v>
      </c>
      <c r="D92" s="4" t="s">
        <v>129</v>
      </c>
      <c r="E92" s="37">
        <v>120</v>
      </c>
      <c r="F92" s="37"/>
      <c r="G92" s="55"/>
    </row>
    <row r="93" spans="1:7" ht="21.75" customHeight="1" x14ac:dyDescent="0.5">
      <c r="A93" s="3">
        <v>57</v>
      </c>
      <c r="B93" s="22" t="s">
        <v>126</v>
      </c>
      <c r="C93" s="22" t="s">
        <v>13</v>
      </c>
      <c r="D93" s="4" t="s">
        <v>130</v>
      </c>
      <c r="E93" s="37">
        <v>120</v>
      </c>
      <c r="F93" s="37"/>
      <c r="G93" s="55"/>
    </row>
    <row r="94" spans="1:7" ht="21.75" customHeight="1" x14ac:dyDescent="0.5">
      <c r="A94" s="3">
        <v>58</v>
      </c>
      <c r="B94" s="22" t="s">
        <v>126</v>
      </c>
      <c r="C94" s="22" t="s">
        <v>13</v>
      </c>
      <c r="D94" s="4" t="s">
        <v>131</v>
      </c>
      <c r="E94" s="37">
        <v>120</v>
      </c>
      <c r="F94" s="37"/>
      <c r="G94" s="55"/>
    </row>
    <row r="95" spans="1:7" ht="21.75" customHeight="1" x14ac:dyDescent="0.5">
      <c r="A95" s="3">
        <v>59</v>
      </c>
      <c r="B95" s="22" t="s">
        <v>132</v>
      </c>
      <c r="C95" s="22" t="s">
        <v>13</v>
      </c>
      <c r="D95" s="4" t="s">
        <v>133</v>
      </c>
      <c r="E95" s="37">
        <v>120</v>
      </c>
      <c r="F95" s="37"/>
      <c r="G95" s="55"/>
    </row>
    <row r="96" spans="1:7" ht="21.75" customHeight="1" x14ac:dyDescent="0.5">
      <c r="A96" s="3">
        <v>60</v>
      </c>
      <c r="B96" s="22" t="s">
        <v>132</v>
      </c>
      <c r="C96" s="22" t="s">
        <v>13</v>
      </c>
      <c r="D96" s="4" t="s">
        <v>131</v>
      </c>
      <c r="E96" s="37">
        <v>120</v>
      </c>
      <c r="F96" s="37"/>
      <c r="G96" s="55"/>
    </row>
    <row r="97" spans="1:7" ht="21.75" customHeight="1" x14ac:dyDescent="0.5">
      <c r="A97" s="3">
        <v>61</v>
      </c>
      <c r="B97" s="22" t="s">
        <v>132</v>
      </c>
      <c r="C97" s="22" t="s">
        <v>134</v>
      </c>
      <c r="D97" s="4" t="s">
        <v>135</v>
      </c>
      <c r="E97" s="37">
        <v>2600</v>
      </c>
      <c r="F97" s="37"/>
      <c r="G97" s="55"/>
    </row>
    <row r="98" spans="1:7" ht="21.75" customHeight="1" x14ac:dyDescent="0.5">
      <c r="A98" s="3">
        <v>62</v>
      </c>
      <c r="B98" s="22" t="s">
        <v>136</v>
      </c>
      <c r="C98" s="22" t="s">
        <v>137</v>
      </c>
      <c r="D98" s="4" t="s">
        <v>138</v>
      </c>
      <c r="E98" s="37">
        <v>2600</v>
      </c>
      <c r="F98" s="37"/>
      <c r="G98" s="55"/>
    </row>
    <row r="99" spans="1:7" ht="21.75" customHeight="1" x14ac:dyDescent="0.5">
      <c r="A99" s="3">
        <v>63</v>
      </c>
      <c r="B99" s="22" t="s">
        <v>136</v>
      </c>
      <c r="C99" s="22" t="s">
        <v>139</v>
      </c>
      <c r="D99" s="4" t="s">
        <v>140</v>
      </c>
      <c r="E99" s="37">
        <v>2600</v>
      </c>
      <c r="F99" s="37"/>
      <c r="G99" s="55"/>
    </row>
    <row r="100" spans="1:7" ht="21.75" customHeight="1" x14ac:dyDescent="0.5">
      <c r="A100" s="3">
        <v>64</v>
      </c>
      <c r="B100" s="22" t="s">
        <v>136</v>
      </c>
      <c r="C100" s="22" t="s">
        <v>13</v>
      </c>
      <c r="D100" s="4" t="s">
        <v>141</v>
      </c>
      <c r="E100" s="37">
        <v>120</v>
      </c>
      <c r="F100" s="37"/>
      <c r="G100" s="55"/>
    </row>
    <row r="101" spans="1:7" ht="21.75" customHeight="1" x14ac:dyDescent="0.5">
      <c r="A101" s="3">
        <v>65</v>
      </c>
      <c r="B101" s="22" t="s">
        <v>142</v>
      </c>
      <c r="C101" s="22" t="s">
        <v>143</v>
      </c>
      <c r="D101" s="4" t="s">
        <v>144</v>
      </c>
      <c r="E101" s="37">
        <v>5200</v>
      </c>
      <c r="F101" s="37"/>
      <c r="G101" s="55"/>
    </row>
    <row r="102" spans="1:7" ht="21.75" customHeight="1" x14ac:dyDescent="0.5">
      <c r="A102" s="3">
        <v>66</v>
      </c>
      <c r="B102" s="22" t="s">
        <v>142</v>
      </c>
      <c r="C102" s="22" t="s">
        <v>145</v>
      </c>
      <c r="D102" s="4" t="s">
        <v>146</v>
      </c>
      <c r="E102" s="37">
        <v>7800</v>
      </c>
      <c r="F102" s="37"/>
      <c r="G102" s="55"/>
    </row>
    <row r="103" spans="1:7" ht="21.75" customHeight="1" x14ac:dyDescent="0.5">
      <c r="A103" s="3">
        <v>67</v>
      </c>
      <c r="B103" s="22" t="s">
        <v>142</v>
      </c>
      <c r="C103" s="22" t="s">
        <v>147</v>
      </c>
      <c r="D103" s="4" t="s">
        <v>148</v>
      </c>
      <c r="E103" s="37">
        <v>7800</v>
      </c>
      <c r="F103" s="37"/>
      <c r="G103" s="55"/>
    </row>
    <row r="104" spans="1:7" ht="21.75" customHeight="1" x14ac:dyDescent="0.5">
      <c r="A104" s="3">
        <v>68</v>
      </c>
      <c r="B104" s="22" t="s">
        <v>142</v>
      </c>
      <c r="C104" s="22" t="s">
        <v>149</v>
      </c>
      <c r="D104" s="4" t="s">
        <v>150</v>
      </c>
      <c r="E104" s="37">
        <v>7800</v>
      </c>
      <c r="F104" s="37"/>
      <c r="G104" s="55"/>
    </row>
    <row r="105" spans="1:7" ht="21.75" customHeight="1" x14ac:dyDescent="0.5">
      <c r="A105" s="3">
        <v>69</v>
      </c>
      <c r="B105" s="22" t="s">
        <v>142</v>
      </c>
      <c r="C105" s="22" t="s">
        <v>13</v>
      </c>
      <c r="D105" s="4" t="s">
        <v>151</v>
      </c>
      <c r="E105" s="37">
        <v>120</v>
      </c>
      <c r="F105" s="37"/>
      <c r="G105" s="55"/>
    </row>
    <row r="106" spans="1:7" ht="21.75" customHeight="1" x14ac:dyDescent="0.5">
      <c r="A106" s="3">
        <v>70</v>
      </c>
      <c r="B106" s="22" t="s">
        <v>152</v>
      </c>
      <c r="C106" s="22" t="s">
        <v>13</v>
      </c>
      <c r="D106" s="4" t="s">
        <v>153</v>
      </c>
      <c r="E106" s="37">
        <v>120</v>
      </c>
      <c r="F106" s="37"/>
      <c r="G106" s="55"/>
    </row>
    <row r="107" spans="1:7" ht="21.75" customHeight="1" x14ac:dyDescent="0.5">
      <c r="A107" s="3">
        <v>71</v>
      </c>
      <c r="B107" s="22" t="s">
        <v>154</v>
      </c>
      <c r="C107" s="22" t="s">
        <v>155</v>
      </c>
      <c r="D107" s="4" t="s">
        <v>156</v>
      </c>
      <c r="E107" s="37">
        <v>760</v>
      </c>
      <c r="F107" s="37"/>
      <c r="G107" s="55"/>
    </row>
    <row r="108" spans="1:7" ht="21.75" customHeight="1" x14ac:dyDescent="0.5">
      <c r="A108" s="3">
        <v>72</v>
      </c>
      <c r="B108" s="22" t="s">
        <v>157</v>
      </c>
      <c r="C108" s="22" t="s">
        <v>96</v>
      </c>
      <c r="D108" s="4" t="s">
        <v>158</v>
      </c>
      <c r="E108" s="37">
        <v>120</v>
      </c>
      <c r="F108" s="37"/>
      <c r="G108" s="55"/>
    </row>
    <row r="109" spans="1:7" ht="21.75" customHeight="1" x14ac:dyDescent="0.5">
      <c r="A109" s="3">
        <v>73</v>
      </c>
      <c r="B109" s="22" t="s">
        <v>157</v>
      </c>
      <c r="C109" s="22" t="s">
        <v>13</v>
      </c>
      <c r="D109" s="4" t="s">
        <v>159</v>
      </c>
      <c r="E109" s="37">
        <v>120</v>
      </c>
      <c r="F109" s="37"/>
      <c r="G109" s="55"/>
    </row>
    <row r="110" spans="1:7" ht="21.75" customHeight="1" x14ac:dyDescent="0.5">
      <c r="A110" s="3">
        <v>74</v>
      </c>
      <c r="B110" s="22" t="s">
        <v>157</v>
      </c>
      <c r="C110" s="22" t="s">
        <v>13</v>
      </c>
      <c r="D110" s="4" t="s">
        <v>160</v>
      </c>
      <c r="E110" s="37">
        <v>120</v>
      </c>
      <c r="F110" s="37"/>
      <c r="G110" s="55"/>
    </row>
    <row r="111" spans="1:7" ht="21.75" customHeight="1" x14ac:dyDescent="0.5">
      <c r="A111" s="3">
        <v>75</v>
      </c>
      <c r="B111" s="22" t="s">
        <v>157</v>
      </c>
      <c r="C111" s="22" t="s">
        <v>13</v>
      </c>
      <c r="D111" s="4" t="s">
        <v>161</v>
      </c>
      <c r="E111" s="37">
        <v>120</v>
      </c>
      <c r="F111" s="37"/>
      <c r="G111" s="55"/>
    </row>
    <row r="112" spans="1:7" ht="21.75" customHeight="1" x14ac:dyDescent="0.5">
      <c r="A112" s="3">
        <v>76</v>
      </c>
      <c r="B112" s="22" t="s">
        <v>162</v>
      </c>
      <c r="C112" s="22" t="s">
        <v>13</v>
      </c>
      <c r="D112" s="4" t="s">
        <v>163</v>
      </c>
      <c r="E112" s="37">
        <v>4005.2</v>
      </c>
      <c r="F112" s="37"/>
      <c r="G112" s="55"/>
    </row>
    <row r="113" spans="1:7" ht="21.75" customHeight="1" x14ac:dyDescent="0.5">
      <c r="A113" s="3">
        <v>77</v>
      </c>
      <c r="B113" s="22" t="s">
        <v>162</v>
      </c>
      <c r="C113" s="22" t="s">
        <v>13</v>
      </c>
      <c r="D113" s="4" t="s">
        <v>164</v>
      </c>
      <c r="E113" s="37">
        <v>4005.2</v>
      </c>
      <c r="F113" s="37"/>
      <c r="G113" s="55"/>
    </row>
    <row r="114" spans="1:7" ht="21.75" customHeight="1" x14ac:dyDescent="0.5">
      <c r="A114" s="3">
        <v>78</v>
      </c>
      <c r="B114" s="22" t="s">
        <v>165</v>
      </c>
      <c r="C114" s="22" t="s">
        <v>166</v>
      </c>
      <c r="D114" s="4" t="s">
        <v>167</v>
      </c>
      <c r="E114" s="37">
        <v>10650</v>
      </c>
      <c r="F114" s="37"/>
      <c r="G114" s="55"/>
    </row>
    <row r="115" spans="1:7" ht="21.75" customHeight="1" x14ac:dyDescent="0.5">
      <c r="A115" s="3">
        <v>79</v>
      </c>
      <c r="B115" s="22" t="s">
        <v>165</v>
      </c>
      <c r="C115" s="22" t="s">
        <v>168</v>
      </c>
      <c r="D115" s="4" t="s">
        <v>169</v>
      </c>
      <c r="E115" s="37">
        <v>2800</v>
      </c>
      <c r="F115" s="37"/>
      <c r="G115" s="55"/>
    </row>
    <row r="116" spans="1:7" ht="21.75" customHeight="1" x14ac:dyDescent="0.5">
      <c r="A116" s="3">
        <v>80</v>
      </c>
      <c r="B116" s="22" t="s">
        <v>170</v>
      </c>
      <c r="C116" s="22" t="s">
        <v>13</v>
      </c>
      <c r="D116" s="4" t="s">
        <v>171</v>
      </c>
      <c r="E116" s="37">
        <v>6000</v>
      </c>
      <c r="F116" s="37"/>
      <c r="G116" s="55"/>
    </row>
    <row r="117" spans="1:7" ht="21.75" customHeight="1" x14ac:dyDescent="0.5">
      <c r="A117" s="3">
        <v>81</v>
      </c>
      <c r="B117" s="22" t="s">
        <v>170</v>
      </c>
      <c r="C117" s="22" t="s">
        <v>13</v>
      </c>
      <c r="D117" s="4" t="s">
        <v>172</v>
      </c>
      <c r="E117" s="37">
        <v>11200</v>
      </c>
      <c r="F117" s="37"/>
      <c r="G117" s="55"/>
    </row>
    <row r="118" spans="1:7" ht="21.75" customHeight="1" x14ac:dyDescent="0.5">
      <c r="A118" s="3">
        <v>82</v>
      </c>
      <c r="B118" s="22" t="s">
        <v>170</v>
      </c>
      <c r="C118" s="22" t="s">
        <v>13</v>
      </c>
      <c r="D118" s="4" t="s">
        <v>173</v>
      </c>
      <c r="E118" s="37">
        <v>16960</v>
      </c>
      <c r="F118" s="37"/>
      <c r="G118" s="55"/>
    </row>
    <row r="119" spans="1:7" ht="21.75" customHeight="1" x14ac:dyDescent="0.5">
      <c r="A119" s="3">
        <v>83</v>
      </c>
      <c r="B119" s="22" t="s">
        <v>165</v>
      </c>
      <c r="C119" s="22"/>
      <c r="D119" s="4" t="s">
        <v>174</v>
      </c>
      <c r="E119" s="37">
        <v>96184.4</v>
      </c>
      <c r="F119" s="37"/>
      <c r="G119" s="55"/>
    </row>
    <row r="120" spans="1:7" ht="21.75" customHeight="1" x14ac:dyDescent="0.5">
      <c r="A120" s="3"/>
      <c r="B120" s="22"/>
      <c r="C120" s="22"/>
      <c r="D120" s="4"/>
      <c r="E120" s="37"/>
      <c r="F120" s="37"/>
      <c r="G120" s="55"/>
    </row>
    <row r="121" spans="1:7" ht="21.75" customHeight="1" x14ac:dyDescent="0.5">
      <c r="A121" s="3"/>
      <c r="B121" s="22"/>
      <c r="C121" s="22"/>
      <c r="D121" s="4"/>
      <c r="E121" s="37"/>
      <c r="F121" s="37"/>
      <c r="G121" s="55"/>
    </row>
    <row r="122" spans="1:7" ht="21.75" customHeight="1" x14ac:dyDescent="0.5">
      <c r="A122" s="3"/>
      <c r="B122" s="22"/>
      <c r="C122" s="22"/>
      <c r="D122" s="4"/>
      <c r="E122" s="37"/>
      <c r="F122" s="37"/>
      <c r="G122" s="55"/>
    </row>
    <row r="123" spans="1:7" ht="21.75" customHeight="1" x14ac:dyDescent="0.5">
      <c r="A123" s="3"/>
      <c r="B123" s="22"/>
      <c r="C123" s="22"/>
      <c r="D123" s="4"/>
      <c r="E123" s="37"/>
      <c r="F123" s="37"/>
      <c r="G123" s="55"/>
    </row>
    <row r="124" spans="1:7" ht="21.75" customHeight="1" x14ac:dyDescent="0.5">
      <c r="A124" s="3"/>
      <c r="B124" s="22"/>
      <c r="C124" s="22"/>
      <c r="D124" s="4"/>
      <c r="E124" s="37"/>
      <c r="F124" s="37"/>
      <c r="G124" s="55"/>
    </row>
    <row r="125" spans="1:7" ht="21.75" customHeight="1" x14ac:dyDescent="0.5">
      <c r="A125" s="43"/>
      <c r="B125" s="44"/>
      <c r="C125" s="44"/>
      <c r="D125" s="45"/>
      <c r="E125" s="38"/>
      <c r="F125" s="38"/>
      <c r="G125" s="56"/>
    </row>
    <row r="126" spans="1:7" ht="21.75" customHeight="1" x14ac:dyDescent="0.5">
      <c r="A126" s="213" t="s">
        <v>175</v>
      </c>
      <c r="B126" s="214"/>
      <c r="C126" s="214"/>
      <c r="D126" s="215"/>
      <c r="E126" s="57">
        <f>SUM(E64:E125)</f>
        <v>249829.19999999998</v>
      </c>
      <c r="F126" s="57">
        <f>SUM(F64:F125)</f>
        <v>800</v>
      </c>
      <c r="G126" s="58"/>
    </row>
    <row r="127" spans="1:7" ht="21.75" customHeight="1" x14ac:dyDescent="0.5">
      <c r="A127" s="216" t="s">
        <v>71</v>
      </c>
      <c r="B127" s="214"/>
      <c r="C127" s="214"/>
      <c r="D127" s="215"/>
      <c r="E127" s="59">
        <f>E63-E126</f>
        <v>1913996.8</v>
      </c>
      <c r="F127" s="59">
        <f>F63-F126</f>
        <v>548500</v>
      </c>
      <c r="G127" s="60"/>
    </row>
    <row r="145" spans="1:7" ht="24.95" customHeight="1" x14ac:dyDescent="0.5">
      <c r="A145" s="5" t="s">
        <v>0</v>
      </c>
      <c r="B145" s="2"/>
      <c r="C145" s="2"/>
      <c r="D145" s="2"/>
      <c r="E145" s="51"/>
      <c r="F145" s="51"/>
      <c r="G145" s="2"/>
    </row>
    <row r="146" spans="1:7" ht="24.95" customHeight="1" x14ac:dyDescent="0.4">
      <c r="A146" s="217" t="s">
        <v>1</v>
      </c>
      <c r="B146" s="217" t="s">
        <v>2</v>
      </c>
      <c r="C146" s="217" t="s">
        <v>3</v>
      </c>
      <c r="D146" s="218" t="s">
        <v>4</v>
      </c>
      <c r="E146" s="219" t="s">
        <v>5</v>
      </c>
      <c r="F146" s="215"/>
      <c r="G146" s="208" t="s">
        <v>72</v>
      </c>
    </row>
    <row r="147" spans="1:7" ht="24.95" customHeight="1" x14ac:dyDescent="0.4">
      <c r="A147" s="209"/>
      <c r="B147" s="209"/>
      <c r="C147" s="209"/>
      <c r="D147" s="209"/>
      <c r="E147" s="52" t="s">
        <v>6</v>
      </c>
      <c r="F147" s="39" t="s">
        <v>7</v>
      </c>
      <c r="G147" s="209"/>
    </row>
    <row r="148" spans="1:7" s="10" customFormat="1" ht="21" customHeight="1" x14ac:dyDescent="0.5">
      <c r="A148" s="220" t="s">
        <v>176</v>
      </c>
      <c r="B148" s="211"/>
      <c r="C148" s="211"/>
      <c r="D148" s="212"/>
      <c r="E148" s="53">
        <f>E127</f>
        <v>1913996.8</v>
      </c>
      <c r="F148" s="53">
        <f>F127</f>
        <v>548500</v>
      </c>
      <c r="G148" s="54"/>
    </row>
    <row r="149" spans="1:7" s="10" customFormat="1" ht="21" customHeight="1" x14ac:dyDescent="0.5">
      <c r="A149" s="3">
        <v>84</v>
      </c>
      <c r="B149" s="22" t="s">
        <v>177</v>
      </c>
      <c r="C149" s="22" t="s">
        <v>13</v>
      </c>
      <c r="D149" s="4" t="s">
        <v>178</v>
      </c>
      <c r="E149" s="37">
        <v>120</v>
      </c>
      <c r="F149" s="37"/>
      <c r="G149" s="55"/>
    </row>
    <row r="150" spans="1:7" s="11" customFormat="1" ht="24.75" customHeight="1" x14ac:dyDescent="0.5">
      <c r="A150" s="3">
        <v>85</v>
      </c>
      <c r="B150" s="22" t="s">
        <v>177</v>
      </c>
      <c r="C150" s="22" t="s">
        <v>13</v>
      </c>
      <c r="D150" s="4" t="s">
        <v>179</v>
      </c>
      <c r="E150" s="37">
        <v>120</v>
      </c>
      <c r="F150" s="37"/>
      <c r="G150" s="55"/>
    </row>
    <row r="151" spans="1:7" s="1" customFormat="1" ht="20.100000000000001" customHeight="1" x14ac:dyDescent="0.55000000000000004">
      <c r="A151" s="3">
        <v>86</v>
      </c>
      <c r="B151" s="22" t="s">
        <v>180</v>
      </c>
      <c r="C151" s="22" t="s">
        <v>13</v>
      </c>
      <c r="D151" s="174" t="s">
        <v>181</v>
      </c>
      <c r="E151" s="37">
        <v>11900</v>
      </c>
      <c r="F151" s="37"/>
      <c r="G151" s="55"/>
    </row>
    <row r="152" spans="1:7" s="1" customFormat="1" ht="20.100000000000001" customHeight="1" x14ac:dyDescent="0.55000000000000004">
      <c r="A152" s="3">
        <v>87</v>
      </c>
      <c r="B152" s="22" t="s">
        <v>180</v>
      </c>
      <c r="C152" s="22" t="s">
        <v>13</v>
      </c>
      <c r="D152" s="4" t="s">
        <v>182</v>
      </c>
      <c r="E152" s="37">
        <v>11900</v>
      </c>
      <c r="F152" s="37"/>
      <c r="G152" s="55"/>
    </row>
    <row r="153" spans="1:7" s="1" customFormat="1" ht="20.100000000000001" customHeight="1" x14ac:dyDescent="0.55000000000000004">
      <c r="A153" s="3">
        <v>88</v>
      </c>
      <c r="B153" s="22" t="s">
        <v>180</v>
      </c>
      <c r="C153" s="22" t="s">
        <v>183</v>
      </c>
      <c r="D153" s="4" t="s">
        <v>184</v>
      </c>
      <c r="E153" s="37"/>
      <c r="F153" s="37">
        <v>200</v>
      </c>
      <c r="G153" s="55"/>
    </row>
    <row r="154" spans="1:7" s="1" customFormat="1" ht="20.100000000000001" customHeight="1" x14ac:dyDescent="0.55000000000000004">
      <c r="A154" s="3">
        <v>89</v>
      </c>
      <c r="B154" s="22" t="s">
        <v>185</v>
      </c>
      <c r="C154" s="22" t="s">
        <v>13</v>
      </c>
      <c r="D154" s="4" t="s">
        <v>186</v>
      </c>
      <c r="E154" s="37">
        <v>120</v>
      </c>
      <c r="F154" s="37"/>
      <c r="G154" s="55"/>
    </row>
    <row r="155" spans="1:7" s="1" customFormat="1" ht="20.100000000000001" customHeight="1" x14ac:dyDescent="0.55000000000000004">
      <c r="A155" s="3">
        <v>90</v>
      </c>
      <c r="B155" s="22" t="s">
        <v>185</v>
      </c>
      <c r="C155" s="22" t="s">
        <v>13</v>
      </c>
      <c r="D155" s="4" t="s">
        <v>187</v>
      </c>
      <c r="E155" s="37">
        <v>120</v>
      </c>
      <c r="F155" s="37"/>
      <c r="G155" s="55"/>
    </row>
    <row r="156" spans="1:7" s="1" customFormat="1" ht="20.100000000000001" customHeight="1" x14ac:dyDescent="0.55000000000000004">
      <c r="A156" s="3">
        <v>91</v>
      </c>
      <c r="B156" s="22" t="s">
        <v>185</v>
      </c>
      <c r="C156" s="22" t="s">
        <v>13</v>
      </c>
      <c r="D156" s="4" t="s">
        <v>188</v>
      </c>
      <c r="E156" s="37">
        <v>120</v>
      </c>
      <c r="F156" s="37"/>
      <c r="G156" s="55"/>
    </row>
    <row r="157" spans="1:7" s="1" customFormat="1" ht="20.100000000000001" customHeight="1" x14ac:dyDescent="0.55000000000000004">
      <c r="A157" s="3">
        <v>92</v>
      </c>
      <c r="B157" s="22" t="s">
        <v>185</v>
      </c>
      <c r="C157" s="22" t="s">
        <v>13</v>
      </c>
      <c r="D157" s="4" t="s">
        <v>189</v>
      </c>
      <c r="E157" s="37">
        <v>6000</v>
      </c>
      <c r="F157" s="37"/>
      <c r="G157" s="55"/>
    </row>
    <row r="158" spans="1:7" s="1" customFormat="1" ht="20.100000000000001" customHeight="1" x14ac:dyDescent="0.55000000000000004">
      <c r="A158" s="3">
        <v>93</v>
      </c>
      <c r="B158" s="22" t="s">
        <v>190</v>
      </c>
      <c r="C158" s="22" t="s">
        <v>13</v>
      </c>
      <c r="D158" s="4" t="s">
        <v>191</v>
      </c>
      <c r="E158" s="37">
        <v>18380</v>
      </c>
      <c r="F158" s="37"/>
      <c r="G158" s="55"/>
    </row>
    <row r="159" spans="1:7" s="1" customFormat="1" ht="20.100000000000001" customHeight="1" x14ac:dyDescent="0.55000000000000004">
      <c r="A159" s="3">
        <v>94</v>
      </c>
      <c r="B159" s="22" t="s">
        <v>190</v>
      </c>
      <c r="C159" s="22" t="s">
        <v>13</v>
      </c>
      <c r="D159" s="4" t="s">
        <v>192</v>
      </c>
      <c r="E159" s="37">
        <v>11200</v>
      </c>
      <c r="F159" s="37"/>
      <c r="G159" s="55"/>
    </row>
    <row r="160" spans="1:7" s="1" customFormat="1" ht="20.100000000000001" customHeight="1" x14ac:dyDescent="0.55000000000000004">
      <c r="A160" s="3">
        <v>95</v>
      </c>
      <c r="B160" s="22" t="s">
        <v>190</v>
      </c>
      <c r="C160" s="22" t="s">
        <v>193</v>
      </c>
      <c r="D160" s="4" t="s">
        <v>194</v>
      </c>
      <c r="E160" s="37">
        <v>8100</v>
      </c>
      <c r="F160" s="37"/>
      <c r="G160" s="55"/>
    </row>
    <row r="161" spans="1:7" s="1" customFormat="1" ht="20.100000000000001" customHeight="1" x14ac:dyDescent="0.55000000000000004">
      <c r="A161" s="3">
        <v>96</v>
      </c>
      <c r="B161" s="22" t="s">
        <v>190</v>
      </c>
      <c r="C161" s="22" t="s">
        <v>195</v>
      </c>
      <c r="D161" s="4" t="s">
        <v>184</v>
      </c>
      <c r="E161" s="37"/>
      <c r="F161" s="37">
        <v>300</v>
      </c>
      <c r="G161" s="55"/>
    </row>
    <row r="162" spans="1:7" s="1" customFormat="1" ht="20.100000000000001" customHeight="1" x14ac:dyDescent="0.55000000000000004">
      <c r="A162" s="3">
        <v>97</v>
      </c>
      <c r="B162" s="22" t="s">
        <v>190</v>
      </c>
      <c r="C162" s="22" t="s">
        <v>196</v>
      </c>
      <c r="D162" s="4" t="s">
        <v>197</v>
      </c>
      <c r="E162" s="37">
        <v>1500</v>
      </c>
      <c r="F162" s="37"/>
      <c r="G162" s="55"/>
    </row>
    <row r="163" spans="1:7" s="1" customFormat="1" ht="20.100000000000001" customHeight="1" x14ac:dyDescent="0.55000000000000004">
      <c r="A163" s="3">
        <v>98</v>
      </c>
      <c r="B163" s="22" t="s">
        <v>198</v>
      </c>
      <c r="C163" s="22" t="s">
        <v>199</v>
      </c>
      <c r="D163" s="4" t="s">
        <v>200</v>
      </c>
      <c r="E163" s="37">
        <v>27600</v>
      </c>
      <c r="F163" s="37"/>
      <c r="G163" s="55"/>
    </row>
    <row r="164" spans="1:7" s="1" customFormat="1" ht="20.100000000000001" customHeight="1" x14ac:dyDescent="0.55000000000000004">
      <c r="A164" s="3">
        <v>99</v>
      </c>
      <c r="B164" s="22" t="s">
        <v>201</v>
      </c>
      <c r="C164" s="22" t="s">
        <v>13</v>
      </c>
      <c r="D164" s="4" t="s">
        <v>202</v>
      </c>
      <c r="E164" s="37">
        <v>55680</v>
      </c>
      <c r="F164" s="37"/>
      <c r="G164" s="55"/>
    </row>
    <row r="165" spans="1:7" s="1" customFormat="1" ht="20.100000000000001" customHeight="1" x14ac:dyDescent="0.55000000000000004">
      <c r="A165" s="3">
        <v>100</v>
      </c>
      <c r="B165" s="22" t="s">
        <v>203</v>
      </c>
      <c r="C165" s="22" t="s">
        <v>13</v>
      </c>
      <c r="D165" s="4" t="s">
        <v>204</v>
      </c>
      <c r="E165" s="37">
        <v>120</v>
      </c>
      <c r="F165" s="37"/>
      <c r="G165" s="55"/>
    </row>
    <row r="166" spans="1:7" s="1" customFormat="1" ht="20.100000000000001" customHeight="1" x14ac:dyDescent="0.55000000000000004">
      <c r="A166" s="3">
        <v>101</v>
      </c>
      <c r="B166" s="22" t="s">
        <v>205</v>
      </c>
      <c r="C166" s="22" t="s">
        <v>206</v>
      </c>
      <c r="D166" s="4" t="s">
        <v>62</v>
      </c>
      <c r="E166" s="37"/>
      <c r="F166" s="37">
        <v>100</v>
      </c>
      <c r="G166" s="55"/>
    </row>
    <row r="167" spans="1:7" s="1" customFormat="1" ht="20.100000000000001" customHeight="1" x14ac:dyDescent="0.55000000000000004">
      <c r="A167" s="3">
        <v>102</v>
      </c>
      <c r="B167" s="22" t="s">
        <v>205</v>
      </c>
      <c r="C167" s="22" t="s">
        <v>207</v>
      </c>
      <c r="D167" s="4" t="s">
        <v>208</v>
      </c>
      <c r="E167" s="37">
        <v>1800</v>
      </c>
      <c r="F167" s="37"/>
      <c r="G167" s="55"/>
    </row>
    <row r="168" spans="1:7" s="1" customFormat="1" ht="20.100000000000001" customHeight="1" x14ac:dyDescent="0.55000000000000004">
      <c r="A168" s="3">
        <v>103</v>
      </c>
      <c r="B168" s="22" t="s">
        <v>209</v>
      </c>
      <c r="C168" s="22" t="s">
        <v>210</v>
      </c>
      <c r="D168" s="4" t="s">
        <v>211</v>
      </c>
      <c r="E168" s="37">
        <v>3500</v>
      </c>
      <c r="F168" s="37"/>
      <c r="G168" s="55"/>
    </row>
    <row r="169" spans="1:7" s="1" customFormat="1" ht="20.100000000000001" customHeight="1" x14ac:dyDescent="0.55000000000000004">
      <c r="A169" s="3">
        <v>104</v>
      </c>
      <c r="B169" s="22" t="s">
        <v>209</v>
      </c>
      <c r="C169" s="22" t="s">
        <v>212</v>
      </c>
      <c r="D169" s="4" t="s">
        <v>213</v>
      </c>
      <c r="E169" s="37"/>
      <c r="F169" s="37">
        <v>300</v>
      </c>
      <c r="G169" s="55"/>
    </row>
    <row r="170" spans="1:7" s="1" customFormat="1" ht="20.100000000000001" customHeight="1" x14ac:dyDescent="0.55000000000000004">
      <c r="A170" s="3">
        <v>105</v>
      </c>
      <c r="B170" s="22" t="s">
        <v>214</v>
      </c>
      <c r="C170" s="22" t="s">
        <v>13</v>
      </c>
      <c r="D170" s="4" t="s">
        <v>215</v>
      </c>
      <c r="E170" s="37">
        <v>120</v>
      </c>
      <c r="F170" s="37"/>
      <c r="G170" s="55"/>
    </row>
    <row r="171" spans="1:7" s="1" customFormat="1" ht="20.100000000000001" customHeight="1" x14ac:dyDescent="0.55000000000000004">
      <c r="A171" s="3">
        <v>106</v>
      </c>
      <c r="B171" s="22" t="s">
        <v>209</v>
      </c>
      <c r="C171" s="22" t="s">
        <v>13</v>
      </c>
      <c r="D171" s="4" t="s">
        <v>216</v>
      </c>
      <c r="E171" s="37">
        <v>120</v>
      </c>
      <c r="F171" s="37"/>
      <c r="G171" s="55"/>
    </row>
    <row r="172" spans="1:7" s="1" customFormat="1" ht="20.100000000000001" customHeight="1" x14ac:dyDescent="0.55000000000000004">
      <c r="A172" s="3">
        <v>107</v>
      </c>
      <c r="B172" s="22" t="s">
        <v>209</v>
      </c>
      <c r="C172" s="22" t="s">
        <v>13</v>
      </c>
      <c r="D172" s="4" t="s">
        <v>217</v>
      </c>
      <c r="E172" s="37">
        <v>120</v>
      </c>
      <c r="F172" s="37"/>
      <c r="G172" s="55"/>
    </row>
    <row r="173" spans="1:7" s="1" customFormat="1" ht="20.100000000000001" customHeight="1" x14ac:dyDescent="0.55000000000000004">
      <c r="A173" s="3">
        <v>108</v>
      </c>
      <c r="B173" s="22" t="s">
        <v>218</v>
      </c>
      <c r="C173" s="22" t="s">
        <v>219</v>
      </c>
      <c r="D173" s="4" t="s">
        <v>220</v>
      </c>
      <c r="E173" s="37">
        <v>1000</v>
      </c>
      <c r="F173" s="37"/>
      <c r="G173" s="55"/>
    </row>
    <row r="174" spans="1:7" s="1" customFormat="1" ht="20.100000000000001" customHeight="1" x14ac:dyDescent="0.55000000000000004">
      <c r="A174" s="3">
        <v>109</v>
      </c>
      <c r="B174" s="22" t="s">
        <v>218</v>
      </c>
      <c r="C174" s="22" t="s">
        <v>219</v>
      </c>
      <c r="D174" s="4" t="s">
        <v>221</v>
      </c>
      <c r="E174" s="37">
        <v>4002</v>
      </c>
      <c r="F174" s="37"/>
      <c r="G174" s="55"/>
    </row>
    <row r="175" spans="1:7" s="1" customFormat="1" ht="20.100000000000001" customHeight="1" x14ac:dyDescent="0.55000000000000004">
      <c r="A175" s="3">
        <v>110</v>
      </c>
      <c r="B175" s="22" t="s">
        <v>218</v>
      </c>
      <c r="C175" s="22" t="s">
        <v>219</v>
      </c>
      <c r="D175" s="4" t="s">
        <v>222</v>
      </c>
      <c r="E175" s="37">
        <v>3450</v>
      </c>
      <c r="F175" s="37"/>
      <c r="G175" s="55"/>
    </row>
    <row r="176" spans="1:7" s="1" customFormat="1" ht="20.100000000000001" customHeight="1" x14ac:dyDescent="0.55000000000000004">
      <c r="A176" s="3">
        <v>111</v>
      </c>
      <c r="B176" s="22" t="s">
        <v>218</v>
      </c>
      <c r="C176" s="22" t="s">
        <v>219</v>
      </c>
      <c r="D176" s="4" t="s">
        <v>223</v>
      </c>
      <c r="E176" s="37">
        <v>4005</v>
      </c>
      <c r="F176" s="37"/>
      <c r="G176" s="55"/>
    </row>
    <row r="177" spans="1:7" s="1" customFormat="1" ht="20.100000000000001" customHeight="1" x14ac:dyDescent="0.55000000000000004">
      <c r="A177" s="3">
        <v>112</v>
      </c>
      <c r="B177" s="22">
        <v>23013</v>
      </c>
      <c r="C177" s="22" t="s">
        <v>219</v>
      </c>
      <c r="D177" s="4" t="s">
        <v>224</v>
      </c>
      <c r="E177" s="37">
        <v>4005</v>
      </c>
      <c r="F177" s="37"/>
      <c r="G177" s="55"/>
    </row>
    <row r="178" spans="1:7" s="1" customFormat="1" ht="20.100000000000001" customHeight="1" x14ac:dyDescent="0.55000000000000004">
      <c r="A178" s="3">
        <v>113</v>
      </c>
      <c r="B178" s="22" t="s">
        <v>218</v>
      </c>
      <c r="C178" s="22" t="s">
        <v>219</v>
      </c>
      <c r="D178" s="4" t="s">
        <v>225</v>
      </c>
      <c r="E178" s="37">
        <v>4799.5</v>
      </c>
      <c r="F178" s="37"/>
      <c r="G178" s="55"/>
    </row>
    <row r="179" spans="1:7" s="1" customFormat="1" ht="20.100000000000001" customHeight="1" x14ac:dyDescent="0.55000000000000004">
      <c r="A179" s="213" t="s">
        <v>226</v>
      </c>
      <c r="B179" s="214"/>
      <c r="C179" s="214"/>
      <c r="D179" s="215"/>
      <c r="E179" s="57">
        <f>SUM(E149:E178)</f>
        <v>179901.5</v>
      </c>
      <c r="F179" s="57">
        <f>SUM(F149:F178)</f>
        <v>900</v>
      </c>
      <c r="G179" s="58"/>
    </row>
    <row r="180" spans="1:7" s="1" customFormat="1" ht="20.100000000000001" customHeight="1" x14ac:dyDescent="0.55000000000000004">
      <c r="A180" s="216" t="s">
        <v>71</v>
      </c>
      <c r="B180" s="214"/>
      <c r="C180" s="214"/>
      <c r="D180" s="215"/>
      <c r="E180" s="59">
        <f>E148-E179</f>
        <v>1734095.3</v>
      </c>
      <c r="F180" s="59">
        <f>F148-F179</f>
        <v>547600</v>
      </c>
      <c r="G180" s="60"/>
    </row>
    <row r="181" spans="1:7" s="1" customFormat="1" ht="20.100000000000001" customHeight="1" x14ac:dyDescent="0.55000000000000004">
      <c r="A181" s="184"/>
      <c r="B181" s="185"/>
      <c r="C181" s="185"/>
      <c r="D181" s="185"/>
      <c r="E181" s="170"/>
      <c r="F181" s="170"/>
      <c r="G181" s="186"/>
    </row>
    <row r="182" spans="1:7" s="1" customFormat="1" ht="20.100000000000001" customHeight="1" x14ac:dyDescent="0.55000000000000004">
      <c r="A182" s="184"/>
      <c r="B182" s="185"/>
      <c r="C182" s="185"/>
      <c r="D182" s="185"/>
      <c r="E182" s="170"/>
      <c r="F182" s="170"/>
      <c r="G182" s="186"/>
    </row>
    <row r="183" spans="1:7" s="1" customFormat="1" ht="20.100000000000001" customHeight="1" x14ac:dyDescent="0.55000000000000004">
      <c r="A183" s="184"/>
      <c r="B183" s="185"/>
      <c r="C183" s="185"/>
      <c r="D183" s="171" t="s">
        <v>227</v>
      </c>
      <c r="E183" s="172">
        <f>SUM(E34+E126+E179)</f>
        <v>495904.69999999995</v>
      </c>
      <c r="F183" s="170"/>
      <c r="G183" s="186"/>
    </row>
    <row r="184" spans="1:7" s="1" customFormat="1" ht="20.100000000000001" customHeight="1" x14ac:dyDescent="0.55000000000000004">
      <c r="A184" s="184"/>
      <c r="B184" s="185"/>
      <c r="C184" s="185"/>
      <c r="D184" s="185" t="s">
        <v>228</v>
      </c>
      <c r="E184" s="170">
        <f>SUM(F34+F126+F179)</f>
        <v>2400</v>
      </c>
      <c r="F184" s="170"/>
      <c r="G184" s="186"/>
    </row>
    <row r="185" spans="1:7" s="1" customFormat="1" ht="20.100000000000001" customHeight="1" x14ac:dyDescent="0.55000000000000004">
      <c r="A185" s="184"/>
      <c r="B185" s="185"/>
      <c r="C185" s="185"/>
      <c r="D185" s="185"/>
      <c r="E185" s="170"/>
      <c r="F185" s="170"/>
      <c r="G185" s="186"/>
    </row>
    <row r="186" spans="1:7" s="1" customFormat="1" ht="20.100000000000001" customHeight="1" x14ac:dyDescent="0.55000000000000004">
      <c r="A186" s="184"/>
      <c r="B186" s="185"/>
      <c r="C186" s="185"/>
      <c r="D186" s="185"/>
      <c r="E186" s="170"/>
      <c r="F186" s="170"/>
      <c r="G186" s="186"/>
    </row>
    <row r="187" spans="1:7" s="1" customFormat="1" ht="20.100000000000001" customHeight="1" x14ac:dyDescent="0.55000000000000004">
      <c r="A187" s="184"/>
      <c r="B187" s="185"/>
      <c r="C187" s="185"/>
      <c r="D187" s="185"/>
      <c r="E187" s="170"/>
      <c r="F187" s="170"/>
      <c r="G187" s="186"/>
    </row>
    <row r="188" spans="1:7" s="1" customFormat="1" ht="20.100000000000001" customHeight="1" x14ac:dyDescent="0.55000000000000004">
      <c r="A188" s="184"/>
      <c r="B188" s="185"/>
      <c r="C188" s="185"/>
      <c r="D188" s="185"/>
      <c r="E188" s="170"/>
      <c r="F188" s="170"/>
      <c r="G188" s="186"/>
    </row>
    <row r="189" spans="1:7" s="1" customFormat="1" ht="20.100000000000001" customHeight="1" x14ac:dyDescent="0.55000000000000004">
      <c r="A189" s="184"/>
      <c r="B189" s="185"/>
      <c r="C189" s="185"/>
      <c r="D189" s="185"/>
      <c r="E189" s="170"/>
      <c r="F189" s="170"/>
      <c r="G189" s="186"/>
    </row>
    <row r="190" spans="1:7" s="1" customFormat="1" ht="20.100000000000001" customHeight="1" x14ac:dyDescent="0.55000000000000004">
      <c r="A190" s="184"/>
      <c r="B190" s="185"/>
      <c r="C190" s="185"/>
      <c r="D190" s="185"/>
      <c r="E190" s="170"/>
      <c r="F190" s="170"/>
      <c r="G190" s="186"/>
    </row>
    <row r="191" spans="1:7" s="1" customFormat="1" ht="20.100000000000001" customHeight="1" x14ac:dyDescent="0.55000000000000004">
      <c r="A191" s="184"/>
      <c r="B191" s="185"/>
      <c r="C191" s="185"/>
      <c r="D191" s="185"/>
      <c r="E191" s="170"/>
      <c r="F191" s="170"/>
      <c r="G191" s="186"/>
    </row>
    <row r="192" spans="1:7" s="1" customFormat="1" ht="20.100000000000001" customHeight="1" x14ac:dyDescent="0.55000000000000004">
      <c r="A192" s="184"/>
      <c r="B192" s="185"/>
      <c r="C192" s="185"/>
      <c r="D192" s="185"/>
      <c r="E192" s="170"/>
      <c r="F192" s="170"/>
      <c r="G192" s="186"/>
    </row>
    <row r="193" spans="1:7" s="1" customFormat="1" ht="20.100000000000001" customHeight="1" x14ac:dyDescent="0.55000000000000004">
      <c r="A193" s="184"/>
      <c r="B193" s="185"/>
      <c r="C193" s="185"/>
      <c r="D193" s="185"/>
      <c r="E193" s="170"/>
      <c r="F193" s="170"/>
      <c r="G193" s="186"/>
    </row>
    <row r="194" spans="1:7" s="1" customFormat="1" ht="20.100000000000001" customHeight="1" x14ac:dyDescent="0.55000000000000004">
      <c r="A194" s="184"/>
      <c r="B194" s="185"/>
      <c r="C194" s="185"/>
      <c r="D194" s="185"/>
      <c r="E194" s="170"/>
      <c r="F194" s="170"/>
      <c r="G194" s="186"/>
    </row>
    <row r="195" spans="1:7" s="1" customFormat="1" ht="20.100000000000001" customHeight="1" x14ac:dyDescent="0.55000000000000004">
      <c r="A195" s="184"/>
      <c r="B195" s="185"/>
      <c r="C195" s="185"/>
      <c r="D195" s="185"/>
      <c r="E195" s="170"/>
      <c r="F195" s="170"/>
      <c r="G195" s="186"/>
    </row>
    <row r="196" spans="1:7" s="1" customFormat="1" ht="20.100000000000001" customHeight="1" x14ac:dyDescent="0.55000000000000004">
      <c r="A196" s="184"/>
      <c r="B196" s="185"/>
      <c r="C196" s="185"/>
      <c r="D196" s="185"/>
      <c r="E196" s="170"/>
      <c r="F196" s="170"/>
      <c r="G196" s="186"/>
    </row>
    <row r="197" spans="1:7" s="1" customFormat="1" ht="20.100000000000001" customHeight="1" x14ac:dyDescent="0.55000000000000004">
      <c r="A197" s="184"/>
      <c r="B197" s="185"/>
      <c r="C197" s="185"/>
      <c r="D197" s="185"/>
      <c r="E197" s="170"/>
      <c r="F197" s="170"/>
      <c r="G197" s="186"/>
    </row>
    <row r="198" spans="1:7" s="1" customFormat="1" ht="20.100000000000001" customHeight="1" x14ac:dyDescent="0.55000000000000004">
      <c r="A198" s="184"/>
      <c r="B198" s="185"/>
      <c r="C198" s="185"/>
      <c r="D198" s="185"/>
      <c r="E198" s="170"/>
      <c r="F198" s="170"/>
      <c r="G198" s="186"/>
    </row>
    <row r="199" spans="1:7" s="1" customFormat="1" ht="20.100000000000001" customHeight="1" x14ac:dyDescent="0.55000000000000004">
      <c r="A199" s="184"/>
      <c r="B199" s="185"/>
      <c r="C199" s="185"/>
      <c r="D199" s="185"/>
      <c r="E199" s="170"/>
      <c r="F199" s="170"/>
      <c r="G199" s="186"/>
    </row>
    <row r="200" spans="1:7" s="1" customFormat="1" ht="20.100000000000001" customHeight="1" x14ac:dyDescent="0.55000000000000004">
      <c r="A200" s="184"/>
      <c r="B200" s="185"/>
      <c r="C200" s="185"/>
      <c r="D200" s="185"/>
      <c r="E200" s="170"/>
      <c r="F200" s="170"/>
      <c r="G200" s="186"/>
    </row>
    <row r="201" spans="1:7" s="1" customFormat="1" ht="20.100000000000001" customHeight="1" x14ac:dyDescent="0.55000000000000004">
      <c r="A201" s="184"/>
      <c r="B201" s="185"/>
      <c r="C201" s="185"/>
      <c r="D201" s="185"/>
      <c r="E201" s="170"/>
      <c r="F201" s="170"/>
      <c r="G201" s="186"/>
    </row>
    <row r="202" spans="1:7" ht="21.75" customHeight="1" x14ac:dyDescent="0.5">
      <c r="A202" s="5" t="s">
        <v>229</v>
      </c>
      <c r="B202" s="2"/>
      <c r="C202" s="2"/>
      <c r="D202" s="2"/>
      <c r="E202" s="51"/>
      <c r="F202" s="51"/>
      <c r="G202" s="2"/>
    </row>
    <row r="203" spans="1:7" ht="21.75" customHeight="1" x14ac:dyDescent="0.4">
      <c r="A203" s="217" t="s">
        <v>1</v>
      </c>
      <c r="B203" s="217" t="s">
        <v>2</v>
      </c>
      <c r="C203" s="217" t="s">
        <v>3</v>
      </c>
      <c r="D203" s="218" t="s">
        <v>4</v>
      </c>
      <c r="E203" s="219" t="s">
        <v>5</v>
      </c>
      <c r="F203" s="215"/>
      <c r="G203" s="208" t="s">
        <v>72</v>
      </c>
    </row>
    <row r="204" spans="1:7" ht="21.75" customHeight="1" x14ac:dyDescent="0.4">
      <c r="A204" s="209"/>
      <c r="B204" s="209"/>
      <c r="C204" s="209"/>
      <c r="D204" s="209"/>
      <c r="E204" s="52" t="s">
        <v>6</v>
      </c>
      <c r="F204" s="39" t="s">
        <v>7</v>
      </c>
      <c r="G204" s="209"/>
    </row>
    <row r="205" spans="1:7" ht="21.75" customHeight="1" x14ac:dyDescent="0.5">
      <c r="A205" s="220" t="s">
        <v>230</v>
      </c>
      <c r="B205" s="211"/>
      <c r="C205" s="211"/>
      <c r="D205" s="212"/>
      <c r="E205" s="175">
        <f>E180</f>
        <v>1734095.3</v>
      </c>
      <c r="F205" s="53">
        <f>F180</f>
        <v>547600</v>
      </c>
      <c r="G205" s="54"/>
    </row>
    <row r="206" spans="1:7" ht="21.75" customHeight="1" x14ac:dyDescent="0.5">
      <c r="A206" s="3">
        <v>114</v>
      </c>
      <c r="B206" s="22" t="s">
        <v>231</v>
      </c>
      <c r="C206" s="22" t="s">
        <v>232</v>
      </c>
      <c r="D206" s="4" t="s">
        <v>233</v>
      </c>
      <c r="E206" s="37">
        <v>120</v>
      </c>
      <c r="F206" s="37"/>
      <c r="G206" s="55"/>
    </row>
    <row r="207" spans="1:7" ht="21.75" customHeight="1" x14ac:dyDescent="0.5">
      <c r="A207" s="3">
        <v>115</v>
      </c>
      <c r="B207" s="22" t="s">
        <v>234</v>
      </c>
      <c r="C207" s="22" t="s">
        <v>232</v>
      </c>
      <c r="D207" s="4" t="s">
        <v>235</v>
      </c>
      <c r="E207" s="37">
        <v>3639</v>
      </c>
      <c r="F207" s="37"/>
      <c r="G207" s="55"/>
    </row>
    <row r="208" spans="1:7" ht="21.75" customHeight="1" x14ac:dyDescent="0.5">
      <c r="A208" s="3">
        <v>116</v>
      </c>
      <c r="B208" s="22" t="s">
        <v>236</v>
      </c>
      <c r="C208" s="22" t="s">
        <v>232</v>
      </c>
      <c r="D208" s="174" t="s">
        <v>237</v>
      </c>
      <c r="E208" s="37">
        <v>1959</v>
      </c>
      <c r="F208" s="37"/>
      <c r="G208" s="55"/>
    </row>
    <row r="209" spans="1:7" ht="21.75" customHeight="1" x14ac:dyDescent="0.5">
      <c r="A209" s="3">
        <v>117</v>
      </c>
      <c r="B209" s="22" t="s">
        <v>234</v>
      </c>
      <c r="C209" s="22" t="s">
        <v>232</v>
      </c>
      <c r="D209" s="4" t="s">
        <v>238</v>
      </c>
      <c r="E209" s="37">
        <v>1079</v>
      </c>
      <c r="F209" s="37"/>
      <c r="G209" s="55"/>
    </row>
    <row r="210" spans="1:7" ht="21.75" customHeight="1" x14ac:dyDescent="0.5">
      <c r="A210" s="3">
        <v>118</v>
      </c>
      <c r="B210" s="22" t="s">
        <v>185</v>
      </c>
      <c r="C210" s="22" t="s">
        <v>232</v>
      </c>
      <c r="D210" s="4" t="s">
        <v>239</v>
      </c>
      <c r="E210" s="37">
        <v>4005.2</v>
      </c>
      <c r="F210" s="37"/>
      <c r="G210" s="55"/>
    </row>
    <row r="211" spans="1:7" ht="21.75" customHeight="1" x14ac:dyDescent="0.5">
      <c r="A211" s="3">
        <v>119</v>
      </c>
      <c r="B211" s="22" t="s">
        <v>180</v>
      </c>
      <c r="C211" s="22" t="s">
        <v>232</v>
      </c>
      <c r="D211" s="4" t="s">
        <v>240</v>
      </c>
      <c r="E211" s="37">
        <v>17216</v>
      </c>
      <c r="F211" s="37"/>
      <c r="G211" s="55"/>
    </row>
    <row r="212" spans="1:7" ht="21.75" customHeight="1" x14ac:dyDescent="0.5">
      <c r="A212" s="3">
        <v>120</v>
      </c>
      <c r="B212" s="22" t="s">
        <v>218</v>
      </c>
      <c r="C212" s="22" t="s">
        <v>241</v>
      </c>
      <c r="D212" s="4" t="s">
        <v>242</v>
      </c>
      <c r="E212" s="37">
        <v>7800</v>
      </c>
      <c r="F212" s="37"/>
      <c r="G212" s="55"/>
    </row>
    <row r="213" spans="1:7" ht="21.75" customHeight="1" x14ac:dyDescent="0.5">
      <c r="A213" s="3">
        <v>121</v>
      </c>
      <c r="B213" s="22" t="s">
        <v>218</v>
      </c>
      <c r="C213" s="22" t="s">
        <v>243</v>
      </c>
      <c r="D213" s="4" t="s">
        <v>244</v>
      </c>
      <c r="E213" s="37">
        <v>2600</v>
      </c>
      <c r="F213" s="37"/>
      <c r="G213" s="55"/>
    </row>
    <row r="214" spans="1:7" ht="21.75" customHeight="1" x14ac:dyDescent="0.5">
      <c r="A214" s="3">
        <v>122</v>
      </c>
      <c r="B214" s="22" t="s">
        <v>218</v>
      </c>
      <c r="C214" s="22" t="s">
        <v>245</v>
      </c>
      <c r="D214" s="4" t="s">
        <v>246</v>
      </c>
      <c r="E214" s="37">
        <v>2600</v>
      </c>
      <c r="F214" s="37"/>
      <c r="G214" s="55"/>
    </row>
    <row r="215" spans="1:7" ht="21.75" customHeight="1" x14ac:dyDescent="0.5">
      <c r="A215" s="3">
        <v>123</v>
      </c>
      <c r="B215" s="22" t="s">
        <v>218</v>
      </c>
      <c r="C215" s="22" t="s">
        <v>232</v>
      </c>
      <c r="D215" s="4" t="s">
        <v>247</v>
      </c>
      <c r="E215" s="37">
        <v>120</v>
      </c>
      <c r="F215" s="37"/>
      <c r="G215" s="55"/>
    </row>
    <row r="216" spans="1:7" ht="21.75" customHeight="1" x14ac:dyDescent="0.5">
      <c r="A216" s="3">
        <v>124</v>
      </c>
      <c r="B216" s="22" t="s">
        <v>218</v>
      </c>
      <c r="C216" s="22" t="s">
        <v>232</v>
      </c>
      <c r="D216" s="4" t="s">
        <v>248</v>
      </c>
      <c r="E216" s="37">
        <v>120</v>
      </c>
      <c r="F216" s="37"/>
      <c r="G216" s="55"/>
    </row>
    <row r="217" spans="1:7" ht="21.75" customHeight="1" x14ac:dyDescent="0.5">
      <c r="A217" s="3">
        <v>125</v>
      </c>
      <c r="B217" s="22" t="s">
        <v>218</v>
      </c>
      <c r="C217" s="22" t="s">
        <v>249</v>
      </c>
      <c r="D217" s="4" t="s">
        <v>250</v>
      </c>
      <c r="E217" s="37">
        <v>2600</v>
      </c>
      <c r="F217" s="37"/>
      <c r="G217" s="55"/>
    </row>
    <row r="218" spans="1:7" ht="21.75" customHeight="1" x14ac:dyDescent="0.5">
      <c r="A218" s="3">
        <v>126</v>
      </c>
      <c r="B218" s="22" t="s">
        <v>251</v>
      </c>
      <c r="C218" s="22" t="s">
        <v>252</v>
      </c>
      <c r="D218" s="4" t="s">
        <v>253</v>
      </c>
      <c r="E218" s="37">
        <v>2600</v>
      </c>
      <c r="F218" s="37"/>
      <c r="G218" s="55"/>
    </row>
    <row r="219" spans="1:7" ht="21.75" customHeight="1" x14ac:dyDescent="0.5">
      <c r="A219" s="3">
        <v>127</v>
      </c>
      <c r="B219" s="22" t="s">
        <v>254</v>
      </c>
      <c r="C219" s="22" t="s">
        <v>255</v>
      </c>
      <c r="D219" s="4" t="s">
        <v>256</v>
      </c>
      <c r="E219" s="37">
        <v>2600</v>
      </c>
      <c r="F219" s="37"/>
      <c r="G219" s="55"/>
    </row>
    <row r="220" spans="1:7" ht="21.75" customHeight="1" x14ac:dyDescent="0.5">
      <c r="A220" s="3">
        <v>128</v>
      </c>
      <c r="B220" s="22" t="s">
        <v>254</v>
      </c>
      <c r="C220" s="22" t="s">
        <v>257</v>
      </c>
      <c r="D220" s="4" t="s">
        <v>258</v>
      </c>
      <c r="E220" s="37">
        <v>2600</v>
      </c>
      <c r="F220" s="37"/>
      <c r="G220" s="55"/>
    </row>
    <row r="221" spans="1:7" ht="21.75" customHeight="1" x14ac:dyDescent="0.5">
      <c r="A221" s="3">
        <v>129</v>
      </c>
      <c r="B221" s="22" t="s">
        <v>254</v>
      </c>
      <c r="C221" s="22" t="s">
        <v>259</v>
      </c>
      <c r="D221" s="4" t="s">
        <v>260</v>
      </c>
      <c r="E221" s="37">
        <v>2600</v>
      </c>
      <c r="F221" s="37"/>
      <c r="G221" s="55"/>
    </row>
    <row r="222" spans="1:7" ht="21.75" customHeight="1" x14ac:dyDescent="0.5">
      <c r="A222" s="3">
        <v>130</v>
      </c>
      <c r="B222" s="22" t="s">
        <v>254</v>
      </c>
      <c r="C222" s="22" t="s">
        <v>261</v>
      </c>
      <c r="D222" s="4" t="s">
        <v>262</v>
      </c>
      <c r="E222" s="37"/>
      <c r="F222" s="37">
        <v>200</v>
      </c>
      <c r="G222" s="55"/>
    </row>
    <row r="223" spans="1:7" ht="21.75" customHeight="1" x14ac:dyDescent="0.5">
      <c r="A223" s="3">
        <v>131</v>
      </c>
      <c r="B223" s="22" t="s">
        <v>254</v>
      </c>
      <c r="C223" s="22" t="s">
        <v>263</v>
      </c>
      <c r="D223" s="4" t="s">
        <v>120</v>
      </c>
      <c r="E223" s="37"/>
      <c r="F223" s="37">
        <v>200</v>
      </c>
      <c r="G223" s="55"/>
    </row>
    <row r="224" spans="1:7" ht="21.75" customHeight="1" x14ac:dyDescent="0.5">
      <c r="A224" s="3">
        <v>132</v>
      </c>
      <c r="B224" s="22" t="s">
        <v>264</v>
      </c>
      <c r="C224" s="22" t="s">
        <v>232</v>
      </c>
      <c r="D224" s="4" t="s">
        <v>265</v>
      </c>
      <c r="E224" s="37">
        <v>120</v>
      </c>
      <c r="F224" s="37"/>
      <c r="G224" s="55"/>
    </row>
    <row r="225" spans="1:7" ht="21.75" customHeight="1" x14ac:dyDescent="0.5">
      <c r="A225" s="3">
        <v>133</v>
      </c>
      <c r="B225" s="22" t="s">
        <v>266</v>
      </c>
      <c r="C225" s="22" t="s">
        <v>232</v>
      </c>
      <c r="D225" s="4" t="s">
        <v>267</v>
      </c>
      <c r="E225" s="37">
        <v>120</v>
      </c>
      <c r="F225" s="37"/>
      <c r="G225" s="55"/>
    </row>
    <row r="226" spans="1:7" ht="21.75" customHeight="1" x14ac:dyDescent="0.5">
      <c r="A226" s="3">
        <v>134</v>
      </c>
      <c r="B226" s="22" t="s">
        <v>268</v>
      </c>
      <c r="C226" s="22" t="s">
        <v>269</v>
      </c>
      <c r="D226" s="4" t="s">
        <v>270</v>
      </c>
      <c r="E226" s="37"/>
      <c r="F226" s="37">
        <v>600</v>
      </c>
      <c r="G226" s="55"/>
    </row>
    <row r="227" spans="1:7" ht="21.75" customHeight="1" x14ac:dyDescent="0.5">
      <c r="A227" s="3">
        <v>135</v>
      </c>
      <c r="B227" s="22" t="s">
        <v>271</v>
      </c>
      <c r="C227" s="22" t="s">
        <v>272</v>
      </c>
      <c r="D227" s="4" t="s">
        <v>273</v>
      </c>
      <c r="E227" s="37">
        <v>1800</v>
      </c>
      <c r="F227" s="37"/>
      <c r="G227" s="55"/>
    </row>
    <row r="228" spans="1:7" ht="21.75" customHeight="1" x14ac:dyDescent="0.5">
      <c r="A228" s="3">
        <v>136</v>
      </c>
      <c r="B228" s="22" t="s">
        <v>268</v>
      </c>
      <c r="C228" s="22" t="s">
        <v>232</v>
      </c>
      <c r="D228" s="4" t="s">
        <v>274</v>
      </c>
      <c r="E228" s="37">
        <v>120</v>
      </c>
      <c r="F228" s="37"/>
      <c r="G228" s="55"/>
    </row>
    <row r="229" spans="1:7" ht="21.75" customHeight="1" x14ac:dyDescent="0.5">
      <c r="A229" s="3">
        <v>137</v>
      </c>
      <c r="B229" s="22" t="s">
        <v>268</v>
      </c>
      <c r="C229" s="22" t="s">
        <v>232</v>
      </c>
      <c r="D229" s="4" t="s">
        <v>275</v>
      </c>
      <c r="E229" s="37">
        <v>120</v>
      </c>
      <c r="F229" s="37"/>
      <c r="G229" s="55"/>
    </row>
    <row r="230" spans="1:7" ht="21.75" customHeight="1" x14ac:dyDescent="0.5">
      <c r="A230" s="189">
        <v>138</v>
      </c>
      <c r="B230" s="190" t="s">
        <v>276</v>
      </c>
      <c r="C230" s="190" t="s">
        <v>232</v>
      </c>
      <c r="D230" s="182" t="s">
        <v>277</v>
      </c>
      <c r="E230" s="37">
        <v>120</v>
      </c>
      <c r="F230" s="37"/>
      <c r="G230" s="55"/>
    </row>
    <row r="231" spans="1:7" ht="21.75" customHeight="1" x14ac:dyDescent="0.5">
      <c r="A231" s="189">
        <v>139</v>
      </c>
      <c r="B231" s="190" t="s">
        <v>276</v>
      </c>
      <c r="C231" s="190" t="s">
        <v>232</v>
      </c>
      <c r="D231" s="182" t="s">
        <v>278</v>
      </c>
      <c r="E231" s="37">
        <v>120</v>
      </c>
      <c r="F231" s="37"/>
      <c r="G231" s="55"/>
    </row>
    <row r="232" spans="1:7" ht="21.75" customHeight="1" x14ac:dyDescent="0.5">
      <c r="A232" s="189">
        <v>140</v>
      </c>
      <c r="B232" s="190" t="s">
        <v>276</v>
      </c>
      <c r="C232" s="190" t="s">
        <v>232</v>
      </c>
      <c r="D232" s="182" t="s">
        <v>279</v>
      </c>
      <c r="E232" s="37">
        <v>120</v>
      </c>
      <c r="F232" s="37"/>
      <c r="G232" s="55"/>
    </row>
    <row r="233" spans="1:7" ht="21.75" customHeight="1" x14ac:dyDescent="0.5">
      <c r="A233" s="189">
        <v>141</v>
      </c>
      <c r="B233" s="190" t="s">
        <v>276</v>
      </c>
      <c r="C233" s="190" t="s">
        <v>232</v>
      </c>
      <c r="D233" s="182" t="s">
        <v>280</v>
      </c>
      <c r="E233" s="37">
        <v>120</v>
      </c>
      <c r="F233" s="37"/>
      <c r="G233" s="55"/>
    </row>
    <row r="234" spans="1:7" ht="21.75" customHeight="1" x14ac:dyDescent="0.5">
      <c r="A234" s="189">
        <v>142</v>
      </c>
      <c r="B234" s="190" t="s">
        <v>276</v>
      </c>
      <c r="C234" s="190" t="s">
        <v>232</v>
      </c>
      <c r="D234" s="182" t="s">
        <v>281</v>
      </c>
      <c r="E234" s="37">
        <v>120</v>
      </c>
      <c r="F234" s="37"/>
      <c r="G234" s="55"/>
    </row>
    <row r="235" spans="1:7" ht="21.75" customHeight="1" x14ac:dyDescent="0.5">
      <c r="A235" s="189">
        <v>143</v>
      </c>
      <c r="B235" s="190" t="s">
        <v>282</v>
      </c>
      <c r="C235" s="190" t="s">
        <v>283</v>
      </c>
      <c r="D235" s="182" t="s">
        <v>284</v>
      </c>
      <c r="E235" s="37">
        <v>4500</v>
      </c>
      <c r="F235" s="37"/>
      <c r="G235" s="55"/>
    </row>
    <row r="236" spans="1:7" ht="21.75" customHeight="1" x14ac:dyDescent="0.5">
      <c r="A236" s="189">
        <v>144</v>
      </c>
      <c r="B236" s="190" t="s">
        <v>282</v>
      </c>
      <c r="C236" s="190" t="s">
        <v>285</v>
      </c>
      <c r="D236" s="182" t="s">
        <v>286</v>
      </c>
      <c r="E236" s="37">
        <v>1500</v>
      </c>
      <c r="F236" s="37"/>
      <c r="G236" s="55"/>
    </row>
    <row r="237" spans="1:7" ht="21.75" customHeight="1" x14ac:dyDescent="0.5">
      <c r="A237" s="189">
        <v>145</v>
      </c>
      <c r="B237" s="190" t="s">
        <v>282</v>
      </c>
      <c r="C237" s="190" t="s">
        <v>287</v>
      </c>
      <c r="D237" s="182" t="s">
        <v>288</v>
      </c>
      <c r="E237" s="37">
        <v>4500</v>
      </c>
      <c r="F237" s="37"/>
      <c r="G237" s="55"/>
    </row>
    <row r="238" spans="1:7" ht="21.75" customHeight="1" x14ac:dyDescent="0.5">
      <c r="A238" s="189">
        <v>146</v>
      </c>
      <c r="B238" s="190" t="s">
        <v>289</v>
      </c>
      <c r="C238" s="190" t="s">
        <v>232</v>
      </c>
      <c r="D238" s="182" t="s">
        <v>290</v>
      </c>
      <c r="E238" s="37">
        <v>120</v>
      </c>
      <c r="F238" s="37"/>
      <c r="G238" s="55"/>
    </row>
    <row r="239" spans="1:7" ht="21.75" customHeight="1" x14ac:dyDescent="0.5">
      <c r="A239" s="189">
        <v>147</v>
      </c>
      <c r="B239" s="190" t="s">
        <v>289</v>
      </c>
      <c r="C239" s="190" t="s">
        <v>232</v>
      </c>
      <c r="D239" s="182" t="s">
        <v>291</v>
      </c>
      <c r="E239" s="37">
        <v>120</v>
      </c>
      <c r="F239" s="37"/>
      <c r="G239" s="55"/>
    </row>
    <row r="240" spans="1:7" ht="21.75" customHeight="1" x14ac:dyDescent="0.5">
      <c r="A240" s="189">
        <v>148</v>
      </c>
      <c r="B240" s="190" t="s">
        <v>289</v>
      </c>
      <c r="C240" s="190" t="s">
        <v>232</v>
      </c>
      <c r="D240" s="182" t="s">
        <v>292</v>
      </c>
      <c r="E240" s="37">
        <v>120</v>
      </c>
      <c r="F240" s="37"/>
      <c r="G240" s="55"/>
    </row>
    <row r="241" spans="1:7" ht="21.75" customHeight="1" x14ac:dyDescent="0.5">
      <c r="A241" s="189">
        <v>149</v>
      </c>
      <c r="B241" s="190" t="s">
        <v>289</v>
      </c>
      <c r="C241" s="190" t="s">
        <v>232</v>
      </c>
      <c r="D241" s="182" t="s">
        <v>293</v>
      </c>
      <c r="E241" s="37">
        <v>120</v>
      </c>
      <c r="F241" s="37"/>
      <c r="G241" s="55"/>
    </row>
    <row r="242" spans="1:7" ht="21.75" customHeight="1" x14ac:dyDescent="0.5">
      <c r="A242" s="189">
        <v>150</v>
      </c>
      <c r="B242" s="190" t="s">
        <v>289</v>
      </c>
      <c r="C242" s="190" t="s">
        <v>232</v>
      </c>
      <c r="D242" s="182" t="s">
        <v>294</v>
      </c>
      <c r="E242" s="37">
        <v>120</v>
      </c>
      <c r="F242" s="37"/>
      <c r="G242" s="55"/>
    </row>
    <row r="243" spans="1:7" ht="21.75" customHeight="1" x14ac:dyDescent="0.5">
      <c r="A243" s="189">
        <v>151</v>
      </c>
      <c r="B243" s="190" t="s">
        <v>295</v>
      </c>
      <c r="C243" s="190" t="s">
        <v>232</v>
      </c>
      <c r="D243" s="182" t="s">
        <v>296</v>
      </c>
      <c r="E243" s="37">
        <v>120</v>
      </c>
      <c r="F243" s="37"/>
      <c r="G243" s="55"/>
    </row>
    <row r="244" spans="1:7" ht="21.75" customHeight="1" x14ac:dyDescent="0.5">
      <c r="A244" s="189">
        <v>152</v>
      </c>
      <c r="B244" s="190" t="s">
        <v>295</v>
      </c>
      <c r="C244" s="190" t="s">
        <v>232</v>
      </c>
      <c r="D244" s="182" t="s">
        <v>297</v>
      </c>
      <c r="E244" s="37">
        <v>120</v>
      </c>
      <c r="F244" s="37"/>
      <c r="G244" s="55"/>
    </row>
    <row r="245" spans="1:7" ht="21.75" customHeight="1" x14ac:dyDescent="0.5">
      <c r="A245" s="189">
        <v>153</v>
      </c>
      <c r="B245" s="190" t="s">
        <v>298</v>
      </c>
      <c r="C245" s="190" t="s">
        <v>299</v>
      </c>
      <c r="D245" s="182" t="s">
        <v>300</v>
      </c>
      <c r="E245" s="37">
        <v>2600</v>
      </c>
      <c r="F245" s="37"/>
      <c r="G245" s="55"/>
    </row>
    <row r="246" spans="1:7" ht="21.75" customHeight="1" x14ac:dyDescent="0.5">
      <c r="A246" s="189">
        <v>154</v>
      </c>
      <c r="B246" s="190" t="s">
        <v>298</v>
      </c>
      <c r="C246" s="190" t="s">
        <v>301</v>
      </c>
      <c r="D246" s="182" t="s">
        <v>302</v>
      </c>
      <c r="E246" s="37">
        <v>2600</v>
      </c>
      <c r="F246" s="37"/>
      <c r="G246" s="55"/>
    </row>
    <row r="247" spans="1:7" ht="21.75" customHeight="1" x14ac:dyDescent="0.5">
      <c r="A247" s="189">
        <v>155</v>
      </c>
      <c r="B247" s="190" t="s">
        <v>298</v>
      </c>
      <c r="C247" s="190" t="s">
        <v>303</v>
      </c>
      <c r="D247" s="182" t="s">
        <v>304</v>
      </c>
      <c r="E247" s="37">
        <v>9600</v>
      </c>
      <c r="F247" s="37"/>
      <c r="G247" s="55"/>
    </row>
    <row r="248" spans="1:7" ht="21.75" customHeight="1" x14ac:dyDescent="0.5">
      <c r="A248" s="189">
        <v>156</v>
      </c>
      <c r="B248" s="190" t="s">
        <v>298</v>
      </c>
      <c r="C248" s="190" t="s">
        <v>232</v>
      </c>
      <c r="D248" s="182" t="s">
        <v>305</v>
      </c>
      <c r="E248" s="37">
        <v>1044</v>
      </c>
      <c r="F248" s="37"/>
      <c r="G248" s="55"/>
    </row>
    <row r="249" spans="1:7" ht="21.75" customHeight="1" x14ac:dyDescent="0.5">
      <c r="A249" s="189">
        <v>157</v>
      </c>
      <c r="B249" s="190" t="s">
        <v>298</v>
      </c>
      <c r="C249" s="190" t="s">
        <v>232</v>
      </c>
      <c r="D249" s="182" t="s">
        <v>306</v>
      </c>
      <c r="E249" s="37">
        <v>440</v>
      </c>
      <c r="F249" s="37"/>
      <c r="G249" s="55"/>
    </row>
    <row r="250" spans="1:7" ht="21.75" customHeight="1" x14ac:dyDescent="0.5">
      <c r="A250" s="189">
        <v>158</v>
      </c>
      <c r="B250" s="190" t="s">
        <v>307</v>
      </c>
      <c r="C250" s="190" t="s">
        <v>232</v>
      </c>
      <c r="D250" s="182" t="s">
        <v>308</v>
      </c>
      <c r="E250" s="37">
        <v>120</v>
      </c>
      <c r="F250" s="37"/>
      <c r="G250" s="55"/>
    </row>
    <row r="251" spans="1:7" ht="21.75" customHeight="1" x14ac:dyDescent="0.5">
      <c r="A251" s="189">
        <v>159</v>
      </c>
      <c r="B251" s="190" t="s">
        <v>307</v>
      </c>
      <c r="C251" s="190" t="s">
        <v>232</v>
      </c>
      <c r="D251" s="182" t="s">
        <v>309</v>
      </c>
      <c r="E251" s="37">
        <v>120</v>
      </c>
      <c r="F251" s="37"/>
      <c r="G251" s="55"/>
    </row>
    <row r="252" spans="1:7" ht="21.75" customHeight="1" x14ac:dyDescent="0.5">
      <c r="A252" s="189">
        <v>160</v>
      </c>
      <c r="B252" s="190" t="s">
        <v>307</v>
      </c>
      <c r="C252" s="190" t="s">
        <v>232</v>
      </c>
      <c r="D252" s="182" t="s">
        <v>310</v>
      </c>
      <c r="E252" s="37">
        <v>120</v>
      </c>
      <c r="F252" s="37"/>
      <c r="G252" s="55"/>
    </row>
    <row r="253" spans="1:7" ht="21.75" customHeight="1" x14ac:dyDescent="0.5">
      <c r="A253" s="189">
        <v>161</v>
      </c>
      <c r="B253" s="190" t="s">
        <v>311</v>
      </c>
      <c r="C253" s="190" t="s">
        <v>232</v>
      </c>
      <c r="D253" s="182" t="s">
        <v>312</v>
      </c>
      <c r="E253" s="37">
        <v>120</v>
      </c>
      <c r="F253" s="37"/>
      <c r="G253" s="55"/>
    </row>
    <row r="254" spans="1:7" ht="21.75" customHeight="1" x14ac:dyDescent="0.5">
      <c r="A254" s="189">
        <v>162</v>
      </c>
      <c r="B254" s="190" t="s">
        <v>307</v>
      </c>
      <c r="C254" s="190" t="s">
        <v>232</v>
      </c>
      <c r="D254" s="182" t="s">
        <v>313</v>
      </c>
      <c r="E254" s="37">
        <v>120</v>
      </c>
      <c r="F254" s="37"/>
      <c r="G254" s="55"/>
    </row>
    <row r="255" spans="1:7" ht="21.75" customHeight="1" x14ac:dyDescent="0.5">
      <c r="A255" s="189">
        <v>163</v>
      </c>
      <c r="B255" s="190" t="s">
        <v>307</v>
      </c>
      <c r="C255" s="190" t="s">
        <v>232</v>
      </c>
      <c r="D255" s="182" t="s">
        <v>314</v>
      </c>
      <c r="E255" s="37">
        <v>120</v>
      </c>
      <c r="F255" s="37"/>
      <c r="G255" s="55"/>
    </row>
    <row r="256" spans="1:7" ht="21.75" customHeight="1" x14ac:dyDescent="0.5">
      <c r="A256" s="189">
        <v>164</v>
      </c>
      <c r="B256" s="190" t="s">
        <v>307</v>
      </c>
      <c r="C256" s="190" t="s">
        <v>232</v>
      </c>
      <c r="D256" s="182" t="s">
        <v>315</v>
      </c>
      <c r="E256" s="37">
        <v>120</v>
      </c>
      <c r="F256" s="37"/>
      <c r="G256" s="55"/>
    </row>
    <row r="257" spans="1:7" ht="21.75" customHeight="1" x14ac:dyDescent="0.5">
      <c r="A257" s="189">
        <v>165</v>
      </c>
      <c r="B257" s="190" t="s">
        <v>307</v>
      </c>
      <c r="C257" s="190" t="s">
        <v>232</v>
      </c>
      <c r="D257" s="182" t="s">
        <v>316</v>
      </c>
      <c r="E257" s="37">
        <v>120</v>
      </c>
      <c r="F257" s="37"/>
      <c r="G257" s="55"/>
    </row>
    <row r="258" spans="1:7" ht="21.75" customHeight="1" x14ac:dyDescent="0.5">
      <c r="A258" s="189">
        <v>166</v>
      </c>
      <c r="B258" s="190" t="s">
        <v>307</v>
      </c>
      <c r="C258" s="190" t="s">
        <v>232</v>
      </c>
      <c r="D258" s="182" t="s">
        <v>317</v>
      </c>
      <c r="E258" s="37">
        <v>120</v>
      </c>
      <c r="F258" s="37"/>
      <c r="G258" s="55"/>
    </row>
    <row r="259" spans="1:7" ht="21.75" customHeight="1" x14ac:dyDescent="0.5">
      <c r="A259" s="189">
        <v>167</v>
      </c>
      <c r="B259" s="190" t="s">
        <v>307</v>
      </c>
      <c r="C259" s="190" t="s">
        <v>232</v>
      </c>
      <c r="D259" s="182" t="s">
        <v>318</v>
      </c>
      <c r="E259" s="37">
        <v>120</v>
      </c>
      <c r="F259" s="37"/>
      <c r="G259" s="55"/>
    </row>
    <row r="260" spans="1:7" ht="21.75" customHeight="1" x14ac:dyDescent="0.5">
      <c r="A260" s="189">
        <v>168</v>
      </c>
      <c r="B260" s="190" t="s">
        <v>307</v>
      </c>
      <c r="C260" s="190" t="s">
        <v>232</v>
      </c>
      <c r="D260" s="182" t="s">
        <v>319</v>
      </c>
      <c r="E260" s="37">
        <v>120</v>
      </c>
      <c r="F260" s="37"/>
      <c r="G260" s="55"/>
    </row>
    <row r="261" spans="1:7" ht="21.75" customHeight="1" x14ac:dyDescent="0.5">
      <c r="A261" s="189">
        <v>169</v>
      </c>
      <c r="B261" s="190" t="s">
        <v>320</v>
      </c>
      <c r="C261" s="190" t="s">
        <v>232</v>
      </c>
      <c r="D261" s="182" t="s">
        <v>321</v>
      </c>
      <c r="E261" s="37">
        <v>11550</v>
      </c>
      <c r="F261" s="37"/>
      <c r="G261" s="55"/>
    </row>
    <row r="262" spans="1:7" ht="21.75" customHeight="1" x14ac:dyDescent="0.5">
      <c r="A262" s="3">
        <v>170</v>
      </c>
      <c r="B262" s="22" t="s">
        <v>322</v>
      </c>
      <c r="C262" s="22" t="s">
        <v>232</v>
      </c>
      <c r="D262" s="4" t="s">
        <v>323</v>
      </c>
      <c r="E262" s="37">
        <v>12920</v>
      </c>
      <c r="F262" s="37"/>
      <c r="G262" s="55"/>
    </row>
    <row r="263" spans="1:7" ht="21.75" customHeight="1" x14ac:dyDescent="0.5">
      <c r="A263" s="3">
        <v>171</v>
      </c>
      <c r="B263" s="22" t="s">
        <v>320</v>
      </c>
      <c r="C263" s="22" t="s">
        <v>232</v>
      </c>
      <c r="D263" s="4" t="s">
        <v>324</v>
      </c>
      <c r="E263" s="37">
        <v>2625.2</v>
      </c>
      <c r="F263" s="37"/>
      <c r="G263" s="55"/>
    </row>
    <row r="264" spans="1:7" ht="21.75" customHeight="1" x14ac:dyDescent="0.5">
      <c r="A264" s="3">
        <v>172</v>
      </c>
      <c r="B264" s="22" t="s">
        <v>325</v>
      </c>
      <c r="C264" s="22" t="s">
        <v>326</v>
      </c>
      <c r="D264" s="4" t="s">
        <v>327</v>
      </c>
      <c r="E264" s="37">
        <v>6500</v>
      </c>
      <c r="F264" s="37"/>
      <c r="G264" s="55"/>
    </row>
    <row r="265" spans="1:7" ht="21.75" customHeight="1" x14ac:dyDescent="0.5">
      <c r="A265" s="3">
        <v>173</v>
      </c>
      <c r="B265" s="22" t="s">
        <v>325</v>
      </c>
      <c r="C265" s="22" t="s">
        <v>232</v>
      </c>
      <c r="D265" s="4" t="s">
        <v>328</v>
      </c>
      <c r="E265" s="37">
        <v>4800</v>
      </c>
      <c r="F265" s="37"/>
      <c r="G265" s="55"/>
    </row>
    <row r="266" spans="1:7" ht="21.75" customHeight="1" x14ac:dyDescent="0.5">
      <c r="A266" s="3">
        <v>174</v>
      </c>
      <c r="B266" s="22" t="s">
        <v>325</v>
      </c>
      <c r="C266" s="22" t="s">
        <v>232</v>
      </c>
      <c r="D266" s="4" t="s">
        <v>329</v>
      </c>
      <c r="E266" s="37">
        <v>11200</v>
      </c>
      <c r="F266" s="37"/>
      <c r="G266" s="55"/>
    </row>
    <row r="267" spans="1:7" ht="21.75" customHeight="1" x14ac:dyDescent="0.5">
      <c r="A267" s="3">
        <v>175</v>
      </c>
      <c r="B267" s="22" t="s">
        <v>330</v>
      </c>
      <c r="C267" s="22" t="s">
        <v>232</v>
      </c>
      <c r="D267" s="4" t="s">
        <v>331</v>
      </c>
      <c r="E267" s="37">
        <v>120</v>
      </c>
      <c r="F267" s="37"/>
      <c r="G267" s="55"/>
    </row>
    <row r="268" spans="1:7" ht="21.75" customHeight="1" x14ac:dyDescent="0.5">
      <c r="A268" s="3">
        <v>176</v>
      </c>
      <c r="B268" s="22" t="s">
        <v>332</v>
      </c>
      <c r="C268" s="22" t="s">
        <v>232</v>
      </c>
      <c r="D268" s="4" t="s">
        <v>333</v>
      </c>
      <c r="E268" s="37">
        <v>120</v>
      </c>
      <c r="F268" s="37"/>
      <c r="G268" s="55"/>
    </row>
    <row r="269" spans="1:7" ht="21.75" customHeight="1" x14ac:dyDescent="0.5">
      <c r="A269" s="3">
        <v>177</v>
      </c>
      <c r="B269" s="22" t="s">
        <v>332</v>
      </c>
      <c r="C269" s="22" t="s">
        <v>232</v>
      </c>
      <c r="D269" s="4" t="s">
        <v>334</v>
      </c>
      <c r="E269" s="37">
        <v>120</v>
      </c>
      <c r="F269" s="37"/>
      <c r="G269" s="55"/>
    </row>
    <row r="270" spans="1:7" ht="21.75" customHeight="1" x14ac:dyDescent="0.5">
      <c r="A270" s="3">
        <v>178</v>
      </c>
      <c r="B270" s="22" t="s">
        <v>332</v>
      </c>
      <c r="C270" s="22" t="s">
        <v>232</v>
      </c>
      <c r="D270" s="4" t="s">
        <v>335</v>
      </c>
      <c r="E270" s="37">
        <v>120</v>
      </c>
      <c r="F270" s="37"/>
      <c r="G270" s="55"/>
    </row>
    <row r="271" spans="1:7" ht="21.75" customHeight="1" x14ac:dyDescent="0.5">
      <c r="A271" s="3">
        <v>179</v>
      </c>
      <c r="B271" s="22" t="s">
        <v>332</v>
      </c>
      <c r="C271" s="22" t="s">
        <v>232</v>
      </c>
      <c r="D271" s="4" t="s">
        <v>336</v>
      </c>
      <c r="E271" s="37">
        <v>120</v>
      </c>
      <c r="F271" s="37"/>
      <c r="G271" s="55"/>
    </row>
    <row r="272" spans="1:7" ht="21.75" customHeight="1" x14ac:dyDescent="0.5">
      <c r="A272" s="3">
        <v>180</v>
      </c>
      <c r="B272" s="22" t="s">
        <v>332</v>
      </c>
      <c r="C272" s="22" t="s">
        <v>232</v>
      </c>
      <c r="D272" s="4" t="s">
        <v>337</v>
      </c>
      <c r="E272" s="37">
        <v>120</v>
      </c>
      <c r="F272" s="37"/>
      <c r="G272" s="55"/>
    </row>
    <row r="273" spans="1:7" ht="21.75" customHeight="1" x14ac:dyDescent="0.5">
      <c r="A273" s="3">
        <v>181</v>
      </c>
      <c r="B273" s="22" t="s">
        <v>332</v>
      </c>
      <c r="C273" s="22" t="s">
        <v>232</v>
      </c>
      <c r="D273" s="4" t="s">
        <v>338</v>
      </c>
      <c r="E273" s="37">
        <v>120</v>
      </c>
      <c r="F273" s="37"/>
      <c r="G273" s="55"/>
    </row>
    <row r="274" spans="1:7" ht="21.75" customHeight="1" x14ac:dyDescent="0.5">
      <c r="A274" s="3">
        <v>182</v>
      </c>
      <c r="B274" s="22" t="s">
        <v>332</v>
      </c>
      <c r="C274" s="22" t="s">
        <v>232</v>
      </c>
      <c r="D274" s="4" t="s">
        <v>339</v>
      </c>
      <c r="E274" s="37">
        <v>120</v>
      </c>
      <c r="F274" s="37"/>
      <c r="G274" s="55"/>
    </row>
    <row r="275" spans="1:7" ht="21.75" customHeight="1" x14ac:dyDescent="0.5">
      <c r="A275" s="3">
        <v>183</v>
      </c>
      <c r="B275" s="22" t="s">
        <v>332</v>
      </c>
      <c r="C275" s="22" t="s">
        <v>232</v>
      </c>
      <c r="D275" s="4" t="s">
        <v>340</v>
      </c>
      <c r="E275" s="37">
        <v>120</v>
      </c>
      <c r="F275" s="37"/>
      <c r="G275" s="55"/>
    </row>
    <row r="276" spans="1:7" ht="21.75" customHeight="1" x14ac:dyDescent="0.5">
      <c r="A276" s="3">
        <v>184</v>
      </c>
      <c r="B276" s="22" t="s">
        <v>332</v>
      </c>
      <c r="C276" s="22" t="s">
        <v>232</v>
      </c>
      <c r="D276" s="4" t="s">
        <v>341</v>
      </c>
      <c r="E276" s="37">
        <v>11200</v>
      </c>
      <c r="F276" s="37"/>
      <c r="G276" s="55"/>
    </row>
    <row r="277" spans="1:7" ht="21.75" customHeight="1" x14ac:dyDescent="0.5">
      <c r="A277" s="3">
        <v>185</v>
      </c>
      <c r="B277" s="22" t="s">
        <v>342</v>
      </c>
      <c r="C277" s="22" t="s">
        <v>232</v>
      </c>
      <c r="D277" s="182" t="s">
        <v>343</v>
      </c>
      <c r="E277" s="183">
        <v>7200</v>
      </c>
      <c r="F277" s="37"/>
      <c r="G277" s="55"/>
    </row>
    <row r="278" spans="1:7" ht="21.75" customHeight="1" x14ac:dyDescent="0.5">
      <c r="A278" s="3">
        <v>186</v>
      </c>
      <c r="B278" s="22" t="s">
        <v>342</v>
      </c>
      <c r="C278" s="22" t="s">
        <v>232</v>
      </c>
      <c r="D278" s="182" t="s">
        <v>344</v>
      </c>
      <c r="E278" s="183">
        <v>66960</v>
      </c>
      <c r="F278" s="37"/>
      <c r="G278" s="55"/>
    </row>
    <row r="279" spans="1:7" ht="21.75" customHeight="1" x14ac:dyDescent="0.5">
      <c r="A279" s="3">
        <v>187</v>
      </c>
      <c r="B279" s="22" t="s">
        <v>345</v>
      </c>
      <c r="C279" s="22" t="s">
        <v>232</v>
      </c>
      <c r="D279" s="182" t="s">
        <v>346</v>
      </c>
      <c r="E279" s="183">
        <v>120</v>
      </c>
      <c r="F279" s="37"/>
      <c r="G279" s="55"/>
    </row>
    <row r="280" spans="1:7" ht="21.75" customHeight="1" x14ac:dyDescent="0.5">
      <c r="A280" s="3">
        <v>188</v>
      </c>
      <c r="B280" s="22" t="s">
        <v>345</v>
      </c>
      <c r="C280" s="22" t="s">
        <v>232</v>
      </c>
      <c r="D280" s="182" t="s">
        <v>347</v>
      </c>
      <c r="E280" s="183">
        <v>120</v>
      </c>
      <c r="F280" s="37"/>
      <c r="G280" s="55"/>
    </row>
    <row r="281" spans="1:7" ht="21.75" customHeight="1" x14ac:dyDescent="0.5">
      <c r="A281" s="3">
        <v>189</v>
      </c>
      <c r="B281" s="22" t="s">
        <v>348</v>
      </c>
      <c r="C281" s="22" t="s">
        <v>232</v>
      </c>
      <c r="D281" s="182" t="s">
        <v>349</v>
      </c>
      <c r="E281" s="183">
        <v>120</v>
      </c>
      <c r="F281" s="37"/>
      <c r="G281" s="55"/>
    </row>
    <row r="282" spans="1:7" ht="21.75" customHeight="1" x14ac:dyDescent="0.5">
      <c r="A282" s="3">
        <v>190</v>
      </c>
      <c r="B282" s="22" t="s">
        <v>345</v>
      </c>
      <c r="C282" s="22" t="s">
        <v>232</v>
      </c>
      <c r="D282" s="182" t="s">
        <v>350</v>
      </c>
      <c r="E282" s="183">
        <v>120</v>
      </c>
      <c r="F282" s="37"/>
      <c r="G282" s="55"/>
    </row>
    <row r="283" spans="1:7" ht="21.75" customHeight="1" x14ac:dyDescent="0.5">
      <c r="A283" s="3">
        <v>191</v>
      </c>
      <c r="B283" s="22" t="s">
        <v>345</v>
      </c>
      <c r="C283" s="22" t="s">
        <v>232</v>
      </c>
      <c r="D283" s="182" t="s">
        <v>351</v>
      </c>
      <c r="E283" s="183">
        <v>120</v>
      </c>
      <c r="F283" s="37"/>
      <c r="G283" s="55"/>
    </row>
    <row r="284" spans="1:7" ht="21.75" customHeight="1" x14ac:dyDescent="0.5">
      <c r="A284" s="3">
        <v>192</v>
      </c>
      <c r="B284" s="22" t="s">
        <v>345</v>
      </c>
      <c r="C284" s="22" t="s">
        <v>232</v>
      </c>
      <c r="D284" s="182" t="s">
        <v>352</v>
      </c>
      <c r="E284" s="183">
        <v>120</v>
      </c>
      <c r="F284" s="37"/>
      <c r="G284" s="55"/>
    </row>
    <row r="285" spans="1:7" ht="21.75" customHeight="1" x14ac:dyDescent="0.5">
      <c r="A285" s="3">
        <v>193</v>
      </c>
      <c r="B285" s="22" t="s">
        <v>345</v>
      </c>
      <c r="C285" s="22" t="s">
        <v>232</v>
      </c>
      <c r="D285" s="4" t="s">
        <v>353</v>
      </c>
      <c r="E285" s="37">
        <v>120</v>
      </c>
      <c r="F285" s="37"/>
      <c r="G285" s="55"/>
    </row>
    <row r="286" spans="1:7" ht="21.75" customHeight="1" x14ac:dyDescent="0.5">
      <c r="A286" s="3">
        <v>194</v>
      </c>
      <c r="B286" s="22" t="s">
        <v>345</v>
      </c>
      <c r="C286" s="22" t="s">
        <v>232</v>
      </c>
      <c r="D286" s="4" t="s">
        <v>354</v>
      </c>
      <c r="E286" s="37">
        <v>120</v>
      </c>
      <c r="F286" s="37"/>
      <c r="G286" s="55"/>
    </row>
    <row r="287" spans="1:7" ht="21.75" customHeight="1" x14ac:dyDescent="0.5">
      <c r="A287" s="3">
        <v>195</v>
      </c>
      <c r="B287" s="22" t="s">
        <v>345</v>
      </c>
      <c r="C287" s="22" t="s">
        <v>232</v>
      </c>
      <c r="D287" s="4" t="s">
        <v>355</v>
      </c>
      <c r="E287" s="37">
        <v>120</v>
      </c>
      <c r="F287" s="37"/>
      <c r="G287" s="55"/>
    </row>
    <row r="288" spans="1:7" ht="21.75" customHeight="1" x14ac:dyDescent="0.5">
      <c r="A288" s="3">
        <v>196</v>
      </c>
      <c r="B288" s="22" t="s">
        <v>345</v>
      </c>
      <c r="C288" s="22" t="s">
        <v>232</v>
      </c>
      <c r="D288" s="4" t="s">
        <v>356</v>
      </c>
      <c r="E288" s="37">
        <v>120</v>
      </c>
      <c r="F288" s="37"/>
      <c r="G288" s="55"/>
    </row>
    <row r="289" spans="1:7" ht="21.75" customHeight="1" x14ac:dyDescent="0.5">
      <c r="A289" s="3">
        <v>197</v>
      </c>
      <c r="B289" s="22" t="s">
        <v>342</v>
      </c>
      <c r="C289" s="22" t="s">
        <v>232</v>
      </c>
      <c r="D289" s="4" t="s">
        <v>357</v>
      </c>
      <c r="E289" s="37">
        <v>120</v>
      </c>
      <c r="F289" s="37"/>
      <c r="G289" s="55"/>
    </row>
    <row r="290" spans="1:7" ht="21.75" customHeight="1" x14ac:dyDescent="0.5">
      <c r="A290" s="3">
        <v>198</v>
      </c>
      <c r="B290" s="22" t="s">
        <v>358</v>
      </c>
      <c r="C290" s="22" t="s">
        <v>232</v>
      </c>
      <c r="D290" s="4" t="s">
        <v>359</v>
      </c>
      <c r="E290" s="37">
        <v>120</v>
      </c>
      <c r="F290" s="37"/>
      <c r="G290" s="55"/>
    </row>
    <row r="291" spans="1:7" ht="21.75" customHeight="1" x14ac:dyDescent="0.5">
      <c r="A291" s="3">
        <v>199</v>
      </c>
      <c r="B291" s="22" t="s">
        <v>332</v>
      </c>
      <c r="C291" s="22" t="s">
        <v>232</v>
      </c>
      <c r="D291" s="4" t="s">
        <v>360</v>
      </c>
      <c r="E291" s="37">
        <v>120</v>
      </c>
      <c r="F291" s="37"/>
      <c r="G291" s="55"/>
    </row>
    <row r="292" spans="1:7" ht="21.75" customHeight="1" x14ac:dyDescent="0.5">
      <c r="A292" s="3">
        <v>200</v>
      </c>
      <c r="B292" s="22" t="s">
        <v>332</v>
      </c>
      <c r="C292" s="22" t="s">
        <v>232</v>
      </c>
      <c r="D292" s="4" t="s">
        <v>361</v>
      </c>
      <c r="E292" s="37">
        <v>63742.400000000001</v>
      </c>
      <c r="F292" s="37"/>
      <c r="G292" s="55"/>
    </row>
    <row r="293" spans="1:7" ht="21.75" customHeight="1" x14ac:dyDescent="0.5">
      <c r="A293" s="3"/>
      <c r="B293" s="22"/>
      <c r="C293" s="22"/>
      <c r="D293" s="4"/>
      <c r="E293" s="37"/>
      <c r="F293" s="37"/>
      <c r="G293" s="55"/>
    </row>
    <row r="294" spans="1:7" ht="21.75" customHeight="1" x14ac:dyDescent="0.5">
      <c r="A294" s="213" t="s">
        <v>362</v>
      </c>
      <c r="B294" s="214"/>
      <c r="C294" s="214"/>
      <c r="D294" s="215"/>
      <c r="E294" s="57">
        <f>SUM(E206:E293)</f>
        <v>287419.8</v>
      </c>
      <c r="F294" s="57">
        <f>SUM(F206:F293)</f>
        <v>1000</v>
      </c>
      <c r="G294" s="58"/>
    </row>
    <row r="295" spans="1:7" ht="21.75" customHeight="1" x14ac:dyDescent="0.5">
      <c r="A295" s="216" t="s">
        <v>363</v>
      </c>
      <c r="B295" s="214"/>
      <c r="C295" s="214"/>
      <c r="D295" s="215"/>
      <c r="E295" s="59">
        <f>E205-E294</f>
        <v>1446675.5</v>
      </c>
      <c r="F295" s="59">
        <f>F205-F294</f>
        <v>546600</v>
      </c>
      <c r="G295" s="60"/>
    </row>
    <row r="296" spans="1:7" s="191" customFormat="1" ht="21.75" customHeight="1" x14ac:dyDescent="0.5">
      <c r="A296" s="171"/>
      <c r="B296" s="171"/>
      <c r="C296" s="171"/>
      <c r="D296" s="171"/>
      <c r="E296" s="172"/>
      <c r="F296" s="172"/>
      <c r="G296" s="173"/>
    </row>
    <row r="297" spans="1:7" s="191" customFormat="1" ht="21.75" customHeight="1" x14ac:dyDescent="0.5">
      <c r="A297" s="171"/>
      <c r="B297" s="171"/>
      <c r="C297" s="171"/>
      <c r="D297" s="171"/>
      <c r="E297" s="172"/>
      <c r="F297" s="172"/>
      <c r="G297" s="173"/>
    </row>
    <row r="298" spans="1:7" s="191" customFormat="1" ht="21.75" customHeight="1" x14ac:dyDescent="0.5">
      <c r="A298" s="171"/>
      <c r="B298" s="171"/>
      <c r="C298" s="171"/>
      <c r="D298" s="171"/>
      <c r="E298" s="172"/>
      <c r="F298" s="172"/>
      <c r="G298" s="173"/>
    </row>
    <row r="299" spans="1:7" s="191" customFormat="1" ht="21.75" customHeight="1" x14ac:dyDescent="0.5">
      <c r="A299" s="171"/>
      <c r="B299" s="171"/>
      <c r="C299" s="171"/>
      <c r="D299" s="171"/>
      <c r="E299" s="172"/>
      <c r="F299" s="172"/>
      <c r="G299" s="173"/>
    </row>
    <row r="300" spans="1:7" s="191" customFormat="1" ht="21.75" customHeight="1" x14ac:dyDescent="0.5">
      <c r="A300" s="171"/>
      <c r="B300" s="171"/>
      <c r="C300" s="171"/>
      <c r="D300" s="171"/>
      <c r="E300" s="172"/>
      <c r="F300" s="172"/>
      <c r="G300" s="173"/>
    </row>
    <row r="301" spans="1:7" s="191" customFormat="1" ht="21.75" customHeight="1" x14ac:dyDescent="0.5">
      <c r="A301" s="171"/>
      <c r="B301" s="171"/>
      <c r="C301" s="171"/>
      <c r="D301" s="171"/>
      <c r="E301" s="172"/>
      <c r="F301" s="172"/>
      <c r="G301" s="173"/>
    </row>
    <row r="302" spans="1:7" s="191" customFormat="1" ht="21.75" customHeight="1" x14ac:dyDescent="0.5">
      <c r="A302" s="171"/>
      <c r="B302" s="171"/>
      <c r="C302" s="171"/>
      <c r="D302" s="171"/>
      <c r="E302" s="172"/>
      <c r="F302" s="172"/>
      <c r="G302" s="173"/>
    </row>
    <row r="303" spans="1:7" s="191" customFormat="1" ht="21.75" customHeight="1" x14ac:dyDescent="0.5">
      <c r="A303" s="171"/>
      <c r="B303" s="171"/>
      <c r="C303" s="171"/>
      <c r="D303" s="171"/>
      <c r="E303" s="172"/>
      <c r="F303" s="172"/>
      <c r="G303" s="173"/>
    </row>
    <row r="304" spans="1:7" s="191" customFormat="1" ht="21.75" customHeight="1" x14ac:dyDescent="0.5">
      <c r="A304" s="171"/>
      <c r="B304" s="171"/>
      <c r="C304" s="171"/>
      <c r="D304" s="171"/>
      <c r="E304" s="172"/>
      <c r="F304" s="172"/>
      <c r="G304" s="173"/>
    </row>
    <row r="305" spans="1:7" s="191" customFormat="1" ht="21.75" customHeight="1" x14ac:dyDescent="0.5">
      <c r="A305" s="171"/>
      <c r="B305" s="171"/>
      <c r="C305" s="171"/>
      <c r="D305" s="171"/>
      <c r="E305" s="172"/>
      <c r="F305" s="172"/>
      <c r="G305" s="173"/>
    </row>
    <row r="306" spans="1:7" s="179" customFormat="1" ht="21.75" customHeight="1" x14ac:dyDescent="0.5">
      <c r="A306" s="176"/>
      <c r="B306" s="176"/>
      <c r="C306" s="176"/>
      <c r="D306" s="176"/>
      <c r="E306" s="177"/>
      <c r="F306" s="177"/>
      <c r="G306" s="178"/>
    </row>
    <row r="307" spans="1:7" s="179" customFormat="1" ht="21.75" customHeight="1" x14ac:dyDescent="0.5">
      <c r="A307" s="176"/>
      <c r="B307" s="176"/>
      <c r="C307" s="176"/>
      <c r="D307" s="176"/>
      <c r="E307" s="177"/>
      <c r="F307" s="177"/>
      <c r="G307" s="178"/>
    </row>
    <row r="308" spans="1:7" s="179" customFormat="1" ht="21.75" customHeight="1" x14ac:dyDescent="0.5">
      <c r="A308" s="176"/>
      <c r="B308" s="176"/>
      <c r="C308" s="176"/>
      <c r="D308" s="176"/>
      <c r="E308" s="177"/>
      <c r="F308" s="177"/>
      <c r="G308" s="178"/>
    </row>
    <row r="309" spans="1:7" s="179" customFormat="1" ht="21.75" customHeight="1" x14ac:dyDescent="0.5">
      <c r="A309" s="176"/>
      <c r="B309" s="176"/>
      <c r="C309" s="176"/>
      <c r="D309" s="176"/>
      <c r="E309" s="177"/>
      <c r="F309" s="177"/>
      <c r="G309" s="178"/>
    </row>
    <row r="310" spans="1:7" ht="21.75" customHeight="1" x14ac:dyDescent="0.5">
      <c r="A310" s="5" t="s">
        <v>229</v>
      </c>
      <c r="B310" s="2"/>
      <c r="C310" s="2"/>
      <c r="D310" s="2"/>
      <c r="E310" s="51"/>
      <c r="F310" s="51"/>
      <c r="G310" s="2"/>
    </row>
    <row r="311" spans="1:7" ht="21.75" customHeight="1" x14ac:dyDescent="0.4">
      <c r="A311" s="217" t="s">
        <v>1</v>
      </c>
      <c r="B311" s="217" t="s">
        <v>2</v>
      </c>
      <c r="C311" s="217" t="s">
        <v>3</v>
      </c>
      <c r="D311" s="218" t="s">
        <v>4</v>
      </c>
      <c r="E311" s="219" t="s">
        <v>5</v>
      </c>
      <c r="F311" s="215"/>
      <c r="G311" s="208" t="s">
        <v>72</v>
      </c>
    </row>
    <row r="312" spans="1:7" ht="21.75" customHeight="1" x14ac:dyDescent="0.4">
      <c r="A312" s="209"/>
      <c r="B312" s="209"/>
      <c r="C312" s="209"/>
      <c r="D312" s="209"/>
      <c r="E312" s="52" t="s">
        <v>6</v>
      </c>
      <c r="F312" s="39" t="s">
        <v>7</v>
      </c>
      <c r="G312" s="209"/>
    </row>
    <row r="313" spans="1:7" ht="21.75" customHeight="1" x14ac:dyDescent="0.5">
      <c r="A313" s="220" t="s">
        <v>364</v>
      </c>
      <c r="B313" s="211"/>
      <c r="C313" s="211"/>
      <c r="D313" s="212"/>
      <c r="E313" s="175">
        <f>E295</f>
        <v>1446675.5</v>
      </c>
      <c r="F313" s="53">
        <f>F295</f>
        <v>546600</v>
      </c>
      <c r="G313" s="54"/>
    </row>
    <row r="314" spans="1:7" ht="21.75" customHeight="1" x14ac:dyDescent="0.5">
      <c r="A314" s="3">
        <v>201</v>
      </c>
      <c r="B314" s="22" t="s">
        <v>298</v>
      </c>
      <c r="C314" s="22" t="s">
        <v>13</v>
      </c>
      <c r="D314" s="4" t="s">
        <v>365</v>
      </c>
      <c r="E314" s="37">
        <v>440</v>
      </c>
      <c r="F314" s="37"/>
      <c r="G314" s="55"/>
    </row>
    <row r="315" spans="1:7" ht="21.75" customHeight="1" x14ac:dyDescent="0.5">
      <c r="A315" s="3">
        <v>202</v>
      </c>
      <c r="B315" s="22" t="s">
        <v>358</v>
      </c>
      <c r="C315" s="22" t="s">
        <v>13</v>
      </c>
      <c r="D315" s="4" t="s">
        <v>366</v>
      </c>
      <c r="E315" s="37">
        <v>4799.5</v>
      </c>
      <c r="F315" s="37"/>
      <c r="G315" s="55"/>
    </row>
    <row r="316" spans="1:7" ht="21.75" customHeight="1" x14ac:dyDescent="0.5">
      <c r="A316" s="3">
        <v>203</v>
      </c>
      <c r="B316" s="22" t="s">
        <v>358</v>
      </c>
      <c r="C316" s="22" t="s">
        <v>96</v>
      </c>
      <c r="D316" s="174" t="s">
        <v>367</v>
      </c>
      <c r="E316" s="37">
        <v>4799.5</v>
      </c>
      <c r="F316" s="37"/>
      <c r="G316" s="55"/>
    </row>
    <row r="317" spans="1:7" ht="21.75" customHeight="1" x14ac:dyDescent="0.5">
      <c r="A317" s="3">
        <v>204</v>
      </c>
      <c r="B317" s="22" t="s">
        <v>358</v>
      </c>
      <c r="C317" s="22" t="s">
        <v>13</v>
      </c>
      <c r="D317" s="4" t="s">
        <v>368</v>
      </c>
      <c r="E317" s="37">
        <v>7685.5</v>
      </c>
      <c r="F317" s="37"/>
      <c r="G317" s="55"/>
    </row>
    <row r="318" spans="1:7" ht="21.75" customHeight="1" x14ac:dyDescent="0.5">
      <c r="A318" s="3">
        <v>205</v>
      </c>
      <c r="B318" s="22" t="s">
        <v>358</v>
      </c>
      <c r="C318" s="22" t="s">
        <v>13</v>
      </c>
      <c r="D318" s="4" t="s">
        <v>369</v>
      </c>
      <c r="E318" s="37">
        <v>6964</v>
      </c>
      <c r="F318" s="37"/>
      <c r="G318" s="55"/>
    </row>
    <row r="319" spans="1:7" ht="21.75" customHeight="1" x14ac:dyDescent="0.5">
      <c r="A319" s="3">
        <v>206</v>
      </c>
      <c r="B319" s="22" t="s">
        <v>370</v>
      </c>
      <c r="C319" s="22" t="s">
        <v>13</v>
      </c>
      <c r="D319" s="4" t="s">
        <v>371</v>
      </c>
      <c r="E319" s="37">
        <v>3356.5</v>
      </c>
      <c r="F319" s="37"/>
      <c r="G319" s="55"/>
    </row>
    <row r="320" spans="1:7" ht="21.75" customHeight="1" x14ac:dyDescent="0.5">
      <c r="A320" s="3">
        <v>207</v>
      </c>
      <c r="B320" s="22" t="s">
        <v>370</v>
      </c>
      <c r="C320" s="22" t="s">
        <v>13</v>
      </c>
      <c r="D320" s="4" t="s">
        <v>372</v>
      </c>
      <c r="E320" s="37">
        <v>1079</v>
      </c>
      <c r="F320" s="37"/>
      <c r="G320" s="55"/>
    </row>
    <row r="321" spans="1:7" ht="21.75" customHeight="1" x14ac:dyDescent="0.5">
      <c r="A321" s="3">
        <v>208</v>
      </c>
      <c r="B321" s="22" t="s">
        <v>370</v>
      </c>
      <c r="C321" s="22" t="s">
        <v>13</v>
      </c>
      <c r="D321" s="4" t="s">
        <v>373</v>
      </c>
      <c r="E321" s="37">
        <v>1079</v>
      </c>
      <c r="F321" s="37"/>
      <c r="G321" s="55"/>
    </row>
    <row r="322" spans="1:7" ht="21.75" customHeight="1" x14ac:dyDescent="0.5">
      <c r="A322" s="3">
        <v>209</v>
      </c>
      <c r="B322" s="22" t="s">
        <v>370</v>
      </c>
      <c r="C322" s="22" t="s">
        <v>96</v>
      </c>
      <c r="D322" s="4" t="s">
        <v>374</v>
      </c>
      <c r="E322" s="37">
        <v>2549.1999999999998</v>
      </c>
      <c r="F322" s="37"/>
      <c r="G322" s="55"/>
    </row>
    <row r="323" spans="1:7" ht="21.75" customHeight="1" x14ac:dyDescent="0.5">
      <c r="A323" s="3">
        <v>210</v>
      </c>
      <c r="B323" s="22" t="s">
        <v>375</v>
      </c>
      <c r="C323" s="22" t="s">
        <v>376</v>
      </c>
      <c r="D323" s="4" t="s">
        <v>377</v>
      </c>
      <c r="E323" s="37">
        <v>30660</v>
      </c>
      <c r="F323" s="37"/>
      <c r="G323" s="55"/>
    </row>
    <row r="324" spans="1:7" ht="21.75" customHeight="1" x14ac:dyDescent="0.5">
      <c r="A324" s="3">
        <v>211</v>
      </c>
      <c r="B324" s="22" t="s">
        <v>375</v>
      </c>
      <c r="C324" s="22" t="s">
        <v>13</v>
      </c>
      <c r="D324" s="4" t="s">
        <v>378</v>
      </c>
      <c r="E324" s="37">
        <v>6679</v>
      </c>
      <c r="F324" s="37"/>
      <c r="G324" s="55"/>
    </row>
    <row r="325" spans="1:7" ht="21.75" customHeight="1" x14ac:dyDescent="0.5">
      <c r="A325" s="3">
        <v>212</v>
      </c>
      <c r="B325" s="22" t="s">
        <v>375</v>
      </c>
      <c r="C325" s="22" t="s">
        <v>13</v>
      </c>
      <c r="D325" s="4" t="s">
        <v>379</v>
      </c>
      <c r="E325" s="37">
        <v>13169</v>
      </c>
      <c r="F325" s="37"/>
      <c r="G325" s="55"/>
    </row>
    <row r="326" spans="1:7" ht="21.75" customHeight="1" x14ac:dyDescent="0.5">
      <c r="A326" s="3">
        <v>213</v>
      </c>
      <c r="B326" s="22" t="s">
        <v>380</v>
      </c>
      <c r="C326" s="22" t="s">
        <v>13</v>
      </c>
      <c r="D326" s="4" t="s">
        <v>381</v>
      </c>
      <c r="E326" s="37">
        <v>256</v>
      </c>
      <c r="F326" s="37"/>
      <c r="G326" s="55"/>
    </row>
    <row r="327" spans="1:7" ht="21.75" customHeight="1" x14ac:dyDescent="0.5">
      <c r="A327" s="3">
        <v>214</v>
      </c>
      <c r="B327" s="22" t="s">
        <v>380</v>
      </c>
      <c r="C327" s="22" t="s">
        <v>13</v>
      </c>
      <c r="D327" s="4" t="s">
        <v>382</v>
      </c>
      <c r="E327" s="37">
        <v>256</v>
      </c>
      <c r="F327" s="37"/>
      <c r="G327" s="55"/>
    </row>
    <row r="328" spans="1:7" ht="21.75" customHeight="1" x14ac:dyDescent="0.5">
      <c r="A328" s="3">
        <v>215</v>
      </c>
      <c r="B328" s="22" t="s">
        <v>380</v>
      </c>
      <c r="C328" s="22" t="s">
        <v>13</v>
      </c>
      <c r="D328" s="4" t="s">
        <v>383</v>
      </c>
      <c r="E328" s="37">
        <v>256</v>
      </c>
      <c r="F328" s="37"/>
      <c r="G328" s="55"/>
    </row>
    <row r="329" spans="1:7" ht="21.75" customHeight="1" x14ac:dyDescent="0.5">
      <c r="A329" s="3">
        <v>216</v>
      </c>
      <c r="B329" s="22" t="s">
        <v>380</v>
      </c>
      <c r="C329" s="22" t="s">
        <v>13</v>
      </c>
      <c r="D329" s="4" t="s">
        <v>384</v>
      </c>
      <c r="E329" s="37">
        <v>256</v>
      </c>
      <c r="F329" s="37"/>
      <c r="G329" s="55"/>
    </row>
    <row r="330" spans="1:7" ht="21.75" customHeight="1" x14ac:dyDescent="0.5">
      <c r="A330" s="3">
        <v>217</v>
      </c>
      <c r="B330" s="22" t="s">
        <v>380</v>
      </c>
      <c r="C330" s="22" t="s">
        <v>13</v>
      </c>
      <c r="D330" s="4" t="s">
        <v>385</v>
      </c>
      <c r="E330" s="37">
        <v>256</v>
      </c>
      <c r="F330" s="37"/>
      <c r="G330" s="55"/>
    </row>
    <row r="331" spans="1:7" ht="21.75" customHeight="1" x14ac:dyDescent="0.5">
      <c r="A331" s="3">
        <v>218</v>
      </c>
      <c r="B331" s="22" t="s">
        <v>380</v>
      </c>
      <c r="C331" s="22" t="s">
        <v>13</v>
      </c>
      <c r="D331" s="4" t="s">
        <v>386</v>
      </c>
      <c r="E331" s="37">
        <v>256</v>
      </c>
      <c r="F331" s="37"/>
      <c r="G331" s="55"/>
    </row>
    <row r="332" spans="1:7" ht="21.75" customHeight="1" x14ac:dyDescent="0.5">
      <c r="A332" s="3">
        <v>219</v>
      </c>
      <c r="B332" s="22" t="s">
        <v>380</v>
      </c>
      <c r="C332" s="22" t="s">
        <v>387</v>
      </c>
      <c r="D332" s="4" t="s">
        <v>388</v>
      </c>
      <c r="E332" s="37">
        <v>19050</v>
      </c>
      <c r="F332" s="37"/>
      <c r="G332" s="55"/>
    </row>
    <row r="333" spans="1:7" ht="21.75" customHeight="1" x14ac:dyDescent="0.5">
      <c r="A333" s="3">
        <v>220</v>
      </c>
      <c r="B333" s="22" t="s">
        <v>380</v>
      </c>
      <c r="C333" s="22" t="s">
        <v>13</v>
      </c>
      <c r="D333" s="4" t="s">
        <v>389</v>
      </c>
      <c r="E333" s="37">
        <v>120</v>
      </c>
      <c r="F333" s="37"/>
      <c r="G333" s="55"/>
    </row>
    <row r="334" spans="1:7" ht="21.75" customHeight="1" x14ac:dyDescent="0.5">
      <c r="A334" s="3">
        <v>221</v>
      </c>
      <c r="B334" s="22" t="s">
        <v>380</v>
      </c>
      <c r="C334" s="22" t="s">
        <v>13</v>
      </c>
      <c r="D334" s="4" t="s">
        <v>390</v>
      </c>
      <c r="E334" s="37">
        <v>120</v>
      </c>
      <c r="F334" s="37"/>
      <c r="G334" s="55"/>
    </row>
    <row r="335" spans="1:7" ht="21.75" customHeight="1" x14ac:dyDescent="0.5">
      <c r="A335" s="3">
        <v>220</v>
      </c>
      <c r="B335" s="22" t="s">
        <v>380</v>
      </c>
      <c r="C335" s="22" t="s">
        <v>13</v>
      </c>
      <c r="D335" s="4" t="s">
        <v>391</v>
      </c>
      <c r="E335" s="37">
        <v>120</v>
      </c>
      <c r="F335" s="37"/>
      <c r="G335" s="55"/>
    </row>
    <row r="336" spans="1:7" ht="21.75" customHeight="1" x14ac:dyDescent="0.5">
      <c r="A336" s="3">
        <v>221</v>
      </c>
      <c r="B336" s="22" t="s">
        <v>392</v>
      </c>
      <c r="C336" s="22" t="s">
        <v>393</v>
      </c>
      <c r="D336" s="4" t="s">
        <v>394</v>
      </c>
      <c r="E336" s="37">
        <v>330</v>
      </c>
      <c r="F336" s="37"/>
      <c r="G336" s="55"/>
    </row>
    <row r="337" spans="1:7" ht="21.75" customHeight="1" x14ac:dyDescent="0.5">
      <c r="A337" s="3">
        <v>222</v>
      </c>
      <c r="B337" s="22" t="s">
        <v>395</v>
      </c>
      <c r="C337" s="22" t="s">
        <v>396</v>
      </c>
      <c r="D337" s="4" t="s">
        <v>397</v>
      </c>
      <c r="E337" s="37">
        <v>20000</v>
      </c>
      <c r="F337" s="37"/>
      <c r="G337" s="55"/>
    </row>
    <row r="338" spans="1:7" ht="21.75" customHeight="1" x14ac:dyDescent="0.5">
      <c r="A338" s="3">
        <v>223</v>
      </c>
      <c r="B338" s="22" t="s">
        <v>392</v>
      </c>
      <c r="C338" s="22" t="s">
        <v>398</v>
      </c>
      <c r="D338" s="4" t="s">
        <v>397</v>
      </c>
      <c r="E338" s="37">
        <v>5000</v>
      </c>
      <c r="F338" s="37"/>
      <c r="G338" s="55"/>
    </row>
    <row r="339" spans="1:7" ht="21.75" customHeight="1" x14ac:dyDescent="0.5">
      <c r="A339" s="3">
        <v>224</v>
      </c>
      <c r="B339" s="22" t="s">
        <v>399</v>
      </c>
      <c r="C339" s="22" t="s">
        <v>400</v>
      </c>
      <c r="D339" s="4" t="s">
        <v>401</v>
      </c>
      <c r="E339" s="37">
        <v>8100</v>
      </c>
      <c r="F339" s="37"/>
      <c r="G339" s="55"/>
    </row>
    <row r="340" spans="1:7" ht="21.75" customHeight="1" x14ac:dyDescent="0.5">
      <c r="A340" s="3">
        <v>225</v>
      </c>
      <c r="B340" s="22" t="s">
        <v>402</v>
      </c>
      <c r="C340" s="22" t="s">
        <v>13</v>
      </c>
      <c r="D340" s="4" t="s">
        <v>403</v>
      </c>
      <c r="E340" s="37">
        <v>800</v>
      </c>
      <c r="F340" s="37"/>
      <c r="G340" s="55"/>
    </row>
    <row r="341" spans="1:7" ht="21.75" customHeight="1" x14ac:dyDescent="0.5">
      <c r="A341" s="3">
        <v>226</v>
      </c>
      <c r="B341" s="22" t="s">
        <v>402</v>
      </c>
      <c r="C341" s="22" t="s">
        <v>404</v>
      </c>
      <c r="D341" s="4" t="s">
        <v>405</v>
      </c>
      <c r="E341" s="37"/>
      <c r="F341" s="37">
        <v>300</v>
      </c>
      <c r="G341" s="55"/>
    </row>
    <row r="342" spans="1:7" ht="21.75" customHeight="1" x14ac:dyDescent="0.5">
      <c r="A342" s="3">
        <v>227</v>
      </c>
      <c r="B342" s="22" t="s">
        <v>406</v>
      </c>
      <c r="C342" s="22" t="s">
        <v>13</v>
      </c>
      <c r="D342" s="4" t="s">
        <v>407</v>
      </c>
      <c r="E342" s="37">
        <v>2000</v>
      </c>
      <c r="F342" s="37"/>
      <c r="G342" s="55"/>
    </row>
    <row r="343" spans="1:7" ht="21.75" customHeight="1" x14ac:dyDescent="0.5">
      <c r="A343" s="3">
        <v>228</v>
      </c>
      <c r="B343" s="22" t="s">
        <v>408</v>
      </c>
      <c r="C343" s="22" t="s">
        <v>13</v>
      </c>
      <c r="D343" s="4" t="s">
        <v>409</v>
      </c>
      <c r="E343" s="37">
        <v>316</v>
      </c>
      <c r="F343" s="37"/>
      <c r="G343" s="55"/>
    </row>
    <row r="344" spans="1:7" ht="21.75" customHeight="1" x14ac:dyDescent="0.5">
      <c r="A344" s="3">
        <v>229</v>
      </c>
      <c r="B344" s="22" t="s">
        <v>408</v>
      </c>
      <c r="C344" s="22" t="s">
        <v>13</v>
      </c>
      <c r="D344" s="4" t="s">
        <v>410</v>
      </c>
      <c r="E344" s="37">
        <v>4800</v>
      </c>
      <c r="F344" s="37"/>
      <c r="G344" s="55"/>
    </row>
    <row r="345" spans="1:7" ht="21.75" customHeight="1" x14ac:dyDescent="0.5">
      <c r="A345" s="3">
        <v>230</v>
      </c>
      <c r="B345" s="22" t="s">
        <v>408</v>
      </c>
      <c r="C345" s="22" t="s">
        <v>13</v>
      </c>
      <c r="D345" s="4" t="s">
        <v>411</v>
      </c>
      <c r="E345" s="37">
        <v>120</v>
      </c>
      <c r="F345" s="37"/>
      <c r="G345" s="55"/>
    </row>
    <row r="346" spans="1:7" ht="21.75" customHeight="1" x14ac:dyDescent="0.5">
      <c r="A346" s="3">
        <v>231</v>
      </c>
      <c r="B346" s="22" t="s">
        <v>408</v>
      </c>
      <c r="C346" s="22" t="s">
        <v>13</v>
      </c>
      <c r="D346" s="4" t="s">
        <v>412</v>
      </c>
      <c r="E346" s="37">
        <v>120</v>
      </c>
      <c r="F346" s="37"/>
      <c r="G346" s="55"/>
    </row>
    <row r="347" spans="1:7" ht="21.75" customHeight="1" x14ac:dyDescent="0.5">
      <c r="A347" s="3">
        <v>232</v>
      </c>
      <c r="B347" s="22" t="s">
        <v>408</v>
      </c>
      <c r="C347" s="22" t="s">
        <v>13</v>
      </c>
      <c r="D347" s="4" t="s">
        <v>413</v>
      </c>
      <c r="E347" s="37">
        <v>120</v>
      </c>
      <c r="F347" s="37"/>
      <c r="G347" s="55"/>
    </row>
    <row r="348" spans="1:7" ht="21.75" customHeight="1" x14ac:dyDescent="0.5">
      <c r="A348" s="3">
        <v>233</v>
      </c>
      <c r="B348" s="22" t="s">
        <v>414</v>
      </c>
      <c r="C348" s="22" t="s">
        <v>13</v>
      </c>
      <c r="D348" s="4" t="s">
        <v>415</v>
      </c>
      <c r="E348" s="37">
        <v>256</v>
      </c>
      <c r="F348" s="37"/>
      <c r="G348" s="55"/>
    </row>
    <row r="349" spans="1:7" ht="21.75" customHeight="1" x14ac:dyDescent="0.5">
      <c r="A349" s="3">
        <v>234</v>
      </c>
      <c r="B349" s="22" t="s">
        <v>414</v>
      </c>
      <c r="C349" s="22" t="s">
        <v>13</v>
      </c>
      <c r="D349" s="4" t="s">
        <v>416</v>
      </c>
      <c r="E349" s="37">
        <v>256</v>
      </c>
      <c r="F349" s="37"/>
      <c r="G349" s="55"/>
    </row>
    <row r="350" spans="1:7" ht="21.75" customHeight="1" x14ac:dyDescent="0.5">
      <c r="A350" s="3">
        <v>235</v>
      </c>
      <c r="B350" s="22" t="s">
        <v>414</v>
      </c>
      <c r="C350" s="22" t="s">
        <v>13</v>
      </c>
      <c r="D350" s="4" t="s">
        <v>417</v>
      </c>
      <c r="E350" s="37">
        <v>256</v>
      </c>
      <c r="F350" s="37"/>
      <c r="G350" s="55"/>
    </row>
    <row r="351" spans="1:7" ht="21.75" customHeight="1" x14ac:dyDescent="0.5">
      <c r="A351" s="3">
        <v>236</v>
      </c>
      <c r="B351" s="22" t="s">
        <v>414</v>
      </c>
      <c r="C351" s="22" t="s">
        <v>13</v>
      </c>
      <c r="D351" s="4" t="s">
        <v>418</v>
      </c>
      <c r="E351" s="37">
        <v>256</v>
      </c>
      <c r="F351" s="37"/>
      <c r="G351" s="55"/>
    </row>
    <row r="352" spans="1:7" ht="21.75" customHeight="1" x14ac:dyDescent="0.5">
      <c r="A352" s="3">
        <v>237</v>
      </c>
      <c r="B352" s="22" t="s">
        <v>414</v>
      </c>
      <c r="C352" s="22" t="s">
        <v>13</v>
      </c>
      <c r="D352" s="4" t="s">
        <v>419</v>
      </c>
      <c r="E352" s="37">
        <v>256</v>
      </c>
      <c r="F352" s="37"/>
      <c r="G352" s="55"/>
    </row>
    <row r="353" spans="1:7" ht="21.75" customHeight="1" x14ac:dyDescent="0.5">
      <c r="A353" s="3">
        <v>238</v>
      </c>
      <c r="B353" s="22" t="s">
        <v>414</v>
      </c>
      <c r="C353" s="22" t="s">
        <v>13</v>
      </c>
      <c r="D353" s="4" t="s">
        <v>420</v>
      </c>
      <c r="E353" s="37">
        <v>256</v>
      </c>
      <c r="F353" s="37"/>
      <c r="G353" s="55"/>
    </row>
    <row r="354" spans="1:7" ht="21.75" customHeight="1" x14ac:dyDescent="0.5">
      <c r="A354" s="3">
        <v>239</v>
      </c>
      <c r="B354" s="22" t="s">
        <v>414</v>
      </c>
      <c r="C354" s="22" t="s">
        <v>13</v>
      </c>
      <c r="D354" s="4" t="s">
        <v>421</v>
      </c>
      <c r="E354" s="37">
        <v>256</v>
      </c>
      <c r="F354" s="37"/>
      <c r="G354" s="55"/>
    </row>
    <row r="355" spans="1:7" ht="21.75" customHeight="1" x14ac:dyDescent="0.5">
      <c r="A355" s="3">
        <v>240</v>
      </c>
      <c r="B355" s="22" t="s">
        <v>414</v>
      </c>
      <c r="C355" s="22" t="s">
        <v>13</v>
      </c>
      <c r="D355" s="4" t="s">
        <v>422</v>
      </c>
      <c r="E355" s="37">
        <v>256</v>
      </c>
      <c r="F355" s="37"/>
      <c r="G355" s="55"/>
    </row>
    <row r="356" spans="1:7" ht="21.75" customHeight="1" x14ac:dyDescent="0.5">
      <c r="A356" s="3">
        <v>241</v>
      </c>
      <c r="B356" s="22" t="s">
        <v>414</v>
      </c>
      <c r="C356" s="22" t="s">
        <v>13</v>
      </c>
      <c r="D356" s="4" t="s">
        <v>423</v>
      </c>
      <c r="E356" s="37">
        <v>256</v>
      </c>
      <c r="F356" s="37"/>
      <c r="G356" s="55"/>
    </row>
    <row r="357" spans="1:7" ht="21.75" customHeight="1" x14ac:dyDescent="0.5">
      <c r="A357" s="3">
        <v>242</v>
      </c>
      <c r="B357" s="22" t="s">
        <v>414</v>
      </c>
      <c r="C357" s="22" t="s">
        <v>13</v>
      </c>
      <c r="D357" s="4" t="s">
        <v>424</v>
      </c>
      <c r="E357" s="37">
        <v>256</v>
      </c>
      <c r="F357" s="37"/>
      <c r="G357" s="55"/>
    </row>
    <row r="358" spans="1:7" ht="21.75" customHeight="1" x14ac:dyDescent="0.5">
      <c r="A358" s="3">
        <v>243</v>
      </c>
      <c r="B358" s="22" t="s">
        <v>414</v>
      </c>
      <c r="C358" s="22" t="s">
        <v>13</v>
      </c>
      <c r="D358" s="4" t="s">
        <v>425</v>
      </c>
      <c r="E358" s="37">
        <v>256</v>
      </c>
      <c r="F358" s="37"/>
      <c r="G358" s="55"/>
    </row>
    <row r="359" spans="1:7" ht="21.75" customHeight="1" x14ac:dyDescent="0.5">
      <c r="A359" s="3">
        <v>244</v>
      </c>
      <c r="B359" s="22" t="s">
        <v>414</v>
      </c>
      <c r="C359" s="22" t="s">
        <v>96</v>
      </c>
      <c r="D359" s="4" t="s">
        <v>426</v>
      </c>
      <c r="E359" s="37">
        <v>256</v>
      </c>
      <c r="F359" s="37"/>
      <c r="G359" s="55"/>
    </row>
    <row r="360" spans="1:7" ht="21.75" customHeight="1" x14ac:dyDescent="0.5">
      <c r="A360" s="3">
        <v>245</v>
      </c>
      <c r="B360" s="22" t="s">
        <v>427</v>
      </c>
      <c r="C360" s="22" t="s">
        <v>428</v>
      </c>
      <c r="D360" s="4" t="s">
        <v>429</v>
      </c>
      <c r="E360" s="37">
        <v>5400</v>
      </c>
      <c r="F360" s="37"/>
      <c r="G360" s="55"/>
    </row>
    <row r="361" spans="1:7" ht="21.75" customHeight="1" x14ac:dyDescent="0.5">
      <c r="A361" s="3">
        <v>246</v>
      </c>
      <c r="B361" s="22" t="s">
        <v>430</v>
      </c>
      <c r="C361" s="22" t="s">
        <v>13</v>
      </c>
      <c r="D361" s="4" t="s">
        <v>431</v>
      </c>
      <c r="E361" s="37"/>
      <c r="F361" s="37">
        <v>5400</v>
      </c>
      <c r="G361" s="55"/>
    </row>
    <row r="362" spans="1:7" ht="21.75" customHeight="1" x14ac:dyDescent="0.5">
      <c r="A362" s="3">
        <v>247</v>
      </c>
      <c r="B362" s="22" t="s">
        <v>432</v>
      </c>
      <c r="C362" s="22" t="s">
        <v>433</v>
      </c>
      <c r="D362" s="4" t="s">
        <v>434</v>
      </c>
      <c r="E362" s="37"/>
      <c r="F362" s="37">
        <v>300</v>
      </c>
      <c r="G362" s="55"/>
    </row>
    <row r="363" spans="1:7" ht="21.75" customHeight="1" x14ac:dyDescent="0.5">
      <c r="A363" s="3">
        <v>248</v>
      </c>
      <c r="B363" s="22" t="s">
        <v>432</v>
      </c>
      <c r="C363" s="22" t="s">
        <v>435</v>
      </c>
      <c r="D363" s="4" t="s">
        <v>436</v>
      </c>
      <c r="E363" s="37">
        <v>1800</v>
      </c>
      <c r="F363" s="37"/>
      <c r="G363" s="55"/>
    </row>
    <row r="364" spans="1:7" ht="21.75" customHeight="1" x14ac:dyDescent="0.5">
      <c r="A364" s="3">
        <v>249</v>
      </c>
      <c r="B364" s="22" t="s">
        <v>427</v>
      </c>
      <c r="C364" s="22" t="s">
        <v>437</v>
      </c>
      <c r="D364" s="4" t="s">
        <v>438</v>
      </c>
      <c r="E364" s="37">
        <v>2100</v>
      </c>
      <c r="F364" s="37"/>
      <c r="G364" s="55"/>
    </row>
    <row r="365" spans="1:7" ht="21.75" customHeight="1" x14ac:dyDescent="0.5">
      <c r="A365" s="3">
        <v>250</v>
      </c>
      <c r="B365" s="22" t="s">
        <v>427</v>
      </c>
      <c r="C365" s="22" t="s">
        <v>439</v>
      </c>
      <c r="D365" s="4" t="s">
        <v>440</v>
      </c>
      <c r="E365" s="37">
        <v>8790</v>
      </c>
      <c r="F365" s="37"/>
      <c r="G365" s="55"/>
    </row>
    <row r="366" spans="1:7" ht="21.75" customHeight="1" x14ac:dyDescent="0.5">
      <c r="A366" s="3">
        <v>251</v>
      </c>
      <c r="B366" s="22" t="s">
        <v>441</v>
      </c>
      <c r="C366" s="22" t="s">
        <v>442</v>
      </c>
      <c r="D366" s="4" t="s">
        <v>443</v>
      </c>
      <c r="E366" s="37">
        <v>17100</v>
      </c>
      <c r="F366" s="37"/>
      <c r="G366" s="55"/>
    </row>
    <row r="367" spans="1:7" ht="21.75" customHeight="1" x14ac:dyDescent="0.5">
      <c r="A367" s="3"/>
      <c r="B367" s="22"/>
      <c r="C367" s="22"/>
      <c r="D367" s="4"/>
      <c r="E367" s="37"/>
      <c r="F367" s="37"/>
      <c r="G367" s="55"/>
    </row>
    <row r="368" spans="1:7" ht="21.75" customHeight="1" x14ac:dyDescent="0.5">
      <c r="A368" s="213" t="s">
        <v>444</v>
      </c>
      <c r="B368" s="214"/>
      <c r="C368" s="214"/>
      <c r="D368" s="215"/>
      <c r="E368" s="57">
        <f>SUM(E314:E367)</f>
        <v>184174.2</v>
      </c>
      <c r="F368" s="57">
        <f>SUM(F314:F367)</f>
        <v>6000</v>
      </c>
      <c r="G368" s="58"/>
    </row>
    <row r="369" spans="1:7" ht="21.75" customHeight="1" x14ac:dyDescent="0.5">
      <c r="A369" s="216" t="s">
        <v>445</v>
      </c>
      <c r="B369" s="214"/>
      <c r="C369" s="214"/>
      <c r="D369" s="215"/>
      <c r="E369" s="59">
        <f>E313-E368</f>
        <v>1262501.3</v>
      </c>
      <c r="F369" s="59">
        <f>F313-F368</f>
        <v>540600</v>
      </c>
      <c r="G369" s="60"/>
    </row>
    <row r="370" spans="1:7" ht="21.75" customHeight="1" x14ac:dyDescent="0.5">
      <c r="A370" s="184"/>
      <c r="B370" s="185"/>
      <c r="C370" s="185"/>
      <c r="D370" s="185"/>
      <c r="E370" s="170"/>
      <c r="F370" s="170"/>
      <c r="G370" s="186"/>
    </row>
    <row r="371" spans="1:7" ht="21.75" customHeight="1" x14ac:dyDescent="0.5">
      <c r="A371" s="184"/>
      <c r="B371" s="185"/>
      <c r="C371" s="185"/>
      <c r="D371" s="185"/>
      <c r="E371" s="170"/>
      <c r="F371" s="170"/>
      <c r="G371" s="186"/>
    </row>
    <row r="372" spans="1:7" ht="21.75" customHeight="1" x14ac:dyDescent="0.5">
      <c r="A372" s="184"/>
      <c r="B372" s="185"/>
      <c r="C372" s="185"/>
      <c r="D372" s="185"/>
      <c r="E372" s="170"/>
      <c r="F372" s="170"/>
      <c r="G372" s="186"/>
    </row>
    <row r="373" spans="1:7" ht="21.75" customHeight="1" x14ac:dyDescent="0.5">
      <c r="A373" s="184"/>
      <c r="B373" s="185"/>
      <c r="C373" s="185"/>
      <c r="D373" s="185"/>
      <c r="E373" s="170"/>
      <c r="F373" s="170"/>
      <c r="G373" s="186"/>
    </row>
    <row r="374" spans="1:7" ht="21.75" customHeight="1" x14ac:dyDescent="0.5">
      <c r="A374" s="184"/>
      <c r="B374" s="185"/>
      <c r="C374" s="185"/>
      <c r="D374" s="185"/>
      <c r="E374" s="170"/>
      <c r="F374" s="170"/>
      <c r="G374" s="186"/>
    </row>
    <row r="375" spans="1:7" ht="21.75" customHeight="1" x14ac:dyDescent="0.5">
      <c r="A375" s="184"/>
      <c r="B375" s="185"/>
      <c r="C375" s="185"/>
      <c r="D375" s="185"/>
      <c r="E375" s="170"/>
      <c r="F375" s="170"/>
      <c r="G375" s="186"/>
    </row>
    <row r="376" spans="1:7" ht="21.75" customHeight="1" x14ac:dyDescent="0.5">
      <c r="A376" s="184"/>
      <c r="B376" s="185"/>
      <c r="C376" s="185"/>
      <c r="D376" s="185"/>
      <c r="E376" s="170"/>
      <c r="F376" s="170"/>
      <c r="G376" s="186"/>
    </row>
    <row r="377" spans="1:7" ht="21.75" customHeight="1" x14ac:dyDescent="0.5">
      <c r="A377" s="184"/>
      <c r="B377" s="185"/>
      <c r="C377" s="185"/>
      <c r="D377" s="185"/>
      <c r="E377" s="170"/>
      <c r="F377" s="170"/>
      <c r="G377" s="186"/>
    </row>
    <row r="378" spans="1:7" ht="21.75" customHeight="1" x14ac:dyDescent="0.5">
      <c r="A378" s="184"/>
      <c r="B378" s="185"/>
      <c r="C378" s="185"/>
      <c r="D378" s="185"/>
      <c r="E378" s="170"/>
      <c r="F378" s="170"/>
      <c r="G378" s="186"/>
    </row>
    <row r="379" spans="1:7" ht="21.75" customHeight="1" x14ac:dyDescent="0.5">
      <c r="A379" s="184"/>
      <c r="B379" s="185"/>
      <c r="C379" s="185"/>
      <c r="D379" s="185"/>
      <c r="E379" s="170"/>
      <c r="F379" s="170"/>
      <c r="G379" s="186"/>
    </row>
    <row r="380" spans="1:7" ht="21.75" customHeight="1" x14ac:dyDescent="0.5">
      <c r="A380" s="184"/>
      <c r="B380" s="185"/>
      <c r="C380" s="185"/>
      <c r="D380" s="185"/>
      <c r="E380" s="170"/>
      <c r="F380" s="170"/>
      <c r="G380" s="186"/>
    </row>
    <row r="381" spans="1:7" ht="21.75" customHeight="1" x14ac:dyDescent="0.5">
      <c r="A381" s="184"/>
      <c r="B381" s="185"/>
      <c r="C381" s="185"/>
      <c r="D381" s="185"/>
      <c r="E381" s="170"/>
      <c r="F381" s="170"/>
      <c r="G381" s="186"/>
    </row>
    <row r="382" spans="1:7" ht="21.75" customHeight="1" x14ac:dyDescent="0.5">
      <c r="A382" s="184"/>
      <c r="B382" s="185"/>
      <c r="C382" s="185"/>
      <c r="D382" s="185"/>
      <c r="E382" s="170"/>
      <c r="F382" s="170"/>
      <c r="G382" s="186"/>
    </row>
    <row r="383" spans="1:7" ht="21.75" customHeight="1" x14ac:dyDescent="0.5">
      <c r="A383" s="184"/>
      <c r="B383" s="185"/>
      <c r="C383" s="185"/>
      <c r="D383" s="185"/>
      <c r="E383" s="170"/>
      <c r="F383" s="170"/>
      <c r="G383" s="186"/>
    </row>
    <row r="384" spans="1:7" ht="21.75" customHeight="1" x14ac:dyDescent="0.5">
      <c r="A384" s="184"/>
      <c r="B384" s="185"/>
      <c r="C384" s="185"/>
      <c r="D384" s="185"/>
      <c r="E384" s="170"/>
      <c r="F384" s="170"/>
      <c r="G384" s="186"/>
    </row>
    <row r="385" spans="1:7" ht="21.75" customHeight="1" x14ac:dyDescent="0.5">
      <c r="A385" s="184"/>
      <c r="B385" s="185"/>
      <c r="C385" s="185"/>
      <c r="D385" s="185"/>
      <c r="E385" s="170"/>
      <c r="F385" s="170"/>
      <c r="G385" s="186"/>
    </row>
    <row r="386" spans="1:7" ht="21.75" customHeight="1" x14ac:dyDescent="0.5">
      <c r="A386" s="184"/>
      <c r="B386" s="185"/>
      <c r="C386" s="185"/>
      <c r="D386" s="185"/>
      <c r="E386" s="170"/>
      <c r="F386" s="170"/>
      <c r="G386" s="186"/>
    </row>
    <row r="387" spans="1:7" ht="21.75" customHeight="1" x14ac:dyDescent="0.5">
      <c r="A387" s="184"/>
      <c r="B387" s="185"/>
      <c r="C387" s="185"/>
      <c r="D387" s="185"/>
      <c r="E387" s="170"/>
      <c r="F387" s="170"/>
      <c r="G387" s="186"/>
    </row>
    <row r="388" spans="1:7" ht="21.75" customHeight="1" x14ac:dyDescent="0.5">
      <c r="A388" s="184"/>
      <c r="B388" s="185"/>
      <c r="C388" s="185"/>
      <c r="D388" s="185"/>
      <c r="E388" s="170"/>
      <c r="F388" s="170"/>
      <c r="G388" s="186"/>
    </row>
    <row r="389" spans="1:7" ht="21.75" customHeight="1" x14ac:dyDescent="0.5">
      <c r="A389" s="184"/>
      <c r="B389" s="185"/>
      <c r="C389" s="185"/>
      <c r="D389" s="185"/>
      <c r="E389" s="170"/>
      <c r="F389" s="170"/>
      <c r="G389" s="186"/>
    </row>
    <row r="390" spans="1:7" ht="21.75" customHeight="1" x14ac:dyDescent="0.5">
      <c r="A390" s="184"/>
      <c r="B390" s="185"/>
      <c r="C390" s="185"/>
      <c r="D390" s="185"/>
      <c r="E390" s="170"/>
      <c r="F390" s="170"/>
      <c r="G390" s="186"/>
    </row>
    <row r="391" spans="1:7" ht="21.75" customHeight="1" x14ac:dyDescent="0.5">
      <c r="A391" s="5" t="s">
        <v>446</v>
      </c>
      <c r="B391" s="2"/>
      <c r="C391" s="2"/>
      <c r="D391" s="2"/>
      <c r="E391" s="51"/>
      <c r="F391" s="51"/>
      <c r="G391" s="2"/>
    </row>
    <row r="392" spans="1:7" ht="21.75" customHeight="1" x14ac:dyDescent="0.4">
      <c r="A392" s="217" t="s">
        <v>1</v>
      </c>
      <c r="B392" s="217" t="s">
        <v>2</v>
      </c>
      <c r="C392" s="217" t="s">
        <v>3</v>
      </c>
      <c r="D392" s="218" t="s">
        <v>4</v>
      </c>
      <c r="E392" s="219" t="s">
        <v>5</v>
      </c>
      <c r="F392" s="215"/>
      <c r="G392" s="208" t="s">
        <v>72</v>
      </c>
    </row>
    <row r="393" spans="1:7" ht="21.75" customHeight="1" x14ac:dyDescent="0.4">
      <c r="A393" s="209"/>
      <c r="B393" s="209"/>
      <c r="C393" s="209"/>
      <c r="D393" s="209"/>
      <c r="E393" s="52" t="s">
        <v>6</v>
      </c>
      <c r="F393" s="39" t="s">
        <v>7</v>
      </c>
      <c r="G393" s="209"/>
    </row>
    <row r="394" spans="1:7" ht="21.75" customHeight="1" x14ac:dyDescent="0.5">
      <c r="A394" s="220" t="s">
        <v>447</v>
      </c>
      <c r="B394" s="211"/>
      <c r="C394" s="211"/>
      <c r="D394" s="212"/>
      <c r="E394" s="175">
        <f>E369</f>
        <v>1262501.3</v>
      </c>
      <c r="F394" s="53">
        <f>F369</f>
        <v>540600</v>
      </c>
      <c r="G394" s="54"/>
    </row>
    <row r="395" spans="1:7" ht="21.75" customHeight="1" x14ac:dyDescent="0.5">
      <c r="A395" s="3">
        <v>252</v>
      </c>
      <c r="B395" s="22" t="s">
        <v>448</v>
      </c>
      <c r="C395" s="22" t="s">
        <v>13</v>
      </c>
      <c r="D395" s="4" t="s">
        <v>449</v>
      </c>
      <c r="E395" s="37">
        <v>14660</v>
      </c>
      <c r="F395" s="37"/>
      <c r="G395" s="55"/>
    </row>
    <row r="396" spans="1:7" ht="21.75" customHeight="1" x14ac:dyDescent="0.5">
      <c r="A396" s="3">
        <v>253</v>
      </c>
      <c r="B396" s="22" t="s">
        <v>450</v>
      </c>
      <c r="C396" s="22" t="s">
        <v>451</v>
      </c>
      <c r="D396" s="4" t="s">
        <v>452</v>
      </c>
      <c r="E396" s="37">
        <v>2100</v>
      </c>
      <c r="F396" s="37"/>
      <c r="G396" s="55"/>
    </row>
    <row r="397" spans="1:7" ht="21.75" customHeight="1" x14ac:dyDescent="0.5">
      <c r="A397" s="3">
        <v>254</v>
      </c>
      <c r="B397" s="22" t="s">
        <v>453</v>
      </c>
      <c r="C397" s="22" t="s">
        <v>454</v>
      </c>
      <c r="D397" s="174" t="s">
        <v>455</v>
      </c>
      <c r="E397" s="37">
        <v>15600</v>
      </c>
      <c r="F397" s="37"/>
      <c r="G397" s="55"/>
    </row>
    <row r="398" spans="1:7" ht="21.75" customHeight="1" x14ac:dyDescent="0.5">
      <c r="A398" s="3">
        <v>255</v>
      </c>
      <c r="B398" s="22" t="s">
        <v>453</v>
      </c>
      <c r="C398" s="22" t="s">
        <v>13</v>
      </c>
      <c r="D398" s="4" t="s">
        <v>456</v>
      </c>
      <c r="E398" s="37">
        <v>53940</v>
      </c>
      <c r="F398" s="37"/>
      <c r="G398" s="55"/>
    </row>
    <row r="399" spans="1:7" ht="21.75" customHeight="1" x14ac:dyDescent="0.5">
      <c r="A399" s="3">
        <v>256</v>
      </c>
      <c r="B399" s="22" t="s">
        <v>453</v>
      </c>
      <c r="C399" s="22" t="s">
        <v>457</v>
      </c>
      <c r="D399" s="4" t="s">
        <v>458</v>
      </c>
      <c r="E399" s="37"/>
      <c r="F399" s="37">
        <v>600</v>
      </c>
      <c r="G399" s="55"/>
    </row>
    <row r="400" spans="1:7" ht="21.75" customHeight="1" x14ac:dyDescent="0.5">
      <c r="A400" s="3">
        <v>257</v>
      </c>
      <c r="B400" s="22" t="s">
        <v>453</v>
      </c>
      <c r="C400" s="22" t="s">
        <v>459</v>
      </c>
      <c r="D400" s="4" t="s">
        <v>460</v>
      </c>
      <c r="E400" s="37">
        <v>9600</v>
      </c>
      <c r="F400" s="37"/>
      <c r="G400" s="55"/>
    </row>
    <row r="401" spans="1:7" ht="21.75" customHeight="1" x14ac:dyDescent="0.5">
      <c r="A401" s="3">
        <v>258</v>
      </c>
      <c r="B401" s="22" t="s">
        <v>461</v>
      </c>
      <c r="C401" s="22" t="s">
        <v>13</v>
      </c>
      <c r="D401" s="4" t="s">
        <v>462</v>
      </c>
      <c r="E401" s="37">
        <v>2700</v>
      </c>
      <c r="F401" s="37"/>
      <c r="G401" s="55"/>
    </row>
    <row r="402" spans="1:7" ht="21.75" customHeight="1" x14ac:dyDescent="0.5">
      <c r="A402" s="3">
        <v>259</v>
      </c>
      <c r="B402" s="22" t="s">
        <v>461</v>
      </c>
      <c r="C402" s="22" t="s">
        <v>13</v>
      </c>
      <c r="D402" s="4" t="s">
        <v>463</v>
      </c>
      <c r="E402" s="37">
        <v>14660</v>
      </c>
      <c r="F402" s="37"/>
      <c r="G402" s="55"/>
    </row>
    <row r="403" spans="1:7" ht="21.75" customHeight="1" x14ac:dyDescent="0.5">
      <c r="A403" s="3">
        <v>260</v>
      </c>
      <c r="B403" s="22" t="s">
        <v>464</v>
      </c>
      <c r="C403" s="22" t="s">
        <v>13</v>
      </c>
      <c r="D403" s="4" t="s">
        <v>465</v>
      </c>
      <c r="E403" s="37">
        <v>62360</v>
      </c>
      <c r="F403" s="37"/>
      <c r="G403" s="55"/>
    </row>
    <row r="404" spans="1:7" ht="21.75" customHeight="1" x14ac:dyDescent="0.5">
      <c r="A404" s="3">
        <v>261</v>
      </c>
      <c r="B404" s="22" t="s">
        <v>466</v>
      </c>
      <c r="C404" s="22" t="s">
        <v>467</v>
      </c>
      <c r="D404" s="4" t="s">
        <v>468</v>
      </c>
      <c r="E404" s="37">
        <v>7128</v>
      </c>
      <c r="F404" s="37"/>
      <c r="G404" s="55"/>
    </row>
    <row r="405" spans="1:7" ht="21.75" customHeight="1" x14ac:dyDescent="0.5">
      <c r="A405" s="3">
        <v>262</v>
      </c>
      <c r="B405" s="22" t="s">
        <v>466</v>
      </c>
      <c r="C405" s="22" t="s">
        <v>469</v>
      </c>
      <c r="D405" s="4" t="s">
        <v>470</v>
      </c>
      <c r="E405" s="37">
        <v>5176</v>
      </c>
      <c r="F405" s="37"/>
      <c r="G405" s="55"/>
    </row>
    <row r="406" spans="1:7" ht="21.75" customHeight="1" x14ac:dyDescent="0.5">
      <c r="A406" s="3">
        <v>263</v>
      </c>
      <c r="B406" s="22" t="s">
        <v>466</v>
      </c>
      <c r="C406" s="22" t="s">
        <v>471</v>
      </c>
      <c r="D406" s="4" t="s">
        <v>472</v>
      </c>
      <c r="E406" s="37">
        <v>11405</v>
      </c>
      <c r="F406" s="37"/>
      <c r="G406" s="55"/>
    </row>
    <row r="407" spans="1:7" ht="21.75" customHeight="1" x14ac:dyDescent="0.5">
      <c r="A407" s="3">
        <v>264</v>
      </c>
      <c r="B407" s="22" t="s">
        <v>466</v>
      </c>
      <c r="C407" s="22" t="s">
        <v>473</v>
      </c>
      <c r="D407" s="4" t="s">
        <v>474</v>
      </c>
      <c r="E407" s="37">
        <v>1260</v>
      </c>
      <c r="F407" s="37"/>
      <c r="G407" s="55"/>
    </row>
    <row r="408" spans="1:7" ht="21.75" customHeight="1" x14ac:dyDescent="0.5">
      <c r="A408" s="3">
        <v>265</v>
      </c>
      <c r="B408" s="22" t="s">
        <v>466</v>
      </c>
      <c r="C408" s="22" t="s">
        <v>13</v>
      </c>
      <c r="D408" s="4" t="s">
        <v>475</v>
      </c>
      <c r="E408" s="37">
        <v>61400</v>
      </c>
      <c r="F408" s="37"/>
      <c r="G408" s="55"/>
    </row>
    <row r="409" spans="1:7" ht="21.75" customHeight="1" x14ac:dyDescent="0.5">
      <c r="A409" s="3">
        <v>266</v>
      </c>
      <c r="B409" s="22" t="s">
        <v>476</v>
      </c>
      <c r="C409" s="22" t="s">
        <v>477</v>
      </c>
      <c r="D409" s="4" t="s">
        <v>478</v>
      </c>
      <c r="E409" s="37">
        <v>6645</v>
      </c>
      <c r="F409" s="37"/>
      <c r="G409" s="55"/>
    </row>
    <row r="410" spans="1:7" ht="21.75" customHeight="1" x14ac:dyDescent="0.5">
      <c r="A410" s="3">
        <v>267</v>
      </c>
      <c r="B410" s="22" t="s">
        <v>479</v>
      </c>
      <c r="C410" s="22" t="s">
        <v>13</v>
      </c>
      <c r="D410" s="4" t="s">
        <v>480</v>
      </c>
      <c r="E410" s="37">
        <v>52080</v>
      </c>
      <c r="F410" s="37"/>
      <c r="G410" s="55"/>
    </row>
    <row r="411" spans="1:7" ht="21.75" customHeight="1" x14ac:dyDescent="0.5">
      <c r="A411" s="3">
        <v>268</v>
      </c>
      <c r="B411" s="22" t="s">
        <v>481</v>
      </c>
      <c r="C411" s="22" t="s">
        <v>482</v>
      </c>
      <c r="D411" s="4" t="s">
        <v>483</v>
      </c>
      <c r="E411" s="37">
        <v>4730</v>
      </c>
      <c r="F411" s="37"/>
      <c r="G411" s="55"/>
    </row>
    <row r="412" spans="1:7" ht="21.75" customHeight="1" x14ac:dyDescent="0.5">
      <c r="A412" s="3">
        <v>269</v>
      </c>
      <c r="B412" s="22" t="s">
        <v>479</v>
      </c>
      <c r="C412" s="22" t="s">
        <v>484</v>
      </c>
      <c r="D412" s="4" t="s">
        <v>485</v>
      </c>
      <c r="E412" s="37">
        <v>16800</v>
      </c>
      <c r="F412" s="37"/>
      <c r="G412" s="55"/>
    </row>
    <row r="413" spans="1:7" ht="21.75" customHeight="1" x14ac:dyDescent="0.5">
      <c r="A413" s="3">
        <v>270</v>
      </c>
      <c r="B413" s="22" t="s">
        <v>476</v>
      </c>
      <c r="C413" s="22" t="s">
        <v>13</v>
      </c>
      <c r="D413" s="4" t="s">
        <v>486</v>
      </c>
      <c r="E413" s="37">
        <v>62600</v>
      </c>
      <c r="F413" s="37"/>
      <c r="G413" s="55"/>
    </row>
    <row r="414" spans="1:7" ht="21.75" customHeight="1" x14ac:dyDescent="0.5">
      <c r="A414" s="3">
        <v>271</v>
      </c>
      <c r="B414" s="22" t="s">
        <v>476</v>
      </c>
      <c r="C414" s="22" t="s">
        <v>487</v>
      </c>
      <c r="D414" s="4" t="s">
        <v>488</v>
      </c>
      <c r="E414" s="37"/>
      <c r="F414" s="37">
        <v>1457</v>
      </c>
      <c r="G414" s="55"/>
    </row>
    <row r="415" spans="1:7" ht="21.75" customHeight="1" x14ac:dyDescent="0.5">
      <c r="A415" s="3">
        <v>272</v>
      </c>
      <c r="B415" s="22" t="s">
        <v>476</v>
      </c>
      <c r="C415" s="22" t="s">
        <v>489</v>
      </c>
      <c r="D415" s="4" t="s">
        <v>490</v>
      </c>
      <c r="E415" s="37">
        <v>2786.1</v>
      </c>
      <c r="F415" s="37"/>
      <c r="G415" s="55"/>
    </row>
    <row r="416" spans="1:7" ht="21.75" customHeight="1" x14ac:dyDescent="0.5">
      <c r="A416" s="3">
        <v>273</v>
      </c>
      <c r="B416" s="22" t="s">
        <v>491</v>
      </c>
      <c r="C416" s="22" t="s">
        <v>492</v>
      </c>
      <c r="D416" s="4" t="s">
        <v>493</v>
      </c>
      <c r="E416" s="37">
        <v>24000</v>
      </c>
      <c r="F416" s="37"/>
      <c r="G416" s="55"/>
    </row>
    <row r="417" spans="1:7" ht="21.75" customHeight="1" x14ac:dyDescent="0.5">
      <c r="A417" s="3">
        <v>274</v>
      </c>
      <c r="B417" s="22" t="s">
        <v>494</v>
      </c>
      <c r="C417" s="22" t="s">
        <v>495</v>
      </c>
      <c r="D417" s="4" t="s">
        <v>496</v>
      </c>
      <c r="E417" s="37">
        <v>4200</v>
      </c>
      <c r="F417" s="37"/>
      <c r="G417" s="55"/>
    </row>
    <row r="418" spans="1:7" ht="21.75" customHeight="1" x14ac:dyDescent="0.5">
      <c r="A418" s="3">
        <v>275</v>
      </c>
      <c r="B418" s="22" t="s">
        <v>497</v>
      </c>
      <c r="C418" s="22" t="s">
        <v>498</v>
      </c>
      <c r="D418" s="4" t="s">
        <v>499</v>
      </c>
      <c r="E418" s="37">
        <v>4500</v>
      </c>
      <c r="F418" s="37"/>
      <c r="G418" s="55"/>
    </row>
    <row r="419" spans="1:7" ht="21.75" customHeight="1" x14ac:dyDescent="0.5">
      <c r="A419" s="3"/>
      <c r="B419" s="22"/>
      <c r="C419" s="22"/>
      <c r="D419" s="4"/>
      <c r="E419" s="37"/>
      <c r="F419" s="37"/>
      <c r="G419" s="55"/>
    </row>
    <row r="420" spans="1:7" ht="21.75" customHeight="1" x14ac:dyDescent="0.5">
      <c r="A420" s="213" t="s">
        <v>500</v>
      </c>
      <c r="B420" s="214"/>
      <c r="C420" s="214"/>
      <c r="D420" s="215"/>
      <c r="E420" s="57">
        <f>SUM(E395:E419)</f>
        <v>440330.1</v>
      </c>
      <c r="F420" s="57">
        <f>SUM(F395:F419)</f>
        <v>2057</v>
      </c>
      <c r="G420" s="58"/>
    </row>
    <row r="421" spans="1:7" ht="21.75" customHeight="1" x14ac:dyDescent="0.5">
      <c r="A421" s="216" t="s">
        <v>501</v>
      </c>
      <c r="B421" s="214"/>
      <c r="C421" s="214"/>
      <c r="D421" s="215"/>
      <c r="E421" s="59">
        <f>E369-E420</f>
        <v>822171.20000000007</v>
      </c>
      <c r="F421" s="59">
        <f>F369-F420</f>
        <v>538543</v>
      </c>
      <c r="G421" s="60"/>
    </row>
    <row r="424" spans="1:7" ht="24" customHeight="1" x14ac:dyDescent="0.55000000000000004">
      <c r="D424" s="14" t="s">
        <v>502</v>
      </c>
      <c r="E424" s="187">
        <f>E294+E368+E420</f>
        <v>911924.1</v>
      </c>
    </row>
    <row r="425" spans="1:7" ht="24" customHeight="1" x14ac:dyDescent="0.55000000000000004">
      <c r="D425" s="192" t="s">
        <v>503</v>
      </c>
      <c r="E425" s="193">
        <f>F294+F368+F420</f>
        <v>9057</v>
      </c>
    </row>
    <row r="426" spans="1:7" ht="24" customHeight="1" x14ac:dyDescent="0.55000000000000004">
      <c r="D426" s="192"/>
      <c r="E426" s="193"/>
    </row>
    <row r="427" spans="1:7" ht="24" customHeight="1" x14ac:dyDescent="0.55000000000000004">
      <c r="D427" s="192"/>
      <c r="E427" s="193"/>
    </row>
    <row r="428" spans="1:7" ht="24" customHeight="1" x14ac:dyDescent="0.55000000000000004">
      <c r="D428" s="192"/>
      <c r="E428" s="193"/>
    </row>
    <row r="429" spans="1:7" ht="24" customHeight="1" x14ac:dyDescent="0.55000000000000004">
      <c r="D429" s="192"/>
      <c r="E429" s="193"/>
    </row>
    <row r="430" spans="1:7" ht="24" customHeight="1" x14ac:dyDescent="0.55000000000000004">
      <c r="D430" s="192"/>
      <c r="E430" s="193"/>
    </row>
    <row r="431" spans="1:7" ht="24" customHeight="1" x14ac:dyDescent="0.55000000000000004">
      <c r="D431" s="192"/>
      <c r="E431" s="193"/>
    </row>
    <row r="432" spans="1:7" ht="24" customHeight="1" x14ac:dyDescent="0.55000000000000004">
      <c r="D432" s="192"/>
      <c r="E432" s="193"/>
    </row>
    <row r="433" spans="1:7" ht="24" customHeight="1" x14ac:dyDescent="0.55000000000000004">
      <c r="D433" s="192"/>
      <c r="E433" s="193"/>
    </row>
    <row r="434" spans="1:7" ht="24" customHeight="1" x14ac:dyDescent="0.55000000000000004">
      <c r="D434" s="192"/>
      <c r="E434" s="193"/>
    </row>
    <row r="435" spans="1:7" ht="24" customHeight="1" x14ac:dyDescent="0.55000000000000004">
      <c r="D435" s="192"/>
      <c r="E435" s="193"/>
    </row>
    <row r="436" spans="1:7" ht="24" customHeight="1" x14ac:dyDescent="0.55000000000000004">
      <c r="D436" s="192"/>
      <c r="E436" s="193"/>
    </row>
    <row r="437" spans="1:7" ht="24" customHeight="1" x14ac:dyDescent="0.55000000000000004">
      <c r="D437" s="192"/>
      <c r="E437" s="193"/>
    </row>
    <row r="438" spans="1:7" ht="24" customHeight="1" x14ac:dyDescent="0.55000000000000004">
      <c r="D438" s="192"/>
      <c r="E438" s="193"/>
    </row>
    <row r="439" spans="1:7" ht="24" customHeight="1" x14ac:dyDescent="0.55000000000000004">
      <c r="D439" s="192"/>
      <c r="E439" s="193"/>
    </row>
    <row r="440" spans="1:7" ht="24" customHeight="1" x14ac:dyDescent="0.55000000000000004">
      <c r="D440" s="192"/>
      <c r="E440" s="193"/>
    </row>
    <row r="441" spans="1:7" ht="24" customHeight="1" x14ac:dyDescent="0.55000000000000004">
      <c r="D441" s="192"/>
      <c r="E441" s="193"/>
    </row>
    <row r="442" spans="1:7" ht="24" customHeight="1" x14ac:dyDescent="0.55000000000000004">
      <c r="D442" s="192"/>
      <c r="E442" s="193"/>
    </row>
    <row r="443" spans="1:7" ht="21.75" customHeight="1" x14ac:dyDescent="0.5">
      <c r="A443" s="5" t="s">
        <v>504</v>
      </c>
      <c r="B443" s="2"/>
      <c r="C443" s="2"/>
      <c r="D443" s="2"/>
      <c r="E443" s="51"/>
      <c r="F443" s="51"/>
      <c r="G443" s="2"/>
    </row>
    <row r="444" spans="1:7" ht="21.75" customHeight="1" x14ac:dyDescent="0.4">
      <c r="A444" s="217" t="s">
        <v>1</v>
      </c>
      <c r="B444" s="217" t="s">
        <v>2</v>
      </c>
      <c r="C444" s="217" t="s">
        <v>3</v>
      </c>
      <c r="D444" s="218" t="s">
        <v>4</v>
      </c>
      <c r="E444" s="219" t="s">
        <v>5</v>
      </c>
      <c r="F444" s="215"/>
      <c r="G444" s="208" t="s">
        <v>72</v>
      </c>
    </row>
    <row r="445" spans="1:7" ht="21.75" customHeight="1" x14ac:dyDescent="0.4">
      <c r="A445" s="209"/>
      <c r="B445" s="209"/>
      <c r="C445" s="209"/>
      <c r="D445" s="209"/>
      <c r="E445" s="52" t="s">
        <v>6</v>
      </c>
      <c r="F445" s="39" t="s">
        <v>7</v>
      </c>
      <c r="G445" s="209"/>
    </row>
    <row r="446" spans="1:7" ht="21.75" customHeight="1" x14ac:dyDescent="0.5">
      <c r="A446" s="220" t="s">
        <v>505</v>
      </c>
      <c r="B446" s="211"/>
      <c r="C446" s="211"/>
      <c r="D446" s="212"/>
      <c r="E446" s="181">
        <f>E421</f>
        <v>822171.20000000007</v>
      </c>
      <c r="F446" s="53">
        <f>F421</f>
        <v>538543</v>
      </c>
      <c r="G446" s="54"/>
    </row>
    <row r="447" spans="1:7" ht="21.75" customHeight="1" x14ac:dyDescent="0.5">
      <c r="A447" s="3">
        <v>276</v>
      </c>
      <c r="B447" s="22" t="s">
        <v>506</v>
      </c>
      <c r="C447" s="22" t="s">
        <v>13</v>
      </c>
      <c r="D447" s="4" t="s">
        <v>507</v>
      </c>
      <c r="E447" s="37">
        <v>278.39999999999998</v>
      </c>
      <c r="F447" s="37"/>
      <c r="G447" s="55" t="s">
        <v>508</v>
      </c>
    </row>
    <row r="448" spans="1:7" ht="21.75" customHeight="1" x14ac:dyDescent="0.5">
      <c r="A448" s="3">
        <v>277</v>
      </c>
      <c r="B448" s="22" t="s">
        <v>506</v>
      </c>
      <c r="C448" s="22" t="s">
        <v>13</v>
      </c>
      <c r="D448" s="182" t="s">
        <v>509</v>
      </c>
      <c r="E448" s="180">
        <v>1192</v>
      </c>
      <c r="F448" s="37"/>
      <c r="G448" s="55" t="s">
        <v>508</v>
      </c>
    </row>
    <row r="449" spans="1:7" ht="21.75" customHeight="1" x14ac:dyDescent="0.5">
      <c r="A449" s="3">
        <v>278</v>
      </c>
      <c r="B449" s="22" t="s">
        <v>510</v>
      </c>
      <c r="C449" s="22" t="s">
        <v>96</v>
      </c>
      <c r="D449" s="174" t="s">
        <v>511</v>
      </c>
      <c r="E449" s="37">
        <v>4799.5</v>
      </c>
      <c r="F449" s="37"/>
      <c r="G449" s="55" t="s">
        <v>508</v>
      </c>
    </row>
    <row r="450" spans="1:7" ht="21.75" customHeight="1" x14ac:dyDescent="0.5">
      <c r="A450" s="3">
        <v>279</v>
      </c>
      <c r="B450" s="22" t="s">
        <v>510</v>
      </c>
      <c r="C450" s="22" t="s">
        <v>13</v>
      </c>
      <c r="D450" s="4" t="s">
        <v>512</v>
      </c>
      <c r="E450" s="37">
        <v>4799.5</v>
      </c>
      <c r="F450" s="37"/>
      <c r="G450" s="55" t="s">
        <v>508</v>
      </c>
    </row>
    <row r="451" spans="1:7" ht="21.75" customHeight="1" x14ac:dyDescent="0.5">
      <c r="A451" s="3">
        <v>280</v>
      </c>
      <c r="B451" s="22" t="s">
        <v>510</v>
      </c>
      <c r="C451" s="22" t="s">
        <v>13</v>
      </c>
      <c r="D451" s="4" t="s">
        <v>513</v>
      </c>
      <c r="E451" s="37">
        <v>4799.5</v>
      </c>
      <c r="F451" s="37"/>
      <c r="G451" s="55" t="s">
        <v>508</v>
      </c>
    </row>
    <row r="452" spans="1:7" ht="21.75" customHeight="1" x14ac:dyDescent="0.5">
      <c r="A452" s="3">
        <v>281</v>
      </c>
      <c r="B452" s="22" t="s">
        <v>510</v>
      </c>
      <c r="C452" s="22" t="s">
        <v>13</v>
      </c>
      <c r="D452" s="4" t="s">
        <v>514</v>
      </c>
      <c r="E452" s="37">
        <v>4799.5</v>
      </c>
      <c r="F452" s="37"/>
      <c r="G452" s="55" t="s">
        <v>508</v>
      </c>
    </row>
    <row r="453" spans="1:7" ht="21.75" customHeight="1" x14ac:dyDescent="0.5">
      <c r="A453" s="3">
        <v>282</v>
      </c>
      <c r="B453" s="22" t="s">
        <v>506</v>
      </c>
      <c r="C453" s="22" t="s">
        <v>13</v>
      </c>
      <c r="D453" s="4" t="s">
        <v>515</v>
      </c>
      <c r="E453" s="37">
        <v>4078</v>
      </c>
      <c r="F453" s="37"/>
      <c r="G453" s="55" t="s">
        <v>508</v>
      </c>
    </row>
    <row r="454" spans="1:7" ht="21.75" customHeight="1" x14ac:dyDescent="0.5">
      <c r="A454" s="3">
        <v>283</v>
      </c>
      <c r="B454" s="22" t="s">
        <v>506</v>
      </c>
      <c r="C454" s="22" t="s">
        <v>13</v>
      </c>
      <c r="D454" s="4" t="s">
        <v>516</v>
      </c>
      <c r="E454" s="37">
        <v>2635</v>
      </c>
      <c r="F454" s="37"/>
      <c r="G454" s="55" t="s">
        <v>508</v>
      </c>
    </row>
    <row r="455" spans="1:7" ht="21.75" customHeight="1" x14ac:dyDescent="0.5">
      <c r="A455" s="3">
        <v>284</v>
      </c>
      <c r="B455" s="22" t="s">
        <v>185</v>
      </c>
      <c r="C455" s="22" t="s">
        <v>13</v>
      </c>
      <c r="D455" s="4" t="s">
        <v>517</v>
      </c>
      <c r="E455" s="37">
        <v>2625.2</v>
      </c>
      <c r="F455" s="37"/>
      <c r="G455" s="55" t="s">
        <v>508</v>
      </c>
    </row>
    <row r="456" spans="1:7" ht="21.75" customHeight="1" x14ac:dyDescent="0.5">
      <c r="A456" s="3">
        <v>285</v>
      </c>
      <c r="B456" s="22" t="s">
        <v>518</v>
      </c>
      <c r="C456" s="22" t="s">
        <v>13</v>
      </c>
      <c r="D456" s="4" t="s">
        <v>519</v>
      </c>
      <c r="E456" s="37">
        <v>1935.2</v>
      </c>
      <c r="F456" s="37"/>
      <c r="G456" s="55" t="s">
        <v>508</v>
      </c>
    </row>
    <row r="457" spans="1:7" ht="21.75" customHeight="1" x14ac:dyDescent="0.5">
      <c r="A457" s="3">
        <v>286</v>
      </c>
      <c r="B457" s="22" t="s">
        <v>520</v>
      </c>
      <c r="C457" s="22" t="s">
        <v>13</v>
      </c>
      <c r="D457" s="4" t="s">
        <v>521</v>
      </c>
      <c r="E457" s="37">
        <v>3356.5</v>
      </c>
      <c r="F457" s="37"/>
      <c r="G457" s="55" t="s">
        <v>508</v>
      </c>
    </row>
    <row r="458" spans="1:7" ht="21.75" customHeight="1" x14ac:dyDescent="0.5">
      <c r="A458" s="3">
        <v>287</v>
      </c>
      <c r="B458" s="22" t="s">
        <v>307</v>
      </c>
      <c r="C458" s="22" t="s">
        <v>13</v>
      </c>
      <c r="D458" s="4" t="s">
        <v>522</v>
      </c>
      <c r="E458" s="37">
        <v>18260</v>
      </c>
      <c r="F458" s="37"/>
      <c r="G458" s="55" t="s">
        <v>508</v>
      </c>
    </row>
    <row r="459" spans="1:7" ht="21.75" customHeight="1" x14ac:dyDescent="0.5">
      <c r="A459" s="3">
        <v>288</v>
      </c>
      <c r="B459" s="22" t="s">
        <v>523</v>
      </c>
      <c r="C459" s="22" t="s">
        <v>13</v>
      </c>
      <c r="D459" s="4" t="s">
        <v>524</v>
      </c>
      <c r="E459" s="37">
        <v>14600</v>
      </c>
      <c r="F459" s="37"/>
      <c r="G459" s="55" t="s">
        <v>508</v>
      </c>
    </row>
    <row r="460" spans="1:7" ht="21.75" customHeight="1" x14ac:dyDescent="0.5">
      <c r="A460" s="3">
        <v>289</v>
      </c>
      <c r="B460" s="22" t="s">
        <v>525</v>
      </c>
      <c r="C460" s="22" t="s">
        <v>13</v>
      </c>
      <c r="D460" s="4" t="s">
        <v>526</v>
      </c>
      <c r="E460" s="37">
        <v>16200</v>
      </c>
      <c r="F460" s="37"/>
      <c r="G460" s="55" t="s">
        <v>508</v>
      </c>
    </row>
    <row r="461" spans="1:7" ht="21.75" customHeight="1" x14ac:dyDescent="0.5">
      <c r="A461" s="3">
        <v>290</v>
      </c>
      <c r="B461" s="22" t="s">
        <v>527</v>
      </c>
      <c r="C461" s="22" t="s">
        <v>528</v>
      </c>
      <c r="D461" s="4" t="s">
        <v>529</v>
      </c>
      <c r="E461" s="37">
        <v>800</v>
      </c>
      <c r="F461" s="37"/>
      <c r="G461" s="55"/>
    </row>
    <row r="462" spans="1:7" ht="21.75" customHeight="1" x14ac:dyDescent="0.5">
      <c r="A462" s="3">
        <v>291</v>
      </c>
      <c r="B462" s="22" t="s">
        <v>530</v>
      </c>
      <c r="C462" s="22" t="s">
        <v>13</v>
      </c>
      <c r="D462" s="4" t="s">
        <v>531</v>
      </c>
      <c r="E462" s="37">
        <v>120</v>
      </c>
      <c r="F462" s="37"/>
      <c r="G462" s="55"/>
    </row>
    <row r="463" spans="1:7" ht="21.75" customHeight="1" x14ac:dyDescent="0.5">
      <c r="A463" s="3">
        <v>292</v>
      </c>
      <c r="B463" s="22" t="s">
        <v>532</v>
      </c>
      <c r="C463" s="22" t="s">
        <v>533</v>
      </c>
      <c r="D463" s="4" t="s">
        <v>534</v>
      </c>
      <c r="E463" s="37"/>
      <c r="F463" s="37">
        <v>100</v>
      </c>
      <c r="G463" s="55"/>
    </row>
    <row r="464" spans="1:7" ht="21.75" customHeight="1" x14ac:dyDescent="0.5">
      <c r="A464" s="3">
        <v>293</v>
      </c>
      <c r="B464" s="22" t="s">
        <v>535</v>
      </c>
      <c r="C464" s="22" t="s">
        <v>13</v>
      </c>
      <c r="D464" s="4" t="s">
        <v>536</v>
      </c>
      <c r="E464" s="37">
        <v>120</v>
      </c>
      <c r="F464" s="37"/>
      <c r="G464" s="55"/>
    </row>
    <row r="465" spans="1:7" ht="21.75" customHeight="1" x14ac:dyDescent="0.5">
      <c r="A465" s="3">
        <v>294</v>
      </c>
      <c r="B465" s="22" t="s">
        <v>537</v>
      </c>
      <c r="C465" s="22" t="s">
        <v>538</v>
      </c>
      <c r="D465" s="4" t="s">
        <v>539</v>
      </c>
      <c r="E465" s="37"/>
      <c r="F465" s="37">
        <v>100</v>
      </c>
      <c r="G465" s="55"/>
    </row>
    <row r="466" spans="1:7" ht="21.75" customHeight="1" x14ac:dyDescent="0.5">
      <c r="A466" s="3">
        <v>295</v>
      </c>
      <c r="B466" s="22" t="s">
        <v>540</v>
      </c>
      <c r="C466" s="22" t="s">
        <v>541</v>
      </c>
      <c r="D466" s="4" t="s">
        <v>542</v>
      </c>
      <c r="E466" s="37">
        <v>180</v>
      </c>
      <c r="F466" s="37"/>
      <c r="G466" s="55"/>
    </row>
    <row r="467" spans="1:7" ht="21.75" customHeight="1" x14ac:dyDescent="0.5">
      <c r="A467" s="3">
        <v>296</v>
      </c>
      <c r="B467" s="22" t="s">
        <v>543</v>
      </c>
      <c r="C467" s="22" t="s">
        <v>13</v>
      </c>
      <c r="D467" s="4" t="s">
        <v>544</v>
      </c>
      <c r="E467" s="37">
        <v>120</v>
      </c>
      <c r="F467" s="37"/>
      <c r="G467" s="55"/>
    </row>
    <row r="468" spans="1:7" ht="21.75" customHeight="1" x14ac:dyDescent="0.5">
      <c r="A468" s="213" t="s">
        <v>545</v>
      </c>
      <c r="B468" s="214"/>
      <c r="C468" s="214"/>
      <c r="D468" s="215"/>
      <c r="E468" s="57">
        <f>SUM(E447:E467)</f>
        <v>85698.3</v>
      </c>
      <c r="F468" s="57">
        <f>SUM(F447:F467)</f>
        <v>200</v>
      </c>
      <c r="G468" s="58"/>
    </row>
    <row r="469" spans="1:7" ht="21.75" customHeight="1" x14ac:dyDescent="0.5">
      <c r="A469" s="216" t="s">
        <v>546</v>
      </c>
      <c r="B469" s="214"/>
      <c r="C469" s="214"/>
      <c r="D469" s="215"/>
      <c r="E469" s="59">
        <f>E421-E468</f>
        <v>736472.9</v>
      </c>
      <c r="F469" s="59">
        <f>F421-F468</f>
        <v>538343</v>
      </c>
      <c r="G469" s="60"/>
    </row>
    <row r="470" spans="1:7" x14ac:dyDescent="0.4">
      <c r="D470" s="9" t="s">
        <v>547</v>
      </c>
    </row>
    <row r="475" spans="1:7" ht="24" customHeight="1" x14ac:dyDescent="0.55000000000000004">
      <c r="D475" s="187" t="s">
        <v>548</v>
      </c>
      <c r="E475" s="195">
        <f>SUM(E424+E468)</f>
        <v>997622.4</v>
      </c>
    </row>
    <row r="476" spans="1:7" x14ac:dyDescent="0.4">
      <c r="D476" s="9" t="s">
        <v>549</v>
      </c>
    </row>
    <row r="477" spans="1:7" x14ac:dyDescent="0.4">
      <c r="E477" s="195">
        <f>SUM(E425+F468)</f>
        <v>9257</v>
      </c>
    </row>
    <row r="478" spans="1:7" x14ac:dyDescent="0.4">
      <c r="E478" s="195"/>
    </row>
    <row r="479" spans="1:7" x14ac:dyDescent="0.4">
      <c r="E479" s="195"/>
    </row>
    <row r="480" spans="1:7" x14ac:dyDescent="0.4">
      <c r="E480" s="195"/>
    </row>
    <row r="481" spans="5:5" x14ac:dyDescent="0.4">
      <c r="E481" s="195"/>
    </row>
    <row r="482" spans="5:5" x14ac:dyDescent="0.4">
      <c r="E482" s="195"/>
    </row>
    <row r="483" spans="5:5" x14ac:dyDescent="0.4">
      <c r="E483" s="195"/>
    </row>
    <row r="484" spans="5:5" x14ac:dyDescent="0.4">
      <c r="E484" s="195"/>
    </row>
    <row r="485" spans="5:5" x14ac:dyDescent="0.4">
      <c r="E485" s="195"/>
    </row>
    <row r="486" spans="5:5" x14ac:dyDescent="0.4">
      <c r="E486" s="195"/>
    </row>
    <row r="487" spans="5:5" x14ac:dyDescent="0.4">
      <c r="E487" s="195"/>
    </row>
    <row r="488" spans="5:5" x14ac:dyDescent="0.4">
      <c r="E488" s="195"/>
    </row>
    <row r="489" spans="5:5" x14ac:dyDescent="0.4">
      <c r="E489" s="195"/>
    </row>
    <row r="490" spans="5:5" x14ac:dyDescent="0.4">
      <c r="E490" s="195"/>
    </row>
    <row r="491" spans="5:5" x14ac:dyDescent="0.4">
      <c r="E491" s="195"/>
    </row>
    <row r="492" spans="5:5" x14ac:dyDescent="0.4">
      <c r="E492" s="195"/>
    </row>
    <row r="493" spans="5:5" x14ac:dyDescent="0.4">
      <c r="E493" s="195"/>
    </row>
    <row r="494" spans="5:5" x14ac:dyDescent="0.4">
      <c r="E494" s="195"/>
    </row>
    <row r="495" spans="5:5" x14ac:dyDescent="0.4">
      <c r="E495" s="195"/>
    </row>
    <row r="504" spans="1:7" ht="21.75" customHeight="1" x14ac:dyDescent="0.5">
      <c r="A504" s="5" t="s">
        <v>550</v>
      </c>
      <c r="B504" s="2"/>
      <c r="C504" s="2"/>
      <c r="D504" s="2"/>
      <c r="E504" s="51"/>
      <c r="F504" s="51"/>
      <c r="G504" s="2"/>
    </row>
    <row r="505" spans="1:7" ht="21.75" customHeight="1" x14ac:dyDescent="0.4">
      <c r="A505" s="217" t="s">
        <v>1</v>
      </c>
      <c r="B505" s="217" t="s">
        <v>2</v>
      </c>
      <c r="C505" s="217" t="s">
        <v>3</v>
      </c>
      <c r="D505" s="218" t="s">
        <v>4</v>
      </c>
      <c r="E505" s="219" t="s">
        <v>5</v>
      </c>
      <c r="F505" s="215"/>
      <c r="G505" s="208" t="s">
        <v>72</v>
      </c>
    </row>
    <row r="506" spans="1:7" ht="21.75" customHeight="1" x14ac:dyDescent="0.4">
      <c r="A506" s="209"/>
      <c r="B506" s="209"/>
      <c r="C506" s="209"/>
      <c r="D506" s="209"/>
      <c r="E506" s="52" t="s">
        <v>6</v>
      </c>
      <c r="F506" s="39" t="s">
        <v>7</v>
      </c>
      <c r="G506" s="209"/>
    </row>
    <row r="507" spans="1:7" ht="21.75" customHeight="1" x14ac:dyDescent="0.5">
      <c r="A507" s="220" t="s">
        <v>551</v>
      </c>
      <c r="B507" s="211"/>
      <c r="C507" s="211"/>
      <c r="D507" s="212"/>
      <c r="E507" s="181">
        <f>E469</f>
        <v>736472.9</v>
      </c>
      <c r="F507" s="53">
        <f>F469</f>
        <v>538343</v>
      </c>
      <c r="G507" s="54"/>
    </row>
    <row r="508" spans="1:7" ht="21.75" customHeight="1" x14ac:dyDescent="0.5">
      <c r="A508" s="3">
        <v>297</v>
      </c>
      <c r="B508" s="22" t="s">
        <v>552</v>
      </c>
      <c r="C508" s="22" t="s">
        <v>553</v>
      </c>
      <c r="D508" s="4" t="s">
        <v>554</v>
      </c>
      <c r="E508" s="37"/>
      <c r="F508" s="37">
        <v>100</v>
      </c>
      <c r="G508" s="55"/>
    </row>
    <row r="509" spans="1:7" ht="21.75" customHeight="1" x14ac:dyDescent="0.5">
      <c r="A509" s="3">
        <v>298</v>
      </c>
      <c r="B509" s="22" t="s">
        <v>555</v>
      </c>
      <c r="C509" s="22" t="s">
        <v>556</v>
      </c>
      <c r="D509" s="4" t="s">
        <v>557</v>
      </c>
      <c r="E509" s="37">
        <v>7800</v>
      </c>
      <c r="F509" s="37"/>
      <c r="G509" s="55"/>
    </row>
    <row r="510" spans="1:7" ht="21.75" customHeight="1" x14ac:dyDescent="0.5">
      <c r="A510" s="3">
        <v>299</v>
      </c>
      <c r="B510" s="22" t="s">
        <v>558</v>
      </c>
      <c r="C510" s="22" t="s">
        <v>13</v>
      </c>
      <c r="D510" s="174" t="s">
        <v>559</v>
      </c>
      <c r="E510" s="37">
        <v>120</v>
      </c>
      <c r="F510" s="37"/>
      <c r="G510" s="55"/>
    </row>
    <row r="511" spans="1:7" ht="21.75" customHeight="1" x14ac:dyDescent="0.5">
      <c r="A511" s="3">
        <v>300</v>
      </c>
      <c r="B511" s="22" t="s">
        <v>558</v>
      </c>
      <c r="C511" s="22" t="s">
        <v>560</v>
      </c>
      <c r="D511" s="4" t="s">
        <v>554</v>
      </c>
      <c r="E511" s="37"/>
      <c r="F511" s="37">
        <v>100</v>
      </c>
      <c r="G511" s="55"/>
    </row>
    <row r="512" spans="1:7" ht="21.75" customHeight="1" x14ac:dyDescent="0.5">
      <c r="A512" s="3">
        <v>301</v>
      </c>
      <c r="B512" s="22" t="s">
        <v>561</v>
      </c>
      <c r="C512" s="22" t="s">
        <v>13</v>
      </c>
      <c r="D512" s="4" t="s">
        <v>562</v>
      </c>
      <c r="E512" s="37">
        <v>120</v>
      </c>
      <c r="F512" s="37"/>
      <c r="G512" s="55"/>
    </row>
    <row r="513" spans="1:7" ht="21.75" customHeight="1" x14ac:dyDescent="0.5">
      <c r="A513" s="3">
        <v>302</v>
      </c>
      <c r="B513" s="22" t="s">
        <v>563</v>
      </c>
      <c r="C513" s="22" t="s">
        <v>13</v>
      </c>
      <c r="D513" s="4" t="s">
        <v>564</v>
      </c>
      <c r="E513" s="37">
        <v>120</v>
      </c>
      <c r="F513" s="37"/>
      <c r="G513" s="55"/>
    </row>
    <row r="514" spans="1:7" ht="21.75" customHeight="1" x14ac:dyDescent="0.5">
      <c r="A514" s="3">
        <v>303</v>
      </c>
      <c r="B514" s="22" t="s">
        <v>563</v>
      </c>
      <c r="C514" s="22" t="s">
        <v>96</v>
      </c>
      <c r="D514" s="4" t="s">
        <v>565</v>
      </c>
      <c r="E514" s="37">
        <v>120</v>
      </c>
      <c r="F514" s="37"/>
      <c r="G514" s="55"/>
    </row>
    <row r="515" spans="1:7" ht="21.75" customHeight="1" x14ac:dyDescent="0.5">
      <c r="A515" s="3">
        <v>304</v>
      </c>
      <c r="B515" s="22" t="s">
        <v>566</v>
      </c>
      <c r="C515" s="22" t="s">
        <v>13</v>
      </c>
      <c r="D515" s="4" t="s">
        <v>567</v>
      </c>
      <c r="E515" s="37">
        <v>120</v>
      </c>
      <c r="F515" s="37"/>
      <c r="G515" s="55"/>
    </row>
    <row r="516" spans="1:7" ht="21.75" customHeight="1" x14ac:dyDescent="0.5">
      <c r="A516" s="3">
        <v>305</v>
      </c>
      <c r="B516" s="22" t="s">
        <v>568</v>
      </c>
      <c r="C516" s="22" t="s">
        <v>569</v>
      </c>
      <c r="D516" s="4" t="s">
        <v>554</v>
      </c>
      <c r="E516" s="37"/>
      <c r="F516" s="37">
        <v>100</v>
      </c>
      <c r="G516" s="55"/>
    </row>
    <row r="517" spans="1:7" ht="21.75" customHeight="1" x14ac:dyDescent="0.5">
      <c r="A517" s="3">
        <v>306</v>
      </c>
      <c r="B517" s="22" t="s">
        <v>568</v>
      </c>
      <c r="C517" s="22" t="s">
        <v>570</v>
      </c>
      <c r="D517" s="4" t="s">
        <v>571</v>
      </c>
      <c r="E517" s="37">
        <v>1800</v>
      </c>
      <c r="F517" s="37"/>
      <c r="G517" s="55"/>
    </row>
    <row r="518" spans="1:7" ht="21.75" customHeight="1" x14ac:dyDescent="0.5">
      <c r="A518" s="3">
        <v>307</v>
      </c>
      <c r="B518" s="22" t="s">
        <v>568</v>
      </c>
      <c r="C518" s="22" t="s">
        <v>572</v>
      </c>
      <c r="D518" s="4" t="s">
        <v>554</v>
      </c>
      <c r="E518" s="37"/>
      <c r="F518" s="37">
        <v>600</v>
      </c>
      <c r="G518" s="55"/>
    </row>
    <row r="519" spans="1:7" ht="21.75" customHeight="1" x14ac:dyDescent="0.5">
      <c r="A519" s="3">
        <v>308</v>
      </c>
      <c r="B519" s="22" t="s">
        <v>568</v>
      </c>
      <c r="C519" s="22" t="s">
        <v>13</v>
      </c>
      <c r="D519" s="4" t="s">
        <v>573</v>
      </c>
      <c r="E519" s="37">
        <v>120</v>
      </c>
      <c r="F519" s="37"/>
      <c r="G519" s="55"/>
    </row>
    <row r="520" spans="1:7" ht="21.75" customHeight="1" x14ac:dyDescent="0.5">
      <c r="A520" s="3">
        <v>309</v>
      </c>
      <c r="B520" s="22" t="s">
        <v>568</v>
      </c>
      <c r="C520" s="22" t="s">
        <v>13</v>
      </c>
      <c r="D520" s="4" t="s">
        <v>574</v>
      </c>
      <c r="E520" s="37">
        <v>120</v>
      </c>
      <c r="F520" s="37"/>
      <c r="G520" s="55"/>
    </row>
    <row r="521" spans="1:7" ht="21.75" customHeight="1" x14ac:dyDescent="0.5">
      <c r="A521" s="3">
        <v>310</v>
      </c>
      <c r="B521" s="22" t="s">
        <v>575</v>
      </c>
      <c r="C521" s="22" t="s">
        <v>13</v>
      </c>
      <c r="D521" s="4" t="s">
        <v>576</v>
      </c>
      <c r="E521" s="37">
        <v>120</v>
      </c>
      <c r="F521" s="37"/>
      <c r="G521" s="55"/>
    </row>
    <row r="522" spans="1:7" ht="21.75" customHeight="1" x14ac:dyDescent="0.5">
      <c r="A522" s="3">
        <v>311</v>
      </c>
      <c r="B522" s="22" t="s">
        <v>575</v>
      </c>
      <c r="C522" s="22" t="s">
        <v>13</v>
      </c>
      <c r="D522" s="4" t="s">
        <v>577</v>
      </c>
      <c r="E522" s="37">
        <v>120</v>
      </c>
      <c r="F522" s="37"/>
      <c r="G522" s="55"/>
    </row>
    <row r="523" spans="1:7" ht="21.75" customHeight="1" x14ac:dyDescent="0.5">
      <c r="A523" s="3">
        <v>312</v>
      </c>
      <c r="B523" s="22" t="s">
        <v>575</v>
      </c>
      <c r="C523" s="22" t="s">
        <v>13</v>
      </c>
      <c r="D523" s="4" t="s">
        <v>578</v>
      </c>
      <c r="E523" s="37">
        <v>120</v>
      </c>
      <c r="F523" s="37"/>
      <c r="G523" s="55"/>
    </row>
    <row r="524" spans="1:7" ht="21.75" customHeight="1" x14ac:dyDescent="0.5">
      <c r="A524" s="3">
        <v>313</v>
      </c>
      <c r="B524" s="22" t="s">
        <v>575</v>
      </c>
      <c r="C524" s="22" t="s">
        <v>13</v>
      </c>
      <c r="D524" s="4" t="s">
        <v>579</v>
      </c>
      <c r="E524" s="37">
        <v>4006</v>
      </c>
      <c r="F524" s="37"/>
      <c r="G524" s="55"/>
    </row>
    <row r="525" spans="1:7" ht="21.75" customHeight="1" x14ac:dyDescent="0.5">
      <c r="A525" s="3">
        <v>314</v>
      </c>
      <c r="B525" s="22" t="s">
        <v>580</v>
      </c>
      <c r="C525" s="22" t="s">
        <v>13</v>
      </c>
      <c r="D525" s="4" t="s">
        <v>581</v>
      </c>
      <c r="E525" s="37">
        <v>1936</v>
      </c>
      <c r="F525" s="37"/>
      <c r="G525" s="55"/>
    </row>
    <row r="526" spans="1:7" ht="21.75" customHeight="1" x14ac:dyDescent="0.5">
      <c r="A526" s="3">
        <v>315</v>
      </c>
      <c r="B526" s="22" t="s">
        <v>582</v>
      </c>
      <c r="C526" s="22" t="s">
        <v>13</v>
      </c>
      <c r="D526" s="4" t="s">
        <v>583</v>
      </c>
      <c r="E526" s="37">
        <v>120</v>
      </c>
      <c r="F526" s="37"/>
      <c r="G526" s="55"/>
    </row>
    <row r="527" spans="1:7" ht="21.75" customHeight="1" x14ac:dyDescent="0.5">
      <c r="A527" s="3">
        <v>316</v>
      </c>
      <c r="B527" s="22" t="s">
        <v>582</v>
      </c>
      <c r="C527" s="22" t="s">
        <v>13</v>
      </c>
      <c r="D527" s="4" t="s">
        <v>584</v>
      </c>
      <c r="E527" s="37">
        <v>120</v>
      </c>
      <c r="F527" s="37"/>
      <c r="G527" s="55"/>
    </row>
    <row r="528" spans="1:7" ht="21.75" customHeight="1" x14ac:dyDescent="0.5">
      <c r="A528" s="3">
        <v>317</v>
      </c>
      <c r="B528" s="22" t="s">
        <v>582</v>
      </c>
      <c r="C528" s="22" t="s">
        <v>13</v>
      </c>
      <c r="D528" s="4" t="s">
        <v>585</v>
      </c>
      <c r="E528" s="37">
        <v>120</v>
      </c>
      <c r="F528" s="37"/>
      <c r="G528" s="55"/>
    </row>
    <row r="529" spans="1:7" ht="21.75" customHeight="1" x14ac:dyDescent="0.5">
      <c r="A529" s="3">
        <v>318</v>
      </c>
      <c r="B529" s="22" t="s">
        <v>582</v>
      </c>
      <c r="C529" s="22" t="s">
        <v>13</v>
      </c>
      <c r="D529" s="4" t="s">
        <v>586</v>
      </c>
      <c r="E529" s="37">
        <v>7200</v>
      </c>
      <c r="F529" s="37"/>
      <c r="G529" s="55"/>
    </row>
    <row r="530" spans="1:7" ht="21.75" customHeight="1" x14ac:dyDescent="0.5">
      <c r="A530" s="3">
        <v>319</v>
      </c>
      <c r="B530" s="22" t="s">
        <v>587</v>
      </c>
      <c r="C530" s="22" t="s">
        <v>13</v>
      </c>
      <c r="D530" s="4" t="s">
        <v>588</v>
      </c>
      <c r="E530" s="37">
        <v>2000</v>
      </c>
      <c r="F530" s="37"/>
      <c r="G530" s="55"/>
    </row>
    <row r="531" spans="1:7" ht="21.75" customHeight="1" x14ac:dyDescent="0.5">
      <c r="A531" s="3">
        <v>320</v>
      </c>
      <c r="B531" s="22" t="s">
        <v>587</v>
      </c>
      <c r="C531" s="22" t="s">
        <v>13</v>
      </c>
      <c r="D531" s="4" t="s">
        <v>589</v>
      </c>
      <c r="E531" s="37">
        <v>3600</v>
      </c>
      <c r="F531" s="37"/>
      <c r="G531" s="55"/>
    </row>
    <row r="532" spans="1:7" ht="21.75" customHeight="1" x14ac:dyDescent="0.5">
      <c r="A532" s="3">
        <v>321</v>
      </c>
      <c r="B532" s="22" t="s">
        <v>590</v>
      </c>
      <c r="C532" s="22" t="s">
        <v>83</v>
      </c>
      <c r="D532" s="4" t="s">
        <v>554</v>
      </c>
      <c r="E532" s="37"/>
      <c r="F532" s="37">
        <v>600</v>
      </c>
      <c r="G532" s="55"/>
    </row>
    <row r="533" spans="1:7" ht="21.75" customHeight="1" x14ac:dyDescent="0.5">
      <c r="A533" s="3">
        <v>322</v>
      </c>
      <c r="B533" s="22" t="s">
        <v>590</v>
      </c>
      <c r="C533" s="22" t="s">
        <v>13</v>
      </c>
      <c r="D533" s="4" t="s">
        <v>591</v>
      </c>
      <c r="E533" s="37">
        <v>120</v>
      </c>
      <c r="F533" s="37"/>
      <c r="G533" s="55"/>
    </row>
    <row r="534" spans="1:7" ht="21.75" customHeight="1" x14ac:dyDescent="0.5">
      <c r="A534" s="3">
        <v>323</v>
      </c>
      <c r="B534" s="22" t="s">
        <v>590</v>
      </c>
      <c r="C534" s="22" t="s">
        <v>13</v>
      </c>
      <c r="D534" s="4" t="s">
        <v>592</v>
      </c>
      <c r="E534" s="37">
        <v>120</v>
      </c>
      <c r="F534" s="37"/>
      <c r="G534" s="55"/>
    </row>
    <row r="535" spans="1:7" ht="21.75" customHeight="1" x14ac:dyDescent="0.5">
      <c r="A535" s="3">
        <v>324</v>
      </c>
      <c r="B535" s="22" t="s">
        <v>590</v>
      </c>
      <c r="C535" s="22" t="s">
        <v>13</v>
      </c>
      <c r="D535" s="4" t="s">
        <v>593</v>
      </c>
      <c r="E535" s="37">
        <v>120</v>
      </c>
      <c r="F535" s="37"/>
      <c r="G535" s="55"/>
    </row>
    <row r="536" spans="1:7" ht="21.75" customHeight="1" x14ac:dyDescent="0.5">
      <c r="A536" s="213" t="s">
        <v>594</v>
      </c>
      <c r="B536" s="214"/>
      <c r="C536" s="214"/>
      <c r="D536" s="215"/>
      <c r="E536" s="57">
        <f>SUM(E508:E535)</f>
        <v>30262</v>
      </c>
      <c r="F536" s="57">
        <f>SUM(F508:F535)</f>
        <v>1500</v>
      </c>
      <c r="G536" s="58"/>
    </row>
    <row r="537" spans="1:7" ht="21.75" customHeight="1" x14ac:dyDescent="0.5">
      <c r="A537" s="216" t="s">
        <v>595</v>
      </c>
      <c r="B537" s="214"/>
      <c r="C537" s="214"/>
      <c r="D537" s="215"/>
      <c r="E537" s="59">
        <f>E507-E536</f>
        <v>706210.9</v>
      </c>
      <c r="F537" s="59">
        <f>F507-F536</f>
        <v>536843</v>
      </c>
      <c r="G537" s="60"/>
    </row>
    <row r="538" spans="1:7" s="191" customFormat="1" ht="21.75" customHeight="1" x14ac:dyDescent="0.5">
      <c r="A538" s="171"/>
      <c r="B538" s="171"/>
      <c r="C538" s="171"/>
      <c r="D538" s="171"/>
      <c r="E538" s="172"/>
      <c r="F538" s="172"/>
      <c r="G538" s="173"/>
    </row>
    <row r="539" spans="1:7" s="191" customFormat="1" ht="21.75" customHeight="1" x14ac:dyDescent="0.5">
      <c r="A539" s="171"/>
      <c r="B539" s="171"/>
      <c r="C539" s="171"/>
      <c r="D539" s="171"/>
      <c r="E539" s="172"/>
      <c r="F539" s="172"/>
      <c r="G539" s="173"/>
    </row>
    <row r="540" spans="1:7" s="191" customFormat="1" ht="21.75" customHeight="1" x14ac:dyDescent="0.5">
      <c r="A540" s="171"/>
      <c r="B540" s="171"/>
      <c r="C540" s="171"/>
      <c r="D540" s="171"/>
      <c r="E540" s="172"/>
      <c r="F540" s="172"/>
      <c r="G540" s="173"/>
    </row>
    <row r="541" spans="1:7" s="191" customFormat="1" ht="21.75" customHeight="1" x14ac:dyDescent="0.5">
      <c r="A541" s="171"/>
      <c r="B541" s="171"/>
      <c r="C541" s="171"/>
      <c r="D541" s="171"/>
      <c r="E541" s="172"/>
      <c r="F541" s="172"/>
      <c r="G541" s="173"/>
    </row>
    <row r="542" spans="1:7" s="191" customFormat="1" ht="21.75" customHeight="1" x14ac:dyDescent="0.5">
      <c r="A542" s="171"/>
      <c r="B542" s="171"/>
      <c r="C542" s="171"/>
      <c r="D542" s="171"/>
      <c r="E542" s="172"/>
      <c r="F542" s="172"/>
      <c r="G542" s="173"/>
    </row>
    <row r="543" spans="1:7" s="191" customFormat="1" ht="21.75" customHeight="1" x14ac:dyDescent="0.5">
      <c r="A543" s="171"/>
      <c r="B543" s="171"/>
      <c r="C543" s="171"/>
      <c r="D543" s="171"/>
      <c r="E543" s="172"/>
      <c r="F543" s="172"/>
      <c r="G543" s="173"/>
    </row>
    <row r="544" spans="1:7" s="191" customFormat="1" ht="21.75" customHeight="1" x14ac:dyDescent="0.5">
      <c r="A544" s="171"/>
      <c r="B544" s="171"/>
      <c r="C544" s="171"/>
      <c r="D544" s="171"/>
      <c r="E544" s="172"/>
      <c r="F544" s="172"/>
      <c r="G544" s="173"/>
    </row>
    <row r="545" spans="1:7" s="191" customFormat="1" ht="21.75" customHeight="1" x14ac:dyDescent="0.5">
      <c r="A545" s="171"/>
      <c r="B545" s="171"/>
      <c r="C545" s="171"/>
      <c r="D545" s="171"/>
      <c r="E545" s="172"/>
      <c r="F545" s="172"/>
      <c r="G545" s="173"/>
    </row>
    <row r="546" spans="1:7" s="191" customFormat="1" ht="21.75" customHeight="1" x14ac:dyDescent="0.5">
      <c r="A546" s="171"/>
      <c r="B546" s="171"/>
      <c r="C546" s="171"/>
      <c r="D546" s="171"/>
      <c r="E546" s="172"/>
      <c r="F546" s="172"/>
      <c r="G546" s="173"/>
    </row>
    <row r="547" spans="1:7" s="191" customFormat="1" ht="21.75" customHeight="1" x14ac:dyDescent="0.5">
      <c r="A547" s="171"/>
      <c r="B547" s="171"/>
      <c r="C547" s="171"/>
      <c r="D547" s="171"/>
      <c r="E547" s="172"/>
      <c r="F547" s="172"/>
      <c r="G547" s="173"/>
    </row>
    <row r="548" spans="1:7" s="191" customFormat="1" ht="21.75" customHeight="1" x14ac:dyDescent="0.5">
      <c r="A548" s="171"/>
      <c r="B548" s="171"/>
      <c r="C548" s="171"/>
      <c r="D548" s="171"/>
      <c r="E548" s="172"/>
      <c r="F548" s="172"/>
      <c r="G548" s="173"/>
    </row>
    <row r="549" spans="1:7" s="191" customFormat="1" ht="21.75" customHeight="1" x14ac:dyDescent="0.5">
      <c r="A549" s="171"/>
      <c r="B549" s="171"/>
      <c r="C549" s="171"/>
      <c r="D549" s="171"/>
      <c r="E549" s="172"/>
      <c r="F549" s="172"/>
      <c r="G549" s="173"/>
    </row>
    <row r="550" spans="1:7" s="191" customFormat="1" ht="21.75" customHeight="1" x14ac:dyDescent="0.5">
      <c r="A550" s="171"/>
      <c r="B550" s="171"/>
      <c r="C550" s="171"/>
      <c r="D550" s="171"/>
      <c r="E550" s="172"/>
      <c r="F550" s="172"/>
      <c r="G550" s="173"/>
    </row>
    <row r="551" spans="1:7" s="191" customFormat="1" ht="21.75" customHeight="1" x14ac:dyDescent="0.5">
      <c r="A551" s="171"/>
      <c r="B551" s="171"/>
      <c r="C551" s="171"/>
      <c r="D551" s="171"/>
      <c r="E551" s="172"/>
      <c r="F551" s="172"/>
      <c r="G551" s="173"/>
    </row>
    <row r="552" spans="1:7" s="191" customFormat="1" ht="21.75" customHeight="1" x14ac:dyDescent="0.5">
      <c r="A552" s="171"/>
      <c r="B552" s="171"/>
      <c r="C552" s="171"/>
      <c r="D552" s="171"/>
      <c r="E552" s="172"/>
      <c r="F552" s="172"/>
      <c r="G552" s="173"/>
    </row>
    <row r="553" spans="1:7" s="191" customFormat="1" ht="21.75" customHeight="1" x14ac:dyDescent="0.5">
      <c r="A553" s="171"/>
      <c r="B553" s="171"/>
      <c r="C553" s="171"/>
      <c r="D553" s="171"/>
      <c r="E553" s="172"/>
      <c r="F553" s="172"/>
      <c r="G553" s="173"/>
    </row>
    <row r="554" spans="1:7" s="191" customFormat="1" ht="21.75" customHeight="1" x14ac:dyDescent="0.5">
      <c r="A554" s="171"/>
      <c r="B554" s="171"/>
      <c r="C554" s="171"/>
      <c r="D554" s="171"/>
      <c r="E554" s="172"/>
      <c r="F554" s="172"/>
      <c r="G554" s="173"/>
    </row>
    <row r="555" spans="1:7" s="191" customFormat="1" ht="21.75" customHeight="1" x14ac:dyDescent="0.5">
      <c r="A555" s="171"/>
      <c r="B555" s="171"/>
      <c r="C555" s="171"/>
      <c r="D555" s="171"/>
      <c r="E555" s="172"/>
      <c r="F555" s="172"/>
      <c r="G555" s="173"/>
    </row>
    <row r="556" spans="1:7" s="191" customFormat="1" ht="21.75" customHeight="1" x14ac:dyDescent="0.5">
      <c r="A556" s="171"/>
      <c r="B556" s="171"/>
      <c r="C556" s="171"/>
      <c r="D556" s="171"/>
      <c r="E556" s="172"/>
      <c r="F556" s="172"/>
      <c r="G556" s="173"/>
    </row>
    <row r="557" spans="1:7" s="191" customFormat="1" ht="21.75" customHeight="1" x14ac:dyDescent="0.5">
      <c r="A557" s="171"/>
      <c r="B557" s="171"/>
      <c r="C557" s="171"/>
      <c r="D557" s="171"/>
      <c r="E557" s="172"/>
      <c r="F557" s="172"/>
      <c r="G557" s="173"/>
    </row>
    <row r="558" spans="1:7" ht="21.75" customHeight="1" x14ac:dyDescent="0.5">
      <c r="A558" s="5" t="s">
        <v>550</v>
      </c>
      <c r="B558" s="2"/>
      <c r="C558" s="2"/>
      <c r="D558" s="2"/>
      <c r="E558" s="51"/>
      <c r="F558" s="51"/>
      <c r="G558" s="2"/>
    </row>
    <row r="559" spans="1:7" ht="21.75" customHeight="1" x14ac:dyDescent="0.4">
      <c r="A559" s="217" t="s">
        <v>1</v>
      </c>
      <c r="B559" s="217" t="s">
        <v>2</v>
      </c>
      <c r="C559" s="217" t="s">
        <v>3</v>
      </c>
      <c r="D559" s="218" t="s">
        <v>4</v>
      </c>
      <c r="E559" s="219" t="s">
        <v>5</v>
      </c>
      <c r="F559" s="215"/>
      <c r="G559" s="208" t="s">
        <v>72</v>
      </c>
    </row>
    <row r="560" spans="1:7" ht="21.75" customHeight="1" x14ac:dyDescent="0.4">
      <c r="A560" s="209"/>
      <c r="B560" s="209"/>
      <c r="C560" s="209"/>
      <c r="D560" s="209"/>
      <c r="E560" s="52" t="s">
        <v>6</v>
      </c>
      <c r="F560" s="39" t="s">
        <v>7</v>
      </c>
      <c r="G560" s="209"/>
    </row>
    <row r="561" spans="1:7" ht="21.75" customHeight="1" x14ac:dyDescent="0.5">
      <c r="A561" s="210" t="s">
        <v>596</v>
      </c>
      <c r="B561" s="211"/>
      <c r="C561" s="211"/>
      <c r="D561" s="212"/>
      <c r="E561" s="181">
        <f>E537</f>
        <v>706210.9</v>
      </c>
      <c r="F561" s="53">
        <f>F537</f>
        <v>536843</v>
      </c>
      <c r="G561" s="54"/>
    </row>
    <row r="562" spans="1:7" ht="21.75" customHeight="1" x14ac:dyDescent="0.5">
      <c r="A562" s="3">
        <v>325</v>
      </c>
      <c r="B562" s="22"/>
      <c r="C562" s="22"/>
      <c r="D562" s="4" t="s">
        <v>597</v>
      </c>
      <c r="E562" s="37"/>
      <c r="F562" s="37">
        <v>4692</v>
      </c>
      <c r="G562" s="55" t="s">
        <v>598</v>
      </c>
    </row>
    <row r="563" spans="1:7" ht="21.75" customHeight="1" x14ac:dyDescent="0.5">
      <c r="A563" s="3">
        <v>326</v>
      </c>
      <c r="B563" s="22" t="s">
        <v>599</v>
      </c>
      <c r="C563" s="22" t="s">
        <v>13</v>
      </c>
      <c r="D563" s="4" t="s">
        <v>600</v>
      </c>
      <c r="E563" s="37">
        <v>6089</v>
      </c>
      <c r="F563" s="37"/>
      <c r="G563" s="55"/>
    </row>
    <row r="564" spans="1:7" ht="21.75" customHeight="1" x14ac:dyDescent="0.5">
      <c r="A564" s="3">
        <v>327</v>
      </c>
      <c r="B564" s="22" t="s">
        <v>599</v>
      </c>
      <c r="C564" s="22" t="s">
        <v>601</v>
      </c>
      <c r="D564" s="174" t="s">
        <v>602</v>
      </c>
      <c r="E564" s="37">
        <v>4500</v>
      </c>
      <c r="F564" s="37"/>
      <c r="G564" s="55"/>
    </row>
    <row r="565" spans="1:7" ht="21.75" customHeight="1" x14ac:dyDescent="0.5">
      <c r="A565" s="3">
        <v>328</v>
      </c>
      <c r="B565" s="22" t="s">
        <v>603</v>
      </c>
      <c r="C565" s="22" t="s">
        <v>13</v>
      </c>
      <c r="D565" s="4" t="s">
        <v>604</v>
      </c>
      <c r="E565" s="37">
        <v>532</v>
      </c>
      <c r="F565" s="37"/>
      <c r="G565" s="55"/>
    </row>
    <row r="566" spans="1:7" ht="21.75" customHeight="1" x14ac:dyDescent="0.5">
      <c r="A566" s="3">
        <v>329</v>
      </c>
      <c r="B566" s="22" t="s">
        <v>603</v>
      </c>
      <c r="C566" s="22" t="s">
        <v>13</v>
      </c>
      <c r="D566" s="4" t="s">
        <v>605</v>
      </c>
      <c r="E566" s="37">
        <v>532</v>
      </c>
      <c r="F566" s="37"/>
      <c r="G566" s="55"/>
    </row>
    <row r="567" spans="1:7" ht="21.75" customHeight="1" x14ac:dyDescent="0.5">
      <c r="A567" s="3">
        <v>330</v>
      </c>
      <c r="B567" s="22" t="s">
        <v>603</v>
      </c>
      <c r="C567" s="22" t="s">
        <v>13</v>
      </c>
      <c r="D567" s="4" t="s">
        <v>606</v>
      </c>
      <c r="E567" s="37">
        <v>532</v>
      </c>
      <c r="F567" s="37"/>
      <c r="G567" s="55"/>
    </row>
    <row r="568" spans="1:7" ht="21.75" customHeight="1" x14ac:dyDescent="0.5">
      <c r="A568" s="3">
        <v>331</v>
      </c>
      <c r="B568" s="22" t="s">
        <v>603</v>
      </c>
      <c r="C568" s="22" t="s">
        <v>13</v>
      </c>
      <c r="D568" s="4" t="s">
        <v>607</v>
      </c>
      <c r="E568" s="37">
        <v>532</v>
      </c>
      <c r="F568" s="37"/>
      <c r="G568" s="55"/>
    </row>
    <row r="569" spans="1:7" ht="21.75" customHeight="1" x14ac:dyDescent="0.5">
      <c r="A569" s="3">
        <v>332</v>
      </c>
      <c r="B569" s="22" t="s">
        <v>603</v>
      </c>
      <c r="C569" s="22" t="s">
        <v>13</v>
      </c>
      <c r="D569" s="4" t="s">
        <v>608</v>
      </c>
      <c r="E569" s="37">
        <v>532</v>
      </c>
      <c r="F569" s="37"/>
      <c r="G569" s="55"/>
    </row>
    <row r="570" spans="1:7" ht="21.75" customHeight="1" x14ac:dyDescent="0.5">
      <c r="A570" s="3">
        <v>333</v>
      </c>
      <c r="B570" s="22" t="s">
        <v>603</v>
      </c>
      <c r="C570" s="22" t="s">
        <v>13</v>
      </c>
      <c r="D570" s="4" t="s">
        <v>609</v>
      </c>
      <c r="E570" s="37">
        <v>532</v>
      </c>
      <c r="F570" s="37"/>
      <c r="G570" s="55"/>
    </row>
    <row r="571" spans="1:7" ht="21.75" customHeight="1" x14ac:dyDescent="0.5">
      <c r="A571" s="3">
        <v>334</v>
      </c>
      <c r="B571" s="22" t="s">
        <v>603</v>
      </c>
      <c r="C571" s="22" t="s">
        <v>13</v>
      </c>
      <c r="D571" s="4" t="s">
        <v>610</v>
      </c>
      <c r="E571" s="37">
        <v>532</v>
      </c>
      <c r="F571" s="37"/>
      <c r="G571" s="55"/>
    </row>
    <row r="572" spans="1:7" ht="21.75" customHeight="1" x14ac:dyDescent="0.5">
      <c r="A572" s="3">
        <v>335</v>
      </c>
      <c r="B572" s="22" t="s">
        <v>603</v>
      </c>
      <c r="C572" s="22" t="s">
        <v>611</v>
      </c>
      <c r="D572" s="4" t="s">
        <v>602</v>
      </c>
      <c r="E572" s="37">
        <v>2100</v>
      </c>
      <c r="F572" s="37"/>
      <c r="G572" s="55"/>
    </row>
    <row r="573" spans="1:7" ht="21.75" customHeight="1" x14ac:dyDescent="0.5">
      <c r="A573" s="3">
        <v>336</v>
      </c>
      <c r="B573" s="22" t="s">
        <v>612</v>
      </c>
      <c r="C573" s="22" t="s">
        <v>13</v>
      </c>
      <c r="D573" s="4" t="s">
        <v>613</v>
      </c>
      <c r="E573" s="37">
        <v>2549.1999999999998</v>
      </c>
      <c r="F573" s="37"/>
      <c r="G573" s="55"/>
    </row>
    <row r="574" spans="1:7" ht="21.75" customHeight="1" x14ac:dyDescent="0.5">
      <c r="A574" s="3">
        <v>337</v>
      </c>
      <c r="B574" s="22" t="s">
        <v>612</v>
      </c>
      <c r="C574" s="22" t="s">
        <v>13</v>
      </c>
      <c r="D574" s="4" t="s">
        <v>614</v>
      </c>
      <c r="E574" s="37">
        <v>3139.2</v>
      </c>
      <c r="F574" s="37"/>
      <c r="G574" s="55"/>
    </row>
    <row r="575" spans="1:7" ht="21.75" customHeight="1" x14ac:dyDescent="0.5">
      <c r="A575" s="3">
        <v>338</v>
      </c>
      <c r="B575" s="22" t="s">
        <v>612</v>
      </c>
      <c r="C575" s="22" t="s">
        <v>13</v>
      </c>
      <c r="D575" s="4" t="s">
        <v>615</v>
      </c>
      <c r="E575" s="37">
        <v>120</v>
      </c>
      <c r="F575" s="37"/>
      <c r="G575" s="55"/>
    </row>
    <row r="576" spans="1:7" ht="21.75" customHeight="1" x14ac:dyDescent="0.5">
      <c r="A576" s="3">
        <v>339</v>
      </c>
      <c r="B576" s="22" t="s">
        <v>612</v>
      </c>
      <c r="C576" s="22" t="s">
        <v>13</v>
      </c>
      <c r="D576" s="4" t="s">
        <v>616</v>
      </c>
      <c r="E576" s="37">
        <v>120</v>
      </c>
      <c r="F576" s="37"/>
      <c r="G576" s="55"/>
    </row>
    <row r="577" spans="1:7" ht="21.75" customHeight="1" x14ac:dyDescent="0.5">
      <c r="A577" s="3">
        <v>340</v>
      </c>
      <c r="B577" s="22" t="s">
        <v>612</v>
      </c>
      <c r="C577" s="22" t="s">
        <v>13</v>
      </c>
      <c r="D577" s="4" t="s">
        <v>617</v>
      </c>
      <c r="E577" s="37">
        <v>120</v>
      </c>
      <c r="F577" s="37"/>
      <c r="G577" s="55"/>
    </row>
    <row r="578" spans="1:7" ht="21.75" customHeight="1" x14ac:dyDescent="0.5">
      <c r="A578" s="3">
        <v>341</v>
      </c>
      <c r="B578" s="22" t="s">
        <v>618</v>
      </c>
      <c r="C578" s="22" t="s">
        <v>13</v>
      </c>
      <c r="D578" s="182" t="s">
        <v>619</v>
      </c>
      <c r="E578" s="183"/>
      <c r="F578" s="37">
        <v>120</v>
      </c>
      <c r="G578" s="55"/>
    </row>
    <row r="579" spans="1:7" ht="21.75" customHeight="1" x14ac:dyDescent="0.5">
      <c r="A579" s="3">
        <v>342</v>
      </c>
      <c r="B579" s="22" t="s">
        <v>618</v>
      </c>
      <c r="C579" s="22" t="s">
        <v>13</v>
      </c>
      <c r="D579" s="182" t="s">
        <v>620</v>
      </c>
      <c r="E579" s="183"/>
      <c r="F579" s="37">
        <v>120</v>
      </c>
      <c r="G579" s="55"/>
    </row>
    <row r="580" spans="1:7" ht="21.75" customHeight="1" x14ac:dyDescent="0.5">
      <c r="A580" s="3">
        <v>343</v>
      </c>
      <c r="B580" s="22" t="s">
        <v>618</v>
      </c>
      <c r="C580" s="22" t="s">
        <v>13</v>
      </c>
      <c r="D580" s="182" t="s">
        <v>621</v>
      </c>
      <c r="E580" s="183"/>
      <c r="F580" s="37">
        <v>120</v>
      </c>
      <c r="G580" s="55"/>
    </row>
    <row r="581" spans="1:7" ht="21.75" customHeight="1" x14ac:dyDescent="0.5">
      <c r="A581" s="3">
        <v>344</v>
      </c>
      <c r="B581" s="22" t="s">
        <v>618</v>
      </c>
      <c r="C581" s="22" t="s">
        <v>13</v>
      </c>
      <c r="D581" s="182" t="s">
        <v>622</v>
      </c>
      <c r="E581" s="183"/>
      <c r="F581" s="37">
        <v>120</v>
      </c>
      <c r="G581" s="55"/>
    </row>
    <row r="582" spans="1:7" ht="21.75" customHeight="1" x14ac:dyDescent="0.5">
      <c r="A582" s="3">
        <v>345</v>
      </c>
      <c r="B582" s="22" t="s">
        <v>618</v>
      </c>
      <c r="C582" s="22" t="s">
        <v>13</v>
      </c>
      <c r="D582" s="182" t="s">
        <v>623</v>
      </c>
      <c r="E582" s="183"/>
      <c r="F582" s="37">
        <v>120</v>
      </c>
      <c r="G582" s="55"/>
    </row>
    <row r="583" spans="1:7" ht="21.75" customHeight="1" x14ac:dyDescent="0.5">
      <c r="A583" s="3">
        <v>346</v>
      </c>
      <c r="B583" s="22" t="s">
        <v>618</v>
      </c>
      <c r="C583" s="22" t="s">
        <v>13</v>
      </c>
      <c r="D583" s="182" t="s">
        <v>624</v>
      </c>
      <c r="E583" s="183"/>
      <c r="F583" s="37">
        <v>7200</v>
      </c>
      <c r="G583" s="55"/>
    </row>
    <row r="584" spans="1:7" ht="21.75" customHeight="1" x14ac:dyDescent="0.5">
      <c r="A584" s="3">
        <v>347</v>
      </c>
      <c r="B584" s="22" t="s">
        <v>618</v>
      </c>
      <c r="C584" s="22" t="s">
        <v>13</v>
      </c>
      <c r="D584" s="182" t="s">
        <v>625</v>
      </c>
      <c r="E584" s="183"/>
      <c r="F584" s="37">
        <v>4919</v>
      </c>
      <c r="G584" s="55"/>
    </row>
    <row r="585" spans="1:7" ht="21.75" customHeight="1" x14ac:dyDescent="0.5">
      <c r="A585" s="3">
        <v>348</v>
      </c>
      <c r="B585" s="22" t="s">
        <v>618</v>
      </c>
      <c r="C585" s="22" t="s">
        <v>13</v>
      </c>
      <c r="D585" s="182" t="s">
        <v>626</v>
      </c>
      <c r="E585" s="183"/>
      <c r="F585" s="37">
        <v>120</v>
      </c>
      <c r="G585" s="55"/>
    </row>
    <row r="586" spans="1:7" ht="21.75" customHeight="1" x14ac:dyDescent="0.5">
      <c r="A586" s="3">
        <v>349</v>
      </c>
      <c r="B586" s="22" t="s">
        <v>627</v>
      </c>
      <c r="C586" s="22" t="s">
        <v>13</v>
      </c>
      <c r="D586" s="182" t="s">
        <v>628</v>
      </c>
      <c r="E586" s="183"/>
      <c r="F586" s="37">
        <v>120</v>
      </c>
      <c r="G586" s="55"/>
    </row>
    <row r="587" spans="1:7" ht="21.75" customHeight="1" x14ac:dyDescent="0.5">
      <c r="A587" s="3">
        <v>350</v>
      </c>
      <c r="B587" s="22" t="s">
        <v>627</v>
      </c>
      <c r="C587" s="22" t="s">
        <v>13</v>
      </c>
      <c r="D587" s="182" t="s">
        <v>629</v>
      </c>
      <c r="E587" s="183"/>
      <c r="F587" s="37">
        <v>120</v>
      </c>
      <c r="G587" s="55"/>
    </row>
    <row r="588" spans="1:7" ht="21.75" customHeight="1" x14ac:dyDescent="0.5">
      <c r="A588" s="3">
        <v>351</v>
      </c>
      <c r="B588" s="22" t="s">
        <v>627</v>
      </c>
      <c r="C588" s="22" t="s">
        <v>13</v>
      </c>
      <c r="D588" s="182" t="s">
        <v>630</v>
      </c>
      <c r="E588" s="183"/>
      <c r="F588" s="37">
        <v>120</v>
      </c>
      <c r="G588" s="55"/>
    </row>
    <row r="589" spans="1:7" ht="21.75" customHeight="1" x14ac:dyDescent="0.5">
      <c r="A589" s="3">
        <v>352</v>
      </c>
      <c r="B589" s="22" t="s">
        <v>627</v>
      </c>
      <c r="C589" s="22" t="s">
        <v>13</v>
      </c>
      <c r="D589" s="182" t="s">
        <v>631</v>
      </c>
      <c r="E589" s="183"/>
      <c r="F589" s="37">
        <v>120</v>
      </c>
      <c r="G589" s="55"/>
    </row>
    <row r="590" spans="1:7" ht="21.75" customHeight="1" x14ac:dyDescent="0.5">
      <c r="A590" s="3">
        <v>353</v>
      </c>
      <c r="B590" s="22" t="s">
        <v>632</v>
      </c>
      <c r="C590" s="22" t="s">
        <v>13</v>
      </c>
      <c r="D590" s="182" t="s">
        <v>633</v>
      </c>
      <c r="E590" s="183"/>
      <c r="F590" s="37">
        <v>120</v>
      </c>
      <c r="G590" s="55"/>
    </row>
    <row r="591" spans="1:7" ht="21.75" customHeight="1" x14ac:dyDescent="0.5">
      <c r="A591" s="3">
        <v>354</v>
      </c>
      <c r="B591" s="22" t="s">
        <v>632</v>
      </c>
      <c r="C591" s="22" t="s">
        <v>13</v>
      </c>
      <c r="D591" s="182" t="s">
        <v>634</v>
      </c>
      <c r="E591" s="183"/>
      <c r="F591" s="37">
        <v>120</v>
      </c>
      <c r="G591" s="55"/>
    </row>
    <row r="592" spans="1:7" ht="21.75" customHeight="1" x14ac:dyDescent="0.5">
      <c r="A592" s="3">
        <v>355</v>
      </c>
      <c r="B592" s="22" t="s">
        <v>632</v>
      </c>
      <c r="C592" s="22" t="s">
        <v>13</v>
      </c>
      <c r="D592" s="182" t="s">
        <v>635</v>
      </c>
      <c r="E592" s="183"/>
      <c r="F592" s="37">
        <v>120</v>
      </c>
      <c r="G592" s="55"/>
    </row>
    <row r="593" spans="1:7" ht="21.75" customHeight="1" x14ac:dyDescent="0.5">
      <c r="A593" s="3">
        <v>356</v>
      </c>
      <c r="B593" s="22" t="s">
        <v>636</v>
      </c>
      <c r="C593" s="22" t="s">
        <v>13</v>
      </c>
      <c r="D593" s="182" t="s">
        <v>637</v>
      </c>
      <c r="E593" s="183"/>
      <c r="F593" s="37">
        <v>120</v>
      </c>
      <c r="G593" s="55"/>
    </row>
    <row r="594" spans="1:7" ht="21.75" customHeight="1" x14ac:dyDescent="0.5">
      <c r="A594" s="3">
        <v>357</v>
      </c>
      <c r="B594" s="22" t="s">
        <v>636</v>
      </c>
      <c r="C594" s="22" t="s">
        <v>13</v>
      </c>
      <c r="D594" s="182" t="s">
        <v>638</v>
      </c>
      <c r="E594" s="183"/>
      <c r="F594" s="37">
        <v>120</v>
      </c>
      <c r="G594" s="55"/>
    </row>
    <row r="595" spans="1:7" ht="21.75" customHeight="1" x14ac:dyDescent="0.5">
      <c r="A595" s="3">
        <v>358</v>
      </c>
      <c r="B595" s="22" t="s">
        <v>636</v>
      </c>
      <c r="C595" s="22" t="s">
        <v>13</v>
      </c>
      <c r="D595" s="182" t="s">
        <v>639</v>
      </c>
      <c r="E595" s="183"/>
      <c r="F595" s="37">
        <v>3600</v>
      </c>
      <c r="G595" s="55"/>
    </row>
    <row r="596" spans="1:7" ht="21.75" customHeight="1" x14ac:dyDescent="0.5">
      <c r="A596" s="3">
        <v>359</v>
      </c>
      <c r="B596" s="22" t="s">
        <v>636</v>
      </c>
      <c r="C596" s="22" t="s">
        <v>13</v>
      </c>
      <c r="D596" s="182" t="s">
        <v>640</v>
      </c>
      <c r="E596" s="183"/>
      <c r="F596" s="37">
        <v>200</v>
      </c>
      <c r="G596" s="55"/>
    </row>
    <row r="597" spans="1:7" ht="21.75" customHeight="1" x14ac:dyDescent="0.5">
      <c r="A597" s="3">
        <v>360</v>
      </c>
      <c r="B597" s="22" t="s">
        <v>641</v>
      </c>
      <c r="C597" s="22" t="s">
        <v>642</v>
      </c>
      <c r="D597" s="182" t="s">
        <v>643</v>
      </c>
      <c r="E597" s="183"/>
      <c r="F597" s="37">
        <v>200</v>
      </c>
      <c r="G597" s="55"/>
    </row>
    <row r="598" spans="1:7" ht="21.75" customHeight="1" x14ac:dyDescent="0.5">
      <c r="A598" s="3">
        <v>361</v>
      </c>
      <c r="B598" s="22" t="s">
        <v>641</v>
      </c>
      <c r="C598" s="22" t="s">
        <v>644</v>
      </c>
      <c r="D598" s="182" t="s">
        <v>645</v>
      </c>
      <c r="E598" s="183"/>
      <c r="F598" s="37">
        <v>800</v>
      </c>
      <c r="G598" s="55"/>
    </row>
    <row r="599" spans="1:7" ht="21.75" customHeight="1" x14ac:dyDescent="0.5">
      <c r="A599" s="3">
        <v>362</v>
      </c>
      <c r="B599" s="22" t="s">
        <v>646</v>
      </c>
      <c r="C599" s="22" t="s">
        <v>647</v>
      </c>
      <c r="D599" s="182" t="s">
        <v>648</v>
      </c>
      <c r="E599" s="183"/>
      <c r="F599" s="37">
        <v>1600</v>
      </c>
      <c r="G599" s="55"/>
    </row>
    <row r="600" spans="1:7" ht="21.75" customHeight="1" x14ac:dyDescent="0.5">
      <c r="A600" s="3">
        <v>363</v>
      </c>
      <c r="B600" s="22" t="s">
        <v>649</v>
      </c>
      <c r="C600" s="22" t="s">
        <v>13</v>
      </c>
      <c r="D600" s="182" t="s">
        <v>650</v>
      </c>
      <c r="E600" s="183"/>
      <c r="F600" s="37">
        <v>120</v>
      </c>
      <c r="G600" s="55"/>
    </row>
    <row r="601" spans="1:7" ht="21.75" customHeight="1" x14ac:dyDescent="0.5">
      <c r="A601" s="3">
        <v>364</v>
      </c>
      <c r="B601" s="22" t="s">
        <v>651</v>
      </c>
      <c r="C601" s="22" t="s">
        <v>13</v>
      </c>
      <c r="D601" s="182" t="s">
        <v>652</v>
      </c>
      <c r="E601" s="183"/>
      <c r="F601" s="37">
        <v>120</v>
      </c>
      <c r="G601" s="55"/>
    </row>
    <row r="602" spans="1:7" ht="21.75" customHeight="1" x14ac:dyDescent="0.5">
      <c r="A602" s="3">
        <v>365</v>
      </c>
      <c r="B602" s="22" t="s">
        <v>651</v>
      </c>
      <c r="C602" s="22" t="s">
        <v>13</v>
      </c>
      <c r="D602" s="182" t="s">
        <v>653</v>
      </c>
      <c r="E602" s="183"/>
      <c r="F602" s="37">
        <v>120</v>
      </c>
      <c r="G602" s="55"/>
    </row>
    <row r="603" spans="1:7" ht="21.75" customHeight="1" x14ac:dyDescent="0.5">
      <c r="A603" s="3">
        <v>366</v>
      </c>
      <c r="B603" s="22" t="s">
        <v>651</v>
      </c>
      <c r="C603" s="22" t="s">
        <v>96</v>
      </c>
      <c r="D603" s="182" t="s">
        <v>654</v>
      </c>
      <c r="E603" s="183"/>
      <c r="F603" s="37">
        <v>120</v>
      </c>
      <c r="G603" s="55"/>
    </row>
    <row r="604" spans="1:7" ht="21.75" customHeight="1" x14ac:dyDescent="0.5">
      <c r="A604" s="3">
        <v>367</v>
      </c>
      <c r="B604" s="22" t="s">
        <v>651</v>
      </c>
      <c r="C604" s="22" t="s">
        <v>96</v>
      </c>
      <c r="D604" s="182" t="s">
        <v>655</v>
      </c>
      <c r="E604" s="183"/>
      <c r="F604" s="37">
        <v>120</v>
      </c>
      <c r="G604" s="55"/>
    </row>
    <row r="605" spans="1:7" ht="21.75" customHeight="1" x14ac:dyDescent="0.5">
      <c r="A605" s="3">
        <v>368</v>
      </c>
      <c r="B605" s="22" t="s">
        <v>651</v>
      </c>
      <c r="C605" s="22" t="s">
        <v>13</v>
      </c>
      <c r="D605" s="182" t="s">
        <v>656</v>
      </c>
      <c r="E605" s="183"/>
      <c r="F605" s="37">
        <v>6089</v>
      </c>
      <c r="G605" s="55"/>
    </row>
    <row r="606" spans="1:7" ht="21.75" customHeight="1" x14ac:dyDescent="0.5">
      <c r="A606" s="3">
        <v>369</v>
      </c>
      <c r="B606" s="22" t="s">
        <v>651</v>
      </c>
      <c r="C606" s="22" t="s">
        <v>13</v>
      </c>
      <c r="D606" s="182" t="s">
        <v>657</v>
      </c>
      <c r="E606" s="183"/>
      <c r="F606" s="37">
        <v>120</v>
      </c>
      <c r="G606" s="55"/>
    </row>
    <row r="607" spans="1:7" ht="21.75" customHeight="1" x14ac:dyDescent="0.5">
      <c r="A607" s="3">
        <v>370</v>
      </c>
      <c r="B607" s="22" t="s">
        <v>658</v>
      </c>
      <c r="C607" s="22" t="s">
        <v>13</v>
      </c>
      <c r="D607" s="182" t="s">
        <v>659</v>
      </c>
      <c r="E607" s="183"/>
      <c r="F607" s="37">
        <v>120</v>
      </c>
      <c r="G607" s="55"/>
    </row>
    <row r="608" spans="1:7" ht="21.75" customHeight="1" x14ac:dyDescent="0.5">
      <c r="A608" s="3">
        <v>371</v>
      </c>
      <c r="B608" s="22" t="s">
        <v>658</v>
      </c>
      <c r="C608" s="22" t="s">
        <v>96</v>
      </c>
      <c r="D608" s="182" t="s">
        <v>660</v>
      </c>
      <c r="E608" s="183"/>
      <c r="F608" s="37">
        <v>120</v>
      </c>
      <c r="G608" s="55"/>
    </row>
    <row r="609" spans="1:7" ht="21.75" customHeight="1" x14ac:dyDescent="0.5">
      <c r="A609" s="3">
        <v>372</v>
      </c>
      <c r="B609" s="22" t="s">
        <v>658</v>
      </c>
      <c r="C609" s="22" t="s">
        <v>13</v>
      </c>
      <c r="D609" s="182" t="s">
        <v>661</v>
      </c>
      <c r="E609" s="183"/>
      <c r="F609" s="37">
        <v>7200</v>
      </c>
      <c r="G609" s="55"/>
    </row>
    <row r="610" spans="1:7" ht="21.75" customHeight="1" x14ac:dyDescent="0.5">
      <c r="A610" s="3">
        <v>373</v>
      </c>
      <c r="B610" s="22" t="s">
        <v>658</v>
      </c>
      <c r="C610" s="22" t="s">
        <v>13</v>
      </c>
      <c r="D610" s="182" t="s">
        <v>662</v>
      </c>
      <c r="E610" s="183"/>
      <c r="F610" s="37">
        <v>120</v>
      </c>
      <c r="G610" s="55"/>
    </row>
    <row r="611" spans="1:7" ht="21.75" customHeight="1" x14ac:dyDescent="0.5">
      <c r="A611" s="3">
        <v>374</v>
      </c>
      <c r="B611" s="22" t="s">
        <v>663</v>
      </c>
      <c r="C611" s="22" t="s">
        <v>13</v>
      </c>
      <c r="D611" s="182" t="s">
        <v>664</v>
      </c>
      <c r="E611" s="183"/>
      <c r="F611" s="37">
        <v>120</v>
      </c>
      <c r="G611" s="55"/>
    </row>
    <row r="612" spans="1:7" ht="21.75" customHeight="1" x14ac:dyDescent="0.5">
      <c r="A612" s="3">
        <v>375</v>
      </c>
      <c r="B612" s="22" t="s">
        <v>663</v>
      </c>
      <c r="C612" s="22" t="s">
        <v>13</v>
      </c>
      <c r="D612" s="182" t="s">
        <v>665</v>
      </c>
      <c r="E612" s="183"/>
      <c r="F612" s="37">
        <v>532</v>
      </c>
      <c r="G612" s="55"/>
    </row>
    <row r="613" spans="1:7" ht="21.75" customHeight="1" x14ac:dyDescent="0.5">
      <c r="A613" s="3">
        <v>376</v>
      </c>
      <c r="B613" s="22" t="s">
        <v>663</v>
      </c>
      <c r="C613" s="22" t="s">
        <v>13</v>
      </c>
      <c r="D613" s="182" t="s">
        <v>666</v>
      </c>
      <c r="E613" s="183"/>
      <c r="F613" s="37">
        <v>532</v>
      </c>
      <c r="G613" s="55"/>
    </row>
    <row r="614" spans="1:7" ht="21.75" customHeight="1" x14ac:dyDescent="0.5">
      <c r="A614" s="3">
        <v>377</v>
      </c>
      <c r="B614" s="22" t="s">
        <v>663</v>
      </c>
      <c r="C614" s="22" t="s">
        <v>13</v>
      </c>
      <c r="D614" s="182" t="s">
        <v>667</v>
      </c>
      <c r="E614" s="183"/>
      <c r="F614" s="37">
        <v>532</v>
      </c>
      <c r="G614" s="55"/>
    </row>
    <row r="615" spans="1:7" ht="21.75" customHeight="1" x14ac:dyDescent="0.5">
      <c r="A615" s="3">
        <v>378</v>
      </c>
      <c r="B615" s="22" t="s">
        <v>663</v>
      </c>
      <c r="C615" s="22" t="s">
        <v>13</v>
      </c>
      <c r="D615" s="182" t="s">
        <v>668</v>
      </c>
      <c r="E615" s="183"/>
      <c r="F615" s="37">
        <v>532</v>
      </c>
      <c r="G615" s="55"/>
    </row>
    <row r="616" spans="1:7" ht="21.75" customHeight="1" x14ac:dyDescent="0.5">
      <c r="A616" s="3">
        <v>379</v>
      </c>
      <c r="B616" s="22" t="s">
        <v>663</v>
      </c>
      <c r="C616" s="22" t="s">
        <v>96</v>
      </c>
      <c r="D616" s="182" t="s">
        <v>669</v>
      </c>
      <c r="E616" s="183"/>
      <c r="F616" s="37">
        <v>532</v>
      </c>
      <c r="G616" s="55"/>
    </row>
    <row r="617" spans="1:7" ht="21.75" customHeight="1" x14ac:dyDescent="0.5">
      <c r="A617" s="3">
        <v>380</v>
      </c>
      <c r="B617" s="22" t="s">
        <v>663</v>
      </c>
      <c r="C617" s="22" t="s">
        <v>13</v>
      </c>
      <c r="D617" s="182" t="s">
        <v>670</v>
      </c>
      <c r="E617" s="183"/>
      <c r="F617" s="37">
        <v>532</v>
      </c>
      <c r="G617" s="55"/>
    </row>
    <row r="618" spans="1:7" ht="21.75" customHeight="1" x14ac:dyDescent="0.5">
      <c r="A618" s="3">
        <v>381</v>
      </c>
      <c r="B618" s="22" t="s">
        <v>663</v>
      </c>
      <c r="C618" s="22" t="s">
        <v>13</v>
      </c>
      <c r="D618" s="182" t="s">
        <v>671</v>
      </c>
      <c r="E618" s="183"/>
      <c r="F618" s="37">
        <v>532</v>
      </c>
      <c r="G618" s="55"/>
    </row>
    <row r="619" spans="1:7" ht="21.75" customHeight="1" x14ac:dyDescent="0.5">
      <c r="A619" s="3">
        <v>382</v>
      </c>
      <c r="B619" s="22" t="s">
        <v>663</v>
      </c>
      <c r="C619" s="22" t="s">
        <v>13</v>
      </c>
      <c r="D619" s="182" t="s">
        <v>672</v>
      </c>
      <c r="E619" s="183"/>
      <c r="F619" s="37">
        <v>3150</v>
      </c>
      <c r="G619" s="55"/>
    </row>
    <row r="620" spans="1:7" ht="21.75" customHeight="1" x14ac:dyDescent="0.5">
      <c r="A620" s="3">
        <v>383</v>
      </c>
      <c r="B620" s="22" t="s">
        <v>658</v>
      </c>
      <c r="C620" s="22" t="s">
        <v>13</v>
      </c>
      <c r="D620" s="182" t="s">
        <v>673</v>
      </c>
      <c r="E620" s="183"/>
      <c r="F620" s="37">
        <v>120</v>
      </c>
      <c r="G620" s="55"/>
    </row>
    <row r="621" spans="1:7" ht="21.75" customHeight="1" x14ac:dyDescent="0.5">
      <c r="A621" s="3">
        <v>384</v>
      </c>
      <c r="B621" s="22" t="s">
        <v>674</v>
      </c>
      <c r="C621" s="22" t="s">
        <v>13</v>
      </c>
      <c r="D621" s="182" t="s">
        <v>675</v>
      </c>
      <c r="E621" s="183"/>
      <c r="F621" s="37">
        <v>3316</v>
      </c>
      <c r="G621" s="55"/>
    </row>
    <row r="622" spans="1:7" ht="21.75" customHeight="1" x14ac:dyDescent="0.5">
      <c r="A622" s="3">
        <v>385</v>
      </c>
      <c r="B622" s="22" t="s">
        <v>674</v>
      </c>
      <c r="C622" s="22" t="s">
        <v>13</v>
      </c>
      <c r="D622" s="182" t="s">
        <v>676</v>
      </c>
      <c r="E622" s="183"/>
      <c r="F622" s="37">
        <v>1750</v>
      </c>
      <c r="G622" s="55"/>
    </row>
    <row r="623" spans="1:7" ht="21.75" customHeight="1" x14ac:dyDescent="0.5">
      <c r="A623" s="3">
        <v>386</v>
      </c>
      <c r="B623" s="22" t="s">
        <v>674</v>
      </c>
      <c r="C623" s="22" t="s">
        <v>677</v>
      </c>
      <c r="D623" s="182" t="s">
        <v>678</v>
      </c>
      <c r="E623" s="183"/>
      <c r="F623" s="37">
        <v>5100</v>
      </c>
      <c r="G623" s="55"/>
    </row>
    <row r="624" spans="1:7" ht="21.75" customHeight="1" x14ac:dyDescent="0.5">
      <c r="A624" s="3">
        <v>387</v>
      </c>
      <c r="B624" s="22" t="s">
        <v>679</v>
      </c>
      <c r="C624" s="22" t="s">
        <v>13</v>
      </c>
      <c r="D624" s="182" t="s">
        <v>680</v>
      </c>
      <c r="E624" s="183"/>
      <c r="F624" s="37">
        <v>339.2</v>
      </c>
      <c r="G624" s="55"/>
    </row>
    <row r="625" spans="1:7" ht="21.75" customHeight="1" x14ac:dyDescent="0.5">
      <c r="A625" s="3">
        <v>388</v>
      </c>
      <c r="B625" s="22" t="s">
        <v>679</v>
      </c>
      <c r="C625" s="22" t="s">
        <v>13</v>
      </c>
      <c r="D625" s="182" t="s">
        <v>681</v>
      </c>
      <c r="E625" s="183"/>
      <c r="F625" s="37">
        <v>2549.1999999999998</v>
      </c>
      <c r="G625" s="55"/>
    </row>
    <row r="626" spans="1:7" ht="21.75" customHeight="1" x14ac:dyDescent="0.5">
      <c r="A626" s="3">
        <v>389</v>
      </c>
      <c r="B626" s="22" t="s">
        <v>679</v>
      </c>
      <c r="C626" s="22" t="s">
        <v>13</v>
      </c>
      <c r="D626" s="182" t="s">
        <v>682</v>
      </c>
      <c r="E626" s="183"/>
      <c r="F626" s="37">
        <v>120</v>
      </c>
      <c r="G626" s="55"/>
    </row>
    <row r="627" spans="1:7" ht="21.75" customHeight="1" x14ac:dyDescent="0.5">
      <c r="A627" s="3">
        <v>390</v>
      </c>
      <c r="B627" s="22" t="s">
        <v>679</v>
      </c>
      <c r="C627" s="22" t="s">
        <v>13</v>
      </c>
      <c r="D627" s="182" t="s">
        <v>683</v>
      </c>
      <c r="E627" s="183"/>
      <c r="F627" s="37">
        <v>120</v>
      </c>
      <c r="G627" s="55"/>
    </row>
    <row r="628" spans="1:7" ht="21.75" customHeight="1" x14ac:dyDescent="0.5">
      <c r="A628" s="3">
        <v>391</v>
      </c>
      <c r="B628" s="22" t="s">
        <v>679</v>
      </c>
      <c r="C628" s="22" t="s">
        <v>13</v>
      </c>
      <c r="D628" s="182" t="s">
        <v>684</v>
      </c>
      <c r="E628" s="183"/>
      <c r="F628" s="37">
        <v>120</v>
      </c>
      <c r="G628" s="55"/>
    </row>
    <row r="629" spans="1:7" ht="21.75" customHeight="1" x14ac:dyDescent="0.5">
      <c r="A629" s="3">
        <v>392</v>
      </c>
      <c r="B629" s="22" t="s">
        <v>679</v>
      </c>
      <c r="C629" s="22" t="s">
        <v>13</v>
      </c>
      <c r="D629" s="182" t="s">
        <v>685</v>
      </c>
      <c r="E629" s="183"/>
      <c r="F629" s="37">
        <v>2000</v>
      </c>
      <c r="G629" s="55"/>
    </row>
    <row r="630" spans="1:7" ht="21.75" customHeight="1" x14ac:dyDescent="0.5">
      <c r="A630" s="3">
        <v>393</v>
      </c>
      <c r="B630" s="22" t="s">
        <v>686</v>
      </c>
      <c r="C630" s="22" t="s">
        <v>687</v>
      </c>
      <c r="D630" s="182" t="s">
        <v>688</v>
      </c>
      <c r="E630" s="183"/>
      <c r="F630" s="37">
        <v>2800</v>
      </c>
      <c r="G630" s="55"/>
    </row>
    <row r="631" spans="1:7" ht="21.75" customHeight="1" x14ac:dyDescent="0.5">
      <c r="A631" s="3">
        <v>394</v>
      </c>
      <c r="B631" s="22" t="s">
        <v>686</v>
      </c>
      <c r="C631" s="22" t="s">
        <v>13</v>
      </c>
      <c r="D631" s="182" t="s">
        <v>689</v>
      </c>
      <c r="E631" s="183"/>
      <c r="F631" s="37">
        <v>120</v>
      </c>
      <c r="G631" s="55"/>
    </row>
    <row r="632" spans="1:7" ht="21.75" customHeight="1" x14ac:dyDescent="0.5">
      <c r="A632" s="3">
        <v>395</v>
      </c>
      <c r="B632" s="22" t="s">
        <v>686</v>
      </c>
      <c r="C632" s="22" t="s">
        <v>13</v>
      </c>
      <c r="D632" s="182" t="s">
        <v>690</v>
      </c>
      <c r="E632" s="183"/>
      <c r="F632" s="37">
        <v>120</v>
      </c>
      <c r="G632" s="55"/>
    </row>
    <row r="633" spans="1:7" ht="21.75" customHeight="1" x14ac:dyDescent="0.5">
      <c r="A633" s="3">
        <v>396</v>
      </c>
      <c r="B633" s="22" t="s">
        <v>686</v>
      </c>
      <c r="C633" s="22" t="s">
        <v>96</v>
      </c>
      <c r="D633" s="182" t="s">
        <v>691</v>
      </c>
      <c r="E633" s="183"/>
      <c r="F633" s="37">
        <v>120</v>
      </c>
      <c r="G633" s="55"/>
    </row>
    <row r="634" spans="1:7" ht="21.75" customHeight="1" x14ac:dyDescent="0.5">
      <c r="A634" s="3">
        <v>397</v>
      </c>
      <c r="B634" s="22" t="s">
        <v>692</v>
      </c>
      <c r="C634" s="22" t="s">
        <v>96</v>
      </c>
      <c r="D634" s="182" t="s">
        <v>693</v>
      </c>
      <c r="E634" s="183"/>
      <c r="F634" s="37">
        <v>120</v>
      </c>
      <c r="G634" s="55"/>
    </row>
    <row r="635" spans="1:7" ht="21.75" customHeight="1" x14ac:dyDescent="0.5">
      <c r="A635" s="3">
        <v>398</v>
      </c>
      <c r="B635" s="22" t="s">
        <v>686</v>
      </c>
      <c r="C635" s="22" t="s">
        <v>13</v>
      </c>
      <c r="D635" s="182" t="s">
        <v>694</v>
      </c>
      <c r="E635" s="183"/>
      <c r="F635" s="37">
        <v>120</v>
      </c>
      <c r="G635" s="55"/>
    </row>
    <row r="636" spans="1:7" ht="21.75" customHeight="1" x14ac:dyDescent="0.5">
      <c r="A636" s="3">
        <v>399</v>
      </c>
      <c r="B636" s="22" t="s">
        <v>695</v>
      </c>
      <c r="C636" s="22" t="s">
        <v>13</v>
      </c>
      <c r="D636" s="182" t="s">
        <v>696</v>
      </c>
      <c r="E636" s="183"/>
      <c r="F636" s="37">
        <v>120</v>
      </c>
      <c r="G636" s="55"/>
    </row>
    <row r="637" spans="1:7" ht="21.75" customHeight="1" x14ac:dyDescent="0.5">
      <c r="A637" s="3">
        <v>400</v>
      </c>
      <c r="B637" s="22" t="s">
        <v>686</v>
      </c>
      <c r="C637" s="22" t="s">
        <v>13</v>
      </c>
      <c r="D637" s="182" t="s">
        <v>697</v>
      </c>
      <c r="E637" s="183"/>
      <c r="F637" s="37">
        <v>120</v>
      </c>
      <c r="G637" s="55"/>
    </row>
    <row r="638" spans="1:7" ht="21.75" customHeight="1" x14ac:dyDescent="0.5">
      <c r="A638" s="3">
        <v>401</v>
      </c>
      <c r="B638" s="22"/>
      <c r="C638" s="22"/>
      <c r="D638" s="182" t="s">
        <v>698</v>
      </c>
      <c r="E638" s="183">
        <v>12619.6</v>
      </c>
      <c r="F638" s="37"/>
      <c r="G638" s="55"/>
    </row>
    <row r="639" spans="1:7" ht="21.75" customHeight="1" x14ac:dyDescent="0.5">
      <c r="A639" s="3">
        <v>402</v>
      </c>
      <c r="B639" s="22"/>
      <c r="C639" s="22"/>
      <c r="D639" s="182"/>
      <c r="E639" s="183"/>
      <c r="F639" s="37"/>
      <c r="G639" s="55"/>
    </row>
    <row r="640" spans="1:7" ht="21.75" customHeight="1" x14ac:dyDescent="0.5">
      <c r="A640" s="3">
        <v>403</v>
      </c>
      <c r="B640" s="22"/>
      <c r="C640" s="22"/>
      <c r="D640" s="182" t="s">
        <v>699</v>
      </c>
      <c r="E640" s="183">
        <v>230200</v>
      </c>
      <c r="F640" s="37"/>
      <c r="G640" s="55"/>
    </row>
    <row r="641" spans="1:7" ht="21.75" customHeight="1" x14ac:dyDescent="0.5">
      <c r="A641" s="3">
        <v>404</v>
      </c>
      <c r="B641" s="22"/>
      <c r="C641" s="22"/>
      <c r="D641" s="182" t="s">
        <v>700</v>
      </c>
      <c r="E641" s="183">
        <v>60800</v>
      </c>
      <c r="F641" s="37"/>
      <c r="G641" s="55"/>
    </row>
    <row r="642" spans="1:7" ht="21.75" customHeight="1" x14ac:dyDescent="0.5">
      <c r="A642" s="3">
        <v>405</v>
      </c>
      <c r="B642" s="22"/>
      <c r="C642" s="22"/>
      <c r="D642" s="182" t="s">
        <v>701</v>
      </c>
      <c r="E642" s="183">
        <v>1200</v>
      </c>
      <c r="F642" s="37"/>
      <c r="G642" s="55"/>
    </row>
    <row r="643" spans="1:7" ht="21.75" customHeight="1" x14ac:dyDescent="0.5">
      <c r="A643" s="213" t="s">
        <v>702</v>
      </c>
      <c r="B643" s="214"/>
      <c r="C643" s="214"/>
      <c r="D643" s="215"/>
      <c r="E643" s="57">
        <f>SUM(E562:E642)</f>
        <v>327281</v>
      </c>
      <c r="F643" s="57">
        <f>SUM(F562:F642)</f>
        <v>65548.399999999994</v>
      </c>
      <c r="G643" s="58"/>
    </row>
    <row r="644" spans="1:7" ht="21.75" customHeight="1" x14ac:dyDescent="0.5">
      <c r="A644" s="216" t="s">
        <v>703</v>
      </c>
      <c r="B644" s="214"/>
      <c r="C644" s="214"/>
      <c r="D644" s="215"/>
      <c r="E644" s="59">
        <f>E561-E643</f>
        <v>378929.9</v>
      </c>
      <c r="F644" s="59">
        <f>F561-F643</f>
        <v>471294.6</v>
      </c>
      <c r="G644" s="60"/>
    </row>
    <row r="647" spans="1:7" ht="24" customHeight="1" x14ac:dyDescent="0.55000000000000004">
      <c r="D647" s="2"/>
      <c r="E647" s="194"/>
      <c r="F647" s="194"/>
    </row>
    <row r="648" spans="1:7" ht="21.75" customHeight="1" x14ac:dyDescent="0.5">
      <c r="D648" s="2"/>
    </row>
    <row r="649" spans="1:7" ht="21.75" customHeight="1" x14ac:dyDescent="0.5">
      <c r="D649" s="2"/>
    </row>
    <row r="671" spans="1:7" ht="21.75" customHeight="1" x14ac:dyDescent="0.5">
      <c r="A671" s="5" t="s">
        <v>704</v>
      </c>
      <c r="B671" s="2"/>
      <c r="C671" s="2"/>
      <c r="D671" s="2"/>
      <c r="E671" s="51"/>
      <c r="F671" s="51"/>
      <c r="G671" s="2"/>
    </row>
    <row r="672" spans="1:7" ht="21.75" customHeight="1" x14ac:dyDescent="0.4">
      <c r="A672" s="217" t="s">
        <v>1</v>
      </c>
      <c r="B672" s="217" t="s">
        <v>2</v>
      </c>
      <c r="C672" s="217" t="s">
        <v>3</v>
      </c>
      <c r="D672" s="218" t="s">
        <v>4</v>
      </c>
      <c r="E672" s="219" t="s">
        <v>5</v>
      </c>
      <c r="F672" s="215"/>
      <c r="G672" s="208" t="s">
        <v>72</v>
      </c>
    </row>
    <row r="673" spans="1:7" ht="21.75" customHeight="1" x14ac:dyDescent="0.4">
      <c r="A673" s="209"/>
      <c r="B673" s="209"/>
      <c r="C673" s="209"/>
      <c r="D673" s="209"/>
      <c r="E673" s="52" t="s">
        <v>6</v>
      </c>
      <c r="F673" s="39" t="s">
        <v>7</v>
      </c>
      <c r="G673" s="209"/>
    </row>
    <row r="674" spans="1:7" ht="21.75" customHeight="1" x14ac:dyDescent="0.5">
      <c r="A674" s="220" t="s">
        <v>705</v>
      </c>
      <c r="B674" s="211"/>
      <c r="C674" s="211"/>
      <c r="D674" s="212"/>
      <c r="E674" s="175">
        <f>E644</f>
        <v>378929.9</v>
      </c>
      <c r="F674" s="53">
        <f>F644</f>
        <v>471294.6</v>
      </c>
      <c r="G674" s="54"/>
    </row>
    <row r="675" spans="1:7" ht="21.75" customHeight="1" x14ac:dyDescent="0.5">
      <c r="A675" s="3">
        <v>406</v>
      </c>
      <c r="B675" s="22" t="s">
        <v>706</v>
      </c>
      <c r="C675" s="22" t="s">
        <v>13</v>
      </c>
      <c r="D675" s="4" t="s">
        <v>707</v>
      </c>
      <c r="E675" s="37"/>
      <c r="F675" s="37">
        <v>532</v>
      </c>
      <c r="G675" s="55"/>
    </row>
    <row r="676" spans="1:7" ht="21.75" customHeight="1" x14ac:dyDescent="0.5">
      <c r="A676" s="3">
        <v>407</v>
      </c>
      <c r="B676" s="22" t="s">
        <v>706</v>
      </c>
      <c r="C676" s="22" t="s">
        <v>708</v>
      </c>
      <c r="D676" s="4" t="s">
        <v>554</v>
      </c>
      <c r="E676" s="37"/>
      <c r="F676" s="37">
        <v>100</v>
      </c>
      <c r="G676" s="55"/>
    </row>
    <row r="677" spans="1:7" ht="21.75" customHeight="1" x14ac:dyDescent="0.5">
      <c r="A677" s="3">
        <v>408</v>
      </c>
      <c r="B677" s="22" t="s">
        <v>706</v>
      </c>
      <c r="C677" s="22" t="s">
        <v>709</v>
      </c>
      <c r="D677" s="4" t="s">
        <v>554</v>
      </c>
      <c r="E677" s="37"/>
      <c r="F677" s="37">
        <v>100</v>
      </c>
      <c r="G677" s="55"/>
    </row>
    <row r="678" spans="1:7" ht="21.75" customHeight="1" x14ac:dyDescent="0.5">
      <c r="A678" s="3">
        <v>409</v>
      </c>
      <c r="B678" s="22" t="s">
        <v>706</v>
      </c>
      <c r="C678" s="22" t="s">
        <v>710</v>
      </c>
      <c r="D678" s="4" t="s">
        <v>711</v>
      </c>
      <c r="E678" s="37"/>
      <c r="F678" s="37">
        <v>3200</v>
      </c>
      <c r="G678" s="55"/>
    </row>
    <row r="679" spans="1:7" ht="21.75" customHeight="1" x14ac:dyDescent="0.5">
      <c r="A679" s="3">
        <v>410</v>
      </c>
      <c r="B679" s="22" t="s">
        <v>706</v>
      </c>
      <c r="C679" s="22" t="s">
        <v>712</v>
      </c>
      <c r="D679" s="4" t="s">
        <v>713</v>
      </c>
      <c r="E679" s="37"/>
      <c r="F679" s="37">
        <v>3200</v>
      </c>
      <c r="G679" s="55"/>
    </row>
    <row r="680" spans="1:7" ht="21.75" customHeight="1" x14ac:dyDescent="0.5">
      <c r="A680" s="3">
        <v>411</v>
      </c>
      <c r="B680" s="22" t="s">
        <v>706</v>
      </c>
      <c r="C680" s="22" t="s">
        <v>714</v>
      </c>
      <c r="D680" s="4" t="s">
        <v>715</v>
      </c>
      <c r="E680" s="37"/>
      <c r="F680" s="37">
        <v>5600</v>
      </c>
      <c r="G680" s="55"/>
    </row>
    <row r="681" spans="1:7" ht="21.75" customHeight="1" x14ac:dyDescent="0.5">
      <c r="A681" s="3">
        <v>412</v>
      </c>
      <c r="B681" s="22" t="s">
        <v>706</v>
      </c>
      <c r="C681" s="22" t="s">
        <v>716</v>
      </c>
      <c r="D681" s="4" t="s">
        <v>717</v>
      </c>
      <c r="E681" s="37"/>
      <c r="F681" s="37">
        <v>800</v>
      </c>
      <c r="G681" s="55"/>
    </row>
    <row r="682" spans="1:7" ht="21.75" customHeight="1" x14ac:dyDescent="0.5">
      <c r="A682" s="3">
        <v>413</v>
      </c>
      <c r="B682" s="22" t="s">
        <v>706</v>
      </c>
      <c r="C682" s="22" t="s">
        <v>718</v>
      </c>
      <c r="D682" s="4" t="s">
        <v>719</v>
      </c>
      <c r="E682" s="37"/>
      <c r="F682" s="37">
        <v>7800</v>
      </c>
      <c r="G682" s="55"/>
    </row>
    <row r="683" spans="1:7" ht="21.75" customHeight="1" x14ac:dyDescent="0.5">
      <c r="A683" s="3">
        <v>414</v>
      </c>
      <c r="B683" s="22" t="s">
        <v>720</v>
      </c>
      <c r="C683" s="22" t="s">
        <v>13</v>
      </c>
      <c r="D683" s="4" t="s">
        <v>721</v>
      </c>
      <c r="E683" s="37"/>
      <c r="F683" s="37">
        <v>3150</v>
      </c>
      <c r="G683" s="55"/>
    </row>
    <row r="684" spans="1:7" ht="21.75" customHeight="1" x14ac:dyDescent="0.5">
      <c r="A684" s="3">
        <v>415</v>
      </c>
      <c r="B684" s="22" t="s">
        <v>720</v>
      </c>
      <c r="C684" s="22" t="s">
        <v>13</v>
      </c>
      <c r="D684" s="4" t="s">
        <v>722</v>
      </c>
      <c r="E684" s="37"/>
      <c r="F684" s="37">
        <v>120</v>
      </c>
      <c r="G684" s="55"/>
    </row>
    <row r="685" spans="1:7" ht="21.75" customHeight="1" x14ac:dyDescent="0.5">
      <c r="A685" s="3">
        <v>416</v>
      </c>
      <c r="B685" s="22" t="s">
        <v>720</v>
      </c>
      <c r="C685" s="22" t="s">
        <v>13</v>
      </c>
      <c r="D685" s="4" t="s">
        <v>723</v>
      </c>
      <c r="E685" s="37"/>
      <c r="F685" s="37">
        <v>294.39999999999998</v>
      </c>
      <c r="G685" s="55"/>
    </row>
    <row r="686" spans="1:7" ht="21.75" customHeight="1" x14ac:dyDescent="0.5">
      <c r="A686" s="3">
        <v>417</v>
      </c>
      <c r="B686" s="22" t="s">
        <v>720</v>
      </c>
      <c r="C686" s="22" t="s">
        <v>13</v>
      </c>
      <c r="D686" s="4" t="s">
        <v>724</v>
      </c>
      <c r="E686" s="37"/>
      <c r="F686" s="37">
        <v>120</v>
      </c>
      <c r="G686" s="55"/>
    </row>
    <row r="687" spans="1:7" ht="21.75" customHeight="1" x14ac:dyDescent="0.5">
      <c r="A687" s="3">
        <v>418</v>
      </c>
      <c r="B687" s="22" t="s">
        <v>725</v>
      </c>
      <c r="C687" s="22" t="s">
        <v>13</v>
      </c>
      <c r="D687" s="4" t="s">
        <v>726</v>
      </c>
      <c r="E687" s="37"/>
      <c r="F687" s="37">
        <v>120</v>
      </c>
      <c r="G687" s="55"/>
    </row>
    <row r="688" spans="1:7" ht="21.75" customHeight="1" x14ac:dyDescent="0.5">
      <c r="A688" s="3">
        <v>419</v>
      </c>
      <c r="B688" s="22" t="s">
        <v>725</v>
      </c>
      <c r="C688" s="22" t="s">
        <v>13</v>
      </c>
      <c r="D688" s="4" t="s">
        <v>727</v>
      </c>
      <c r="E688" s="37"/>
      <c r="F688" s="37">
        <v>120</v>
      </c>
      <c r="G688" s="55"/>
    </row>
    <row r="689" spans="1:7" ht="21.75" customHeight="1" x14ac:dyDescent="0.5">
      <c r="A689" s="3">
        <v>420</v>
      </c>
      <c r="B689" s="22" t="s">
        <v>725</v>
      </c>
      <c r="C689" s="22" t="s">
        <v>13</v>
      </c>
      <c r="D689" s="4" t="s">
        <v>728</v>
      </c>
      <c r="E689" s="37"/>
      <c r="F689" s="37">
        <v>99.2</v>
      </c>
      <c r="G689" s="55"/>
    </row>
    <row r="690" spans="1:7" ht="21.75" customHeight="1" x14ac:dyDescent="0.5">
      <c r="A690" s="3">
        <v>421</v>
      </c>
      <c r="B690" s="22" t="s">
        <v>725</v>
      </c>
      <c r="C690" s="22" t="s">
        <v>13</v>
      </c>
      <c r="D690" s="4" t="s">
        <v>729</v>
      </c>
      <c r="E690" s="37"/>
      <c r="F690" s="37">
        <v>99.2</v>
      </c>
      <c r="G690" s="55"/>
    </row>
    <row r="691" spans="1:7" ht="21.75" customHeight="1" x14ac:dyDescent="0.5">
      <c r="A691" s="3">
        <v>422</v>
      </c>
      <c r="B691" s="22" t="s">
        <v>725</v>
      </c>
      <c r="C691" s="22" t="s">
        <v>13</v>
      </c>
      <c r="D691" s="4" t="s">
        <v>730</v>
      </c>
      <c r="E691" s="37"/>
      <c r="F691" s="37">
        <v>216</v>
      </c>
      <c r="G691" s="55"/>
    </row>
    <row r="692" spans="1:7" ht="21.75" customHeight="1" x14ac:dyDescent="0.5">
      <c r="A692" s="3">
        <v>423</v>
      </c>
      <c r="B692" s="22" t="s">
        <v>725</v>
      </c>
      <c r="C692" s="22" t="s">
        <v>13</v>
      </c>
      <c r="D692" s="4" t="s">
        <v>731</v>
      </c>
      <c r="E692" s="37"/>
      <c r="F692" s="37">
        <v>216</v>
      </c>
      <c r="G692" s="55"/>
    </row>
    <row r="693" spans="1:7" ht="21.75" customHeight="1" x14ac:dyDescent="0.5">
      <c r="A693" s="3">
        <v>424</v>
      </c>
      <c r="B693" s="22" t="s">
        <v>725</v>
      </c>
      <c r="C693" s="22" t="s">
        <v>13</v>
      </c>
      <c r="D693" s="4" t="s">
        <v>732</v>
      </c>
      <c r="E693" s="37"/>
      <c r="F693" s="37">
        <v>146</v>
      </c>
      <c r="G693" s="55"/>
    </row>
    <row r="694" spans="1:7" ht="21.75" customHeight="1" x14ac:dyDescent="0.5">
      <c r="A694" s="3">
        <v>425</v>
      </c>
      <c r="B694" s="22" t="s">
        <v>725</v>
      </c>
      <c r="C694" s="22" t="s">
        <v>13</v>
      </c>
      <c r="D694" s="4" t="s">
        <v>733</v>
      </c>
      <c r="E694" s="37"/>
      <c r="F694" s="37">
        <v>146</v>
      </c>
      <c r="G694" s="55"/>
    </row>
    <row r="695" spans="1:7" ht="21.75" customHeight="1" x14ac:dyDescent="0.5">
      <c r="A695" s="3">
        <v>426</v>
      </c>
      <c r="B695" s="22" t="s">
        <v>725</v>
      </c>
      <c r="C695" s="22" t="s">
        <v>13</v>
      </c>
      <c r="D695" s="4" t="s">
        <v>734</v>
      </c>
      <c r="E695" s="37"/>
      <c r="F695" s="37">
        <v>532</v>
      </c>
      <c r="G695" s="55"/>
    </row>
    <row r="696" spans="1:7" ht="21.75" customHeight="1" x14ac:dyDescent="0.5">
      <c r="A696" s="3">
        <v>427</v>
      </c>
      <c r="B696" s="22" t="s">
        <v>725</v>
      </c>
      <c r="C696" s="22" t="s">
        <v>13</v>
      </c>
      <c r="D696" s="4" t="s">
        <v>735</v>
      </c>
      <c r="E696" s="37"/>
      <c r="F696" s="37">
        <v>532</v>
      </c>
      <c r="G696" s="55"/>
    </row>
    <row r="697" spans="1:7" ht="21.75" customHeight="1" x14ac:dyDescent="0.5">
      <c r="A697" s="3">
        <v>428</v>
      </c>
      <c r="B697" s="22" t="s">
        <v>725</v>
      </c>
      <c r="C697" s="22" t="s">
        <v>13</v>
      </c>
      <c r="D697" s="4" t="s">
        <v>736</v>
      </c>
      <c r="E697" s="37"/>
      <c r="F697" s="37">
        <v>120</v>
      </c>
      <c r="G697" s="55"/>
    </row>
    <row r="698" spans="1:7" ht="21.75" customHeight="1" x14ac:dyDescent="0.5">
      <c r="A698" s="3">
        <v>429</v>
      </c>
      <c r="B698" s="22" t="s">
        <v>725</v>
      </c>
      <c r="C698" s="22" t="s">
        <v>13</v>
      </c>
      <c r="D698" s="4" t="s">
        <v>737</v>
      </c>
      <c r="E698" s="37"/>
      <c r="F698" s="37">
        <v>120</v>
      </c>
      <c r="G698" s="55"/>
    </row>
    <row r="699" spans="1:7" ht="21.75" customHeight="1" x14ac:dyDescent="0.5">
      <c r="A699" s="3">
        <v>430</v>
      </c>
      <c r="B699" s="22" t="s">
        <v>725</v>
      </c>
      <c r="C699" s="22" t="s">
        <v>13</v>
      </c>
      <c r="D699" s="4" t="s">
        <v>738</v>
      </c>
      <c r="E699" s="37"/>
      <c r="F699" s="37">
        <v>120</v>
      </c>
      <c r="G699" s="55"/>
    </row>
    <row r="700" spans="1:7" ht="21.75" customHeight="1" x14ac:dyDescent="0.5">
      <c r="A700" s="3">
        <v>431</v>
      </c>
      <c r="B700" s="22" t="s">
        <v>725</v>
      </c>
      <c r="C700" s="22" t="s">
        <v>13</v>
      </c>
      <c r="D700" s="4" t="s">
        <v>739</v>
      </c>
      <c r="E700" s="37"/>
      <c r="F700" s="37">
        <v>120</v>
      </c>
      <c r="G700" s="55"/>
    </row>
    <row r="701" spans="1:7" ht="21.75" customHeight="1" x14ac:dyDescent="0.5">
      <c r="A701" s="3">
        <v>432</v>
      </c>
      <c r="B701" s="22" t="s">
        <v>725</v>
      </c>
      <c r="C701" s="22" t="s">
        <v>13</v>
      </c>
      <c r="D701" s="4" t="s">
        <v>740</v>
      </c>
      <c r="E701" s="37" t="s">
        <v>547</v>
      </c>
      <c r="F701" s="37">
        <v>120</v>
      </c>
      <c r="G701" s="55"/>
    </row>
    <row r="702" spans="1:7" ht="21.75" customHeight="1" x14ac:dyDescent="0.5">
      <c r="A702" s="3">
        <v>433</v>
      </c>
      <c r="B702" s="22" t="s">
        <v>725</v>
      </c>
      <c r="C702" s="22" t="s">
        <v>13</v>
      </c>
      <c r="D702" s="4" t="s">
        <v>741</v>
      </c>
      <c r="E702" s="37"/>
      <c r="F702" s="37">
        <v>120</v>
      </c>
      <c r="G702" s="55"/>
    </row>
    <row r="703" spans="1:7" ht="21.75" customHeight="1" x14ac:dyDescent="0.5">
      <c r="A703" s="3">
        <v>434</v>
      </c>
      <c r="B703" s="22" t="s">
        <v>725</v>
      </c>
      <c r="C703" s="22" t="s">
        <v>13</v>
      </c>
      <c r="D703" s="4" t="s">
        <v>742</v>
      </c>
      <c r="E703" s="37"/>
      <c r="F703" s="37">
        <v>294.39999999999998</v>
      </c>
      <c r="G703" s="55"/>
    </row>
    <row r="704" spans="1:7" ht="21.75" customHeight="1" x14ac:dyDescent="0.5">
      <c r="A704" s="3">
        <v>435</v>
      </c>
      <c r="B704" s="22" t="s">
        <v>743</v>
      </c>
      <c r="C704" s="22" t="s">
        <v>13</v>
      </c>
      <c r="D704" s="4" t="s">
        <v>744</v>
      </c>
      <c r="E704" s="37"/>
      <c r="F704" s="37">
        <v>120</v>
      </c>
      <c r="G704" s="55"/>
    </row>
    <row r="705" spans="1:7" ht="21.75" customHeight="1" x14ac:dyDescent="0.5">
      <c r="A705" s="3">
        <v>436</v>
      </c>
      <c r="B705" s="22" t="s">
        <v>745</v>
      </c>
      <c r="C705" s="22" t="s">
        <v>13</v>
      </c>
      <c r="D705" s="4" t="s">
        <v>746</v>
      </c>
      <c r="E705" s="37"/>
      <c r="F705" s="37">
        <v>120</v>
      </c>
      <c r="G705" s="55"/>
    </row>
    <row r="706" spans="1:7" ht="21.75" customHeight="1" x14ac:dyDescent="0.5">
      <c r="A706" s="3">
        <v>437</v>
      </c>
      <c r="B706" s="22" t="s">
        <v>743</v>
      </c>
      <c r="C706" s="22" t="s">
        <v>13</v>
      </c>
      <c r="D706" s="4" t="s">
        <v>747</v>
      </c>
      <c r="E706" s="37"/>
      <c r="F706" s="37">
        <v>120</v>
      </c>
      <c r="G706" s="55"/>
    </row>
    <row r="707" spans="1:7" ht="21.75" customHeight="1" x14ac:dyDescent="0.5">
      <c r="A707" s="3">
        <v>438</v>
      </c>
      <c r="B707" s="22" t="s">
        <v>743</v>
      </c>
      <c r="C707" s="22" t="s">
        <v>13</v>
      </c>
      <c r="D707" s="4" t="s">
        <v>748</v>
      </c>
      <c r="E707" s="37"/>
      <c r="F707" s="37">
        <v>4006</v>
      </c>
      <c r="G707" s="55"/>
    </row>
    <row r="708" spans="1:7" ht="21.75" customHeight="1" x14ac:dyDescent="0.5">
      <c r="A708" s="3">
        <v>439</v>
      </c>
      <c r="B708" s="22" t="s">
        <v>743</v>
      </c>
      <c r="C708" s="22" t="s">
        <v>13</v>
      </c>
      <c r="D708" s="4" t="s">
        <v>749</v>
      </c>
      <c r="E708" s="37"/>
      <c r="F708" s="37">
        <v>294.39999999999998</v>
      </c>
      <c r="G708" s="55"/>
    </row>
    <row r="709" spans="1:7" ht="21.75" customHeight="1" x14ac:dyDescent="0.5">
      <c r="A709" s="3">
        <v>440</v>
      </c>
      <c r="B709" s="22" t="s">
        <v>750</v>
      </c>
      <c r="C709" s="22" t="s">
        <v>13</v>
      </c>
      <c r="D709" s="4" t="s">
        <v>751</v>
      </c>
      <c r="E709" s="37"/>
      <c r="F709" s="37">
        <v>120</v>
      </c>
      <c r="G709" s="55"/>
    </row>
    <row r="710" spans="1:7" ht="21.75" customHeight="1" x14ac:dyDescent="0.5">
      <c r="A710" s="3">
        <v>441</v>
      </c>
      <c r="B710" s="22" t="s">
        <v>750</v>
      </c>
      <c r="C710" s="22" t="s">
        <v>13</v>
      </c>
      <c r="D710" s="4" t="s">
        <v>752</v>
      </c>
      <c r="E710" s="37"/>
      <c r="F710" s="37">
        <v>294.39999999999998</v>
      </c>
      <c r="G710" s="55"/>
    </row>
    <row r="711" spans="1:7" ht="21.75" customHeight="1" x14ac:dyDescent="0.5">
      <c r="A711" s="3">
        <v>442</v>
      </c>
      <c r="B711" s="22" t="s">
        <v>753</v>
      </c>
      <c r="C711" s="22" t="s">
        <v>13</v>
      </c>
      <c r="D711" s="4" t="s">
        <v>754</v>
      </c>
      <c r="E711" s="37"/>
      <c r="F711" s="37">
        <v>532</v>
      </c>
      <c r="G711" s="55"/>
    </row>
    <row r="712" spans="1:7" ht="21.75" customHeight="1" x14ac:dyDescent="0.5">
      <c r="A712" s="3">
        <v>443</v>
      </c>
      <c r="B712" s="22" t="s">
        <v>753</v>
      </c>
      <c r="C712" s="22" t="s">
        <v>96</v>
      </c>
      <c r="D712" s="4" t="s">
        <v>755</v>
      </c>
      <c r="E712" s="37"/>
      <c r="F712" s="37">
        <v>294.39999999999998</v>
      </c>
      <c r="G712" s="55"/>
    </row>
    <row r="713" spans="1:7" ht="21.75" customHeight="1" x14ac:dyDescent="0.5">
      <c r="A713" s="3">
        <v>444</v>
      </c>
      <c r="B713" s="22" t="s">
        <v>756</v>
      </c>
      <c r="C713" s="22" t="s">
        <v>13</v>
      </c>
      <c r="D713" s="4" t="s">
        <v>757</v>
      </c>
      <c r="E713" s="37"/>
      <c r="F713" s="37">
        <v>532</v>
      </c>
      <c r="G713" s="55"/>
    </row>
    <row r="714" spans="1:7" ht="21.75" customHeight="1" x14ac:dyDescent="0.5">
      <c r="A714" s="3">
        <v>445</v>
      </c>
      <c r="B714" s="22" t="s">
        <v>753</v>
      </c>
      <c r="C714" s="22" t="s">
        <v>13</v>
      </c>
      <c r="D714" s="4" t="s">
        <v>754</v>
      </c>
      <c r="E714" s="37"/>
      <c r="F714" s="37">
        <v>532</v>
      </c>
      <c r="G714" s="55"/>
    </row>
    <row r="715" spans="1:7" ht="21.75" customHeight="1" x14ac:dyDescent="0.5">
      <c r="A715" s="3">
        <v>446</v>
      </c>
      <c r="B715" s="22" t="s">
        <v>753</v>
      </c>
      <c r="C715" s="22" t="s">
        <v>13</v>
      </c>
      <c r="D715" s="4" t="s">
        <v>758</v>
      </c>
      <c r="E715" s="37"/>
      <c r="F715" s="37">
        <v>532</v>
      </c>
      <c r="G715" s="55"/>
    </row>
    <row r="716" spans="1:7" ht="21.75" customHeight="1" x14ac:dyDescent="0.5">
      <c r="A716" s="3">
        <v>447</v>
      </c>
      <c r="B716" s="22" t="s">
        <v>753</v>
      </c>
      <c r="C716" s="22" t="s">
        <v>13</v>
      </c>
      <c r="D716" s="4" t="s">
        <v>759</v>
      </c>
      <c r="E716" s="37"/>
      <c r="F716" s="37">
        <v>532</v>
      </c>
      <c r="G716" s="55"/>
    </row>
    <row r="717" spans="1:7" ht="21.75" customHeight="1" x14ac:dyDescent="0.5">
      <c r="A717" s="3">
        <v>448</v>
      </c>
      <c r="B717" s="22" t="s">
        <v>760</v>
      </c>
      <c r="C717" s="22" t="s">
        <v>13</v>
      </c>
      <c r="D717" s="4" t="s">
        <v>761</v>
      </c>
      <c r="E717" s="37"/>
      <c r="F717" s="37">
        <v>120</v>
      </c>
      <c r="G717" s="55"/>
    </row>
    <row r="718" spans="1:7" ht="21.75" customHeight="1" x14ac:dyDescent="0.5">
      <c r="A718" s="3">
        <v>449</v>
      </c>
      <c r="B718" s="22" t="s">
        <v>760</v>
      </c>
      <c r="C718" s="22" t="s">
        <v>13</v>
      </c>
      <c r="D718" s="4" t="s">
        <v>762</v>
      </c>
      <c r="E718" s="37"/>
      <c r="F718" s="37">
        <v>120</v>
      </c>
      <c r="G718" s="55"/>
    </row>
    <row r="719" spans="1:7" ht="21.75" customHeight="1" x14ac:dyDescent="0.5">
      <c r="A719" s="3">
        <v>450</v>
      </c>
      <c r="B719" s="22" t="s">
        <v>760</v>
      </c>
      <c r="C719" s="22" t="s">
        <v>13</v>
      </c>
      <c r="D719" s="4" t="s">
        <v>763</v>
      </c>
      <c r="E719" s="37"/>
      <c r="F719" s="37">
        <v>3729.2</v>
      </c>
      <c r="G719" s="55"/>
    </row>
    <row r="720" spans="1:7" ht="21.75" customHeight="1" x14ac:dyDescent="0.5">
      <c r="A720" s="3">
        <v>451</v>
      </c>
      <c r="B720" s="22" t="s">
        <v>760</v>
      </c>
      <c r="C720" s="22" t="s">
        <v>13</v>
      </c>
      <c r="D720" s="4" t="s">
        <v>764</v>
      </c>
      <c r="E720" s="37"/>
      <c r="F720" s="37">
        <v>216</v>
      </c>
      <c r="G720" s="55"/>
    </row>
    <row r="721" spans="1:7" ht="21.75" customHeight="1" x14ac:dyDescent="0.5">
      <c r="A721" s="3">
        <v>452</v>
      </c>
      <c r="B721" s="22" t="s">
        <v>760</v>
      </c>
      <c r="C721" s="22" t="s">
        <v>13</v>
      </c>
      <c r="D721" s="4" t="s">
        <v>765</v>
      </c>
      <c r="E721" s="37"/>
      <c r="F721" s="37">
        <v>216</v>
      </c>
      <c r="G721" s="55"/>
    </row>
    <row r="722" spans="1:7" ht="21.75" customHeight="1" x14ac:dyDescent="0.5">
      <c r="A722" s="3">
        <v>453</v>
      </c>
      <c r="B722" s="22" t="s">
        <v>760</v>
      </c>
      <c r="C722" s="22" t="s">
        <v>13</v>
      </c>
      <c r="D722" s="4" t="s">
        <v>766</v>
      </c>
      <c r="E722" s="37"/>
      <c r="F722" s="37">
        <v>216</v>
      </c>
      <c r="G722" s="55"/>
    </row>
    <row r="723" spans="1:7" ht="21.75" customHeight="1" x14ac:dyDescent="0.5">
      <c r="A723" s="3">
        <v>454</v>
      </c>
      <c r="B723" s="22" t="s">
        <v>760</v>
      </c>
      <c r="C723" s="22" t="s">
        <v>13</v>
      </c>
      <c r="D723" s="4" t="s">
        <v>767</v>
      </c>
      <c r="E723" s="37"/>
      <c r="F723" s="37">
        <v>120</v>
      </c>
      <c r="G723" s="55"/>
    </row>
    <row r="724" spans="1:7" ht="21.75" customHeight="1" x14ac:dyDescent="0.5">
      <c r="A724" s="3">
        <v>455</v>
      </c>
      <c r="B724" s="22" t="s">
        <v>760</v>
      </c>
      <c r="C724" s="75" t="s">
        <v>13</v>
      </c>
      <c r="D724" s="4" t="s">
        <v>768</v>
      </c>
      <c r="E724" s="37"/>
      <c r="F724" s="37">
        <v>5559.2</v>
      </c>
      <c r="G724" s="55"/>
    </row>
    <row r="725" spans="1:7" ht="21.75" customHeight="1" x14ac:dyDescent="0.5">
      <c r="A725" s="3">
        <v>456</v>
      </c>
      <c r="B725" s="22" t="s">
        <v>760</v>
      </c>
      <c r="C725" s="75" t="s">
        <v>13</v>
      </c>
      <c r="D725" s="4" t="s">
        <v>769</v>
      </c>
      <c r="E725" s="37"/>
      <c r="F725" s="37">
        <v>120</v>
      </c>
      <c r="G725" s="55"/>
    </row>
    <row r="726" spans="1:7" ht="21.75" customHeight="1" x14ac:dyDescent="0.5">
      <c r="A726" s="3">
        <v>457</v>
      </c>
      <c r="B726" s="22" t="s">
        <v>760</v>
      </c>
      <c r="C726" s="75" t="s">
        <v>13</v>
      </c>
      <c r="D726" s="4" t="s">
        <v>770</v>
      </c>
      <c r="E726" s="37"/>
      <c r="F726" s="37">
        <v>120</v>
      </c>
      <c r="G726" s="55"/>
    </row>
    <row r="727" spans="1:7" ht="21.75" customHeight="1" x14ac:dyDescent="0.5">
      <c r="A727" s="3">
        <v>458</v>
      </c>
      <c r="B727" s="22" t="s">
        <v>760</v>
      </c>
      <c r="C727" s="75" t="s">
        <v>13</v>
      </c>
      <c r="D727" s="4" t="s">
        <v>771</v>
      </c>
      <c r="E727" s="37"/>
      <c r="F727" s="37">
        <v>99.2</v>
      </c>
      <c r="G727" s="55"/>
    </row>
    <row r="728" spans="1:7" ht="21.75" customHeight="1" x14ac:dyDescent="0.5">
      <c r="A728" s="3">
        <v>459</v>
      </c>
      <c r="B728" s="22" t="s">
        <v>760</v>
      </c>
      <c r="C728" s="75" t="s">
        <v>13</v>
      </c>
      <c r="D728" s="4" t="s">
        <v>772</v>
      </c>
      <c r="E728" s="37" t="s">
        <v>547</v>
      </c>
      <c r="F728" s="37">
        <v>99.2</v>
      </c>
      <c r="G728" s="55"/>
    </row>
    <row r="729" spans="1:7" ht="21.75" customHeight="1" x14ac:dyDescent="0.5">
      <c r="A729" s="3">
        <v>460</v>
      </c>
      <c r="B729" s="22" t="s">
        <v>760</v>
      </c>
      <c r="C729" s="75" t="s">
        <v>13</v>
      </c>
      <c r="D729" s="4" t="s">
        <v>773</v>
      </c>
      <c r="E729" s="37"/>
      <c r="F729" s="37">
        <v>99.2</v>
      </c>
      <c r="G729" s="55"/>
    </row>
    <row r="730" spans="1:7" ht="21.75" customHeight="1" x14ac:dyDescent="0.5">
      <c r="A730" s="3">
        <v>461</v>
      </c>
      <c r="B730" s="22" t="s">
        <v>760</v>
      </c>
      <c r="C730" s="75" t="s">
        <v>13</v>
      </c>
      <c r="D730" s="4" t="s">
        <v>774</v>
      </c>
      <c r="E730" s="37"/>
      <c r="F730" s="37">
        <v>146</v>
      </c>
      <c r="G730" s="55"/>
    </row>
    <row r="731" spans="1:7" ht="21.75" customHeight="1" x14ac:dyDescent="0.5">
      <c r="A731" s="3">
        <v>462</v>
      </c>
      <c r="B731" s="22" t="s">
        <v>760</v>
      </c>
      <c r="C731" s="75" t="s">
        <v>13</v>
      </c>
      <c r="D731" s="4" t="s">
        <v>775</v>
      </c>
      <c r="E731" s="37"/>
      <c r="F731" s="37">
        <v>146</v>
      </c>
      <c r="G731" s="55"/>
    </row>
    <row r="732" spans="1:7" ht="24" customHeight="1" x14ac:dyDescent="0.55000000000000004">
      <c r="A732" s="3">
        <v>463</v>
      </c>
      <c r="B732" s="22" t="s">
        <v>760</v>
      </c>
      <c r="C732" s="196" t="s">
        <v>13</v>
      </c>
      <c r="D732" s="4" t="s">
        <v>776</v>
      </c>
      <c r="E732" s="37"/>
      <c r="F732" s="37">
        <v>146</v>
      </c>
      <c r="G732" s="55"/>
    </row>
    <row r="733" spans="1:7" ht="24" customHeight="1" x14ac:dyDescent="0.55000000000000004">
      <c r="A733" s="3">
        <v>464</v>
      </c>
      <c r="B733" s="22" t="s">
        <v>760</v>
      </c>
      <c r="C733" s="196" t="s">
        <v>13</v>
      </c>
      <c r="D733" s="4" t="s">
        <v>777</v>
      </c>
      <c r="E733" s="37"/>
      <c r="F733" s="37">
        <v>120</v>
      </c>
      <c r="G733" s="55"/>
    </row>
    <row r="734" spans="1:7" ht="24" customHeight="1" x14ac:dyDescent="0.55000000000000004">
      <c r="A734" s="3">
        <v>465</v>
      </c>
      <c r="B734" s="22" t="s">
        <v>760</v>
      </c>
      <c r="C734" s="196" t="s">
        <v>13</v>
      </c>
      <c r="D734" s="4" t="s">
        <v>778</v>
      </c>
      <c r="E734" s="37"/>
      <c r="F734" s="37">
        <v>1936</v>
      </c>
      <c r="G734" s="55"/>
    </row>
    <row r="735" spans="1:7" ht="24" customHeight="1" x14ac:dyDescent="0.55000000000000004">
      <c r="A735" s="3">
        <v>466</v>
      </c>
      <c r="B735" s="22" t="s">
        <v>779</v>
      </c>
      <c r="C735" s="196" t="s">
        <v>780</v>
      </c>
      <c r="D735" s="4" t="s">
        <v>781</v>
      </c>
      <c r="E735" s="37"/>
      <c r="F735" s="37">
        <v>2800</v>
      </c>
      <c r="G735" s="55"/>
    </row>
    <row r="736" spans="1:7" ht="24" customHeight="1" x14ac:dyDescent="0.55000000000000004">
      <c r="A736" s="3">
        <v>467</v>
      </c>
      <c r="B736" s="22" t="s">
        <v>779</v>
      </c>
      <c r="C736" s="196" t="s">
        <v>782</v>
      </c>
      <c r="D736" s="4" t="s">
        <v>783</v>
      </c>
      <c r="E736" s="37"/>
      <c r="F736" s="37">
        <v>800</v>
      </c>
      <c r="G736" s="55"/>
    </row>
    <row r="737" spans="1:7" ht="24" customHeight="1" x14ac:dyDescent="0.55000000000000004">
      <c r="A737" s="3">
        <v>468</v>
      </c>
      <c r="B737" s="22" t="s">
        <v>779</v>
      </c>
      <c r="C737" s="196" t="s">
        <v>13</v>
      </c>
      <c r="D737" s="4" t="s">
        <v>784</v>
      </c>
      <c r="E737" s="37"/>
      <c r="F737" s="37">
        <v>294.39999999999998</v>
      </c>
      <c r="G737" s="55"/>
    </row>
    <row r="738" spans="1:7" ht="24" customHeight="1" x14ac:dyDescent="0.55000000000000004">
      <c r="A738" s="3">
        <v>469</v>
      </c>
      <c r="B738" s="22" t="s">
        <v>779</v>
      </c>
      <c r="C738" s="196" t="s">
        <v>13</v>
      </c>
      <c r="D738" s="4" t="s">
        <v>785</v>
      </c>
      <c r="E738" s="37"/>
      <c r="F738" s="37">
        <v>38000</v>
      </c>
      <c r="G738" s="55"/>
    </row>
    <row r="739" spans="1:7" ht="24" customHeight="1" x14ac:dyDescent="0.55000000000000004">
      <c r="A739" s="3">
        <v>470</v>
      </c>
      <c r="B739" s="22" t="s">
        <v>786</v>
      </c>
      <c r="C739" s="196" t="s">
        <v>787</v>
      </c>
      <c r="D739" s="4" t="s">
        <v>788</v>
      </c>
      <c r="E739" s="37"/>
      <c r="F739" s="37">
        <v>2250</v>
      </c>
      <c r="G739" s="55"/>
    </row>
    <row r="740" spans="1:7" ht="21.75" customHeight="1" x14ac:dyDescent="0.5">
      <c r="A740" s="3">
        <v>471</v>
      </c>
      <c r="B740" s="22" t="s">
        <v>779</v>
      </c>
      <c r="C740" s="22" t="s">
        <v>789</v>
      </c>
      <c r="D740" s="4" t="s">
        <v>790</v>
      </c>
      <c r="E740" s="37"/>
      <c r="F740" s="37">
        <v>600</v>
      </c>
      <c r="G740" s="55"/>
    </row>
    <row r="741" spans="1:7" ht="21.75" customHeight="1" x14ac:dyDescent="0.5">
      <c r="A741" s="3">
        <v>472</v>
      </c>
      <c r="B741" s="22" t="s">
        <v>779</v>
      </c>
      <c r="C741" s="22" t="s">
        <v>791</v>
      </c>
      <c r="D741" s="4" t="s">
        <v>792</v>
      </c>
      <c r="E741" s="37"/>
      <c r="F741" s="37">
        <v>100</v>
      </c>
      <c r="G741" s="55"/>
    </row>
    <row r="742" spans="1:7" ht="21.75" customHeight="1" x14ac:dyDescent="0.5">
      <c r="A742" s="3">
        <v>473</v>
      </c>
      <c r="B742" s="22" t="s">
        <v>779</v>
      </c>
      <c r="C742" s="22" t="s">
        <v>793</v>
      </c>
      <c r="D742" s="4" t="s">
        <v>554</v>
      </c>
      <c r="E742" s="37"/>
      <c r="F742" s="37">
        <v>600</v>
      </c>
      <c r="G742" s="55"/>
    </row>
    <row r="743" spans="1:7" ht="21.75" customHeight="1" x14ac:dyDescent="0.5">
      <c r="A743" s="3">
        <v>474</v>
      </c>
      <c r="B743" s="22" t="s">
        <v>779</v>
      </c>
      <c r="C743" s="22" t="s">
        <v>794</v>
      </c>
      <c r="D743" s="4" t="s">
        <v>554</v>
      </c>
      <c r="E743" s="37"/>
      <c r="F743" s="37">
        <v>100</v>
      </c>
      <c r="G743" s="55"/>
    </row>
    <row r="744" spans="1:7" ht="21.75" customHeight="1" x14ac:dyDescent="0.5">
      <c r="A744" s="3">
        <v>475</v>
      </c>
      <c r="B744" s="22" t="s">
        <v>779</v>
      </c>
      <c r="C744" s="22" t="s">
        <v>795</v>
      </c>
      <c r="D744" s="4" t="s">
        <v>796</v>
      </c>
      <c r="E744" s="37"/>
      <c r="F744" s="37">
        <v>100</v>
      </c>
      <c r="G744" s="55"/>
    </row>
    <row r="745" spans="1:7" ht="21.75" customHeight="1" x14ac:dyDescent="0.5">
      <c r="A745" s="3">
        <v>476</v>
      </c>
      <c r="B745" s="22" t="s">
        <v>779</v>
      </c>
      <c r="C745" s="22" t="s">
        <v>797</v>
      </c>
      <c r="D745" s="4" t="s">
        <v>798</v>
      </c>
      <c r="E745" s="37"/>
      <c r="F745" s="37">
        <v>300</v>
      </c>
      <c r="G745" s="55"/>
    </row>
    <row r="746" spans="1:7" ht="21.75" customHeight="1" x14ac:dyDescent="0.5">
      <c r="A746" s="3">
        <v>477</v>
      </c>
      <c r="B746" s="22" t="s">
        <v>779</v>
      </c>
      <c r="C746" s="22" t="s">
        <v>799</v>
      </c>
      <c r="D746" s="4" t="s">
        <v>800</v>
      </c>
      <c r="E746" s="37"/>
      <c r="F746" s="37">
        <v>2975</v>
      </c>
      <c r="G746" s="55"/>
    </row>
    <row r="747" spans="1:7" ht="21.75" customHeight="1" x14ac:dyDescent="0.5">
      <c r="A747" s="3">
        <v>478</v>
      </c>
      <c r="B747" s="22" t="s">
        <v>779</v>
      </c>
      <c r="C747" s="22" t="s">
        <v>13</v>
      </c>
      <c r="D747" s="4" t="s">
        <v>801</v>
      </c>
      <c r="E747" s="37"/>
      <c r="F747" s="37">
        <v>120</v>
      </c>
      <c r="G747" s="55"/>
    </row>
    <row r="748" spans="1:7" ht="21.75" customHeight="1" x14ac:dyDescent="0.5">
      <c r="A748" s="3">
        <v>479</v>
      </c>
      <c r="B748" s="22" t="s">
        <v>779</v>
      </c>
      <c r="C748" s="22" t="s">
        <v>13</v>
      </c>
      <c r="D748" s="4" t="s">
        <v>802</v>
      </c>
      <c r="E748" s="37"/>
      <c r="F748" s="37">
        <v>120</v>
      </c>
      <c r="G748" s="55"/>
    </row>
    <row r="749" spans="1:7" ht="21.75" customHeight="1" x14ac:dyDescent="0.5">
      <c r="A749" s="3">
        <v>480</v>
      </c>
      <c r="B749" s="22" t="s">
        <v>779</v>
      </c>
      <c r="C749" s="22" t="s">
        <v>13</v>
      </c>
      <c r="D749" s="4" t="s">
        <v>803</v>
      </c>
      <c r="E749" s="37"/>
      <c r="F749" s="37">
        <v>5120</v>
      </c>
      <c r="G749" s="55"/>
    </row>
    <row r="750" spans="1:7" ht="21.75" customHeight="1" x14ac:dyDescent="0.5">
      <c r="A750" s="3">
        <v>481</v>
      </c>
      <c r="B750" s="22" t="s">
        <v>779</v>
      </c>
      <c r="C750" s="22" t="s">
        <v>13</v>
      </c>
      <c r="D750" s="4" t="s">
        <v>804</v>
      </c>
      <c r="E750" s="37"/>
      <c r="F750" s="37">
        <v>5559</v>
      </c>
      <c r="G750" s="55"/>
    </row>
    <row r="751" spans="1:7" ht="21.75" customHeight="1" x14ac:dyDescent="0.5">
      <c r="A751" s="3">
        <v>482</v>
      </c>
      <c r="B751" s="22" t="s">
        <v>779</v>
      </c>
      <c r="C751" s="22" t="s">
        <v>13</v>
      </c>
      <c r="D751" s="4" t="s">
        <v>805</v>
      </c>
      <c r="E751" s="37"/>
      <c r="F751" s="37">
        <v>120</v>
      </c>
      <c r="G751" s="55"/>
    </row>
    <row r="752" spans="1:7" ht="21.75" customHeight="1" x14ac:dyDescent="0.5">
      <c r="A752" s="3">
        <v>483</v>
      </c>
      <c r="B752" s="22" t="s">
        <v>779</v>
      </c>
      <c r="C752" s="22" t="s">
        <v>13</v>
      </c>
      <c r="D752" s="4" t="s">
        <v>806</v>
      </c>
      <c r="E752" s="37"/>
      <c r="F752" s="37">
        <v>120</v>
      </c>
      <c r="G752" s="55"/>
    </row>
    <row r="753" spans="1:7" ht="21.75" customHeight="1" x14ac:dyDescent="0.5">
      <c r="A753" s="3">
        <v>484</v>
      </c>
      <c r="B753" s="22" t="s">
        <v>779</v>
      </c>
      <c r="C753" s="22" t="s">
        <v>13</v>
      </c>
      <c r="D753" s="4" t="s">
        <v>807</v>
      </c>
      <c r="E753" s="37"/>
      <c r="F753" s="37">
        <v>120</v>
      </c>
      <c r="G753" s="55"/>
    </row>
    <row r="754" spans="1:7" ht="21.75" customHeight="1" x14ac:dyDescent="0.5">
      <c r="A754" s="3">
        <v>485</v>
      </c>
      <c r="B754" s="22" t="s">
        <v>779</v>
      </c>
      <c r="C754" s="22" t="s">
        <v>13</v>
      </c>
      <c r="D754" s="4" t="s">
        <v>808</v>
      </c>
      <c r="E754" s="37"/>
      <c r="F754" s="37">
        <v>120</v>
      </c>
      <c r="G754" s="55"/>
    </row>
    <row r="755" spans="1:7" ht="21.75" customHeight="1" x14ac:dyDescent="0.5">
      <c r="A755" s="3">
        <v>486</v>
      </c>
      <c r="B755" s="22" t="s">
        <v>809</v>
      </c>
      <c r="C755" s="22" t="s">
        <v>13</v>
      </c>
      <c r="D755" s="4" t="s">
        <v>810</v>
      </c>
      <c r="E755" s="37"/>
      <c r="F755" s="37">
        <v>3600</v>
      </c>
      <c r="G755" s="55"/>
    </row>
    <row r="756" spans="1:7" ht="21.75" customHeight="1" x14ac:dyDescent="0.5">
      <c r="A756" s="3">
        <v>487</v>
      </c>
      <c r="B756" s="22" t="s">
        <v>809</v>
      </c>
      <c r="C756" s="22" t="s">
        <v>13</v>
      </c>
      <c r="D756" s="4" t="s">
        <v>811</v>
      </c>
      <c r="E756" s="37"/>
      <c r="F756" s="37">
        <v>7200</v>
      </c>
      <c r="G756" s="55"/>
    </row>
    <row r="757" spans="1:7" ht="21.75" customHeight="1" x14ac:dyDescent="0.5">
      <c r="A757" s="3">
        <v>488</v>
      </c>
      <c r="B757" s="22" t="s">
        <v>809</v>
      </c>
      <c r="C757" s="22" t="s">
        <v>13</v>
      </c>
      <c r="D757" s="4" t="s">
        <v>812</v>
      </c>
      <c r="E757" s="37"/>
      <c r="F757" s="37">
        <v>2000</v>
      </c>
      <c r="G757" s="55"/>
    </row>
    <row r="758" spans="1:7" ht="21.75" customHeight="1" x14ac:dyDescent="0.5">
      <c r="A758" s="3">
        <v>489</v>
      </c>
      <c r="B758" s="22" t="s">
        <v>809</v>
      </c>
      <c r="C758" s="22" t="s">
        <v>813</v>
      </c>
      <c r="D758" s="4" t="s">
        <v>800</v>
      </c>
      <c r="E758" s="37"/>
      <c r="F758" s="37">
        <v>2100</v>
      </c>
      <c r="G758" s="55"/>
    </row>
    <row r="759" spans="1:7" ht="21.75" customHeight="1" x14ac:dyDescent="0.5">
      <c r="A759" s="3">
        <v>490</v>
      </c>
      <c r="B759" s="22" t="s">
        <v>809</v>
      </c>
      <c r="C759" s="22" t="s">
        <v>814</v>
      </c>
      <c r="D759" s="4" t="s">
        <v>815</v>
      </c>
      <c r="E759" s="37"/>
      <c r="F759" s="37">
        <v>200</v>
      </c>
      <c r="G759" s="55"/>
    </row>
    <row r="760" spans="1:7" ht="21.75" customHeight="1" x14ac:dyDescent="0.5">
      <c r="A760" s="3">
        <v>491</v>
      </c>
      <c r="B760" s="22" t="s">
        <v>809</v>
      </c>
      <c r="C760" s="22" t="s">
        <v>13</v>
      </c>
      <c r="D760" s="4" t="s">
        <v>816</v>
      </c>
      <c r="E760" s="37"/>
      <c r="F760" s="37">
        <v>432</v>
      </c>
      <c r="G760" s="55"/>
    </row>
    <row r="761" spans="1:7" ht="21.75" customHeight="1" x14ac:dyDescent="0.5">
      <c r="A761" s="3">
        <v>492</v>
      </c>
      <c r="B761" s="22" t="s">
        <v>809</v>
      </c>
      <c r="C761" s="22" t="s">
        <v>13</v>
      </c>
      <c r="D761" s="4" t="s">
        <v>817</v>
      </c>
      <c r="E761" s="37"/>
      <c r="F761" s="37">
        <v>432</v>
      </c>
      <c r="G761" s="55"/>
    </row>
    <row r="762" spans="1:7" ht="21.75" customHeight="1" x14ac:dyDescent="0.5">
      <c r="A762" s="3">
        <v>493</v>
      </c>
      <c r="B762" s="22" t="s">
        <v>809</v>
      </c>
      <c r="C762" s="22" t="s">
        <v>13</v>
      </c>
      <c r="D762" s="4" t="s">
        <v>818</v>
      </c>
      <c r="E762" s="37"/>
      <c r="F762" s="37">
        <v>432</v>
      </c>
      <c r="G762" s="55"/>
    </row>
    <row r="763" spans="1:7" ht="21.75" customHeight="1" x14ac:dyDescent="0.5">
      <c r="A763" s="3">
        <v>494</v>
      </c>
      <c r="B763" s="22" t="s">
        <v>809</v>
      </c>
      <c r="C763" s="22" t="s">
        <v>13</v>
      </c>
      <c r="D763" s="4" t="s">
        <v>819</v>
      </c>
      <c r="E763" s="37"/>
      <c r="F763" s="37">
        <v>432</v>
      </c>
      <c r="G763" s="55"/>
    </row>
    <row r="764" spans="1:7" ht="21.75" customHeight="1" x14ac:dyDescent="0.5">
      <c r="A764" s="3">
        <v>495</v>
      </c>
      <c r="B764" s="22" t="s">
        <v>809</v>
      </c>
      <c r="C764" s="22" t="s">
        <v>13</v>
      </c>
      <c r="D764" s="4" t="s">
        <v>820</v>
      </c>
      <c r="E764" s="37"/>
      <c r="F764" s="37">
        <v>432</v>
      </c>
      <c r="G764" s="55"/>
    </row>
    <row r="765" spans="1:7" ht="21.75" customHeight="1" x14ac:dyDescent="0.5">
      <c r="A765" s="3">
        <v>496</v>
      </c>
      <c r="B765" s="22" t="s">
        <v>809</v>
      </c>
      <c r="C765" s="22" t="s">
        <v>13</v>
      </c>
      <c r="D765" s="4" t="s">
        <v>821</v>
      </c>
      <c r="E765" s="37"/>
      <c r="F765" s="37">
        <v>432</v>
      </c>
      <c r="G765" s="55"/>
    </row>
    <row r="766" spans="1:7" ht="21.75" customHeight="1" x14ac:dyDescent="0.5">
      <c r="A766" s="3">
        <v>497</v>
      </c>
      <c r="B766" s="22" t="s">
        <v>809</v>
      </c>
      <c r="C766" s="22" t="s">
        <v>13</v>
      </c>
      <c r="D766" s="4" t="s">
        <v>822</v>
      </c>
      <c r="E766" s="37"/>
      <c r="F766" s="37">
        <v>294.39999999999998</v>
      </c>
      <c r="G766" s="55"/>
    </row>
    <row r="767" spans="1:7" ht="21.75" customHeight="1" x14ac:dyDescent="0.5">
      <c r="A767" s="3">
        <v>498</v>
      </c>
      <c r="B767" s="22" t="s">
        <v>809</v>
      </c>
      <c r="C767" s="22" t="s">
        <v>13</v>
      </c>
      <c r="D767" s="4" t="s">
        <v>823</v>
      </c>
      <c r="E767" s="37"/>
      <c r="F767" s="37">
        <v>432</v>
      </c>
      <c r="G767" s="55"/>
    </row>
    <row r="768" spans="1:7" ht="21.75" customHeight="1" x14ac:dyDescent="0.5">
      <c r="A768" s="3">
        <v>499</v>
      </c>
      <c r="B768" s="22" t="s">
        <v>824</v>
      </c>
      <c r="C768" s="22" t="s">
        <v>13</v>
      </c>
      <c r="D768" s="4" t="s">
        <v>825</v>
      </c>
      <c r="E768" s="37"/>
      <c r="F768" s="37">
        <v>120</v>
      </c>
      <c r="G768" s="55"/>
    </row>
    <row r="769" spans="1:7" ht="21.75" customHeight="1" x14ac:dyDescent="0.5">
      <c r="A769" s="3">
        <v>500</v>
      </c>
      <c r="B769" s="22" t="s">
        <v>824</v>
      </c>
      <c r="C769" s="22" t="s">
        <v>13</v>
      </c>
      <c r="D769" s="4" t="s">
        <v>826</v>
      </c>
      <c r="E769" s="37"/>
      <c r="F769" s="37">
        <v>120</v>
      </c>
      <c r="G769" s="55"/>
    </row>
    <row r="770" spans="1:7" ht="21.75" customHeight="1" x14ac:dyDescent="0.5">
      <c r="A770" s="3">
        <v>501</v>
      </c>
      <c r="B770" s="22" t="s">
        <v>824</v>
      </c>
      <c r="C770" s="22" t="s">
        <v>827</v>
      </c>
      <c r="D770" s="4" t="s">
        <v>828</v>
      </c>
      <c r="E770" s="37"/>
      <c r="F770" s="37">
        <v>5800</v>
      </c>
      <c r="G770" s="55"/>
    </row>
    <row r="771" spans="1:7" ht="21.75" customHeight="1" x14ac:dyDescent="0.5">
      <c r="A771" s="3">
        <v>502</v>
      </c>
      <c r="B771" s="22" t="s">
        <v>824</v>
      </c>
      <c r="C771" s="22" t="s">
        <v>829</v>
      </c>
      <c r="D771" s="4" t="s">
        <v>830</v>
      </c>
      <c r="E771" s="37"/>
      <c r="F771" s="37">
        <v>5800</v>
      </c>
      <c r="G771" s="55"/>
    </row>
    <row r="772" spans="1:7" ht="21.75" customHeight="1" x14ac:dyDescent="0.5">
      <c r="A772" s="3">
        <v>503</v>
      </c>
      <c r="B772" s="22" t="s">
        <v>824</v>
      </c>
      <c r="C772" s="22" t="s">
        <v>831</v>
      </c>
      <c r="D772" s="4" t="s">
        <v>798</v>
      </c>
      <c r="E772" s="37"/>
      <c r="F772" s="37">
        <v>4710</v>
      </c>
      <c r="G772" s="55"/>
    </row>
    <row r="773" spans="1:7" ht="21.75" customHeight="1" x14ac:dyDescent="0.5">
      <c r="A773" s="3">
        <v>504</v>
      </c>
      <c r="B773" s="22" t="s">
        <v>824</v>
      </c>
      <c r="C773" s="22" t="s">
        <v>13</v>
      </c>
      <c r="D773" s="4" t="s">
        <v>832</v>
      </c>
      <c r="E773" s="37"/>
      <c r="F773" s="37">
        <v>120</v>
      </c>
      <c r="G773" s="55"/>
    </row>
    <row r="774" spans="1:7" ht="21.75" customHeight="1" x14ac:dyDescent="0.5">
      <c r="A774" s="3">
        <v>505</v>
      </c>
      <c r="B774" s="22" t="s">
        <v>824</v>
      </c>
      <c r="C774" s="22" t="s">
        <v>13</v>
      </c>
      <c r="D774" s="4" t="s">
        <v>833</v>
      </c>
      <c r="E774" s="37"/>
      <c r="F774" s="37">
        <v>120</v>
      </c>
      <c r="G774" s="55"/>
    </row>
    <row r="775" spans="1:7" ht="21.75" customHeight="1" x14ac:dyDescent="0.5">
      <c r="A775" s="3">
        <v>506</v>
      </c>
      <c r="B775" s="22" t="s">
        <v>824</v>
      </c>
      <c r="C775" s="22" t="s">
        <v>13</v>
      </c>
      <c r="D775" s="4" t="s">
        <v>834</v>
      </c>
      <c r="E775" s="37"/>
      <c r="F775" s="37">
        <v>120</v>
      </c>
      <c r="G775" s="55"/>
    </row>
    <row r="776" spans="1:7" ht="21.75" customHeight="1" x14ac:dyDescent="0.5">
      <c r="A776" s="3">
        <v>507</v>
      </c>
      <c r="B776" s="22" t="s">
        <v>824</v>
      </c>
      <c r="C776" s="22" t="s">
        <v>13</v>
      </c>
      <c r="D776" s="4" t="s">
        <v>835</v>
      </c>
      <c r="E776" s="37"/>
      <c r="F776" s="37">
        <v>120</v>
      </c>
      <c r="G776" s="55"/>
    </row>
    <row r="777" spans="1:7" ht="21.75" customHeight="1" x14ac:dyDescent="0.5">
      <c r="A777" s="3">
        <v>508</v>
      </c>
      <c r="B777" s="22" t="s">
        <v>836</v>
      </c>
      <c r="C777" s="22" t="s">
        <v>13</v>
      </c>
      <c r="D777" s="4" t="s">
        <v>837</v>
      </c>
      <c r="E777" s="37"/>
      <c r="F777" s="37">
        <v>294.39999999999998</v>
      </c>
      <c r="G777" s="55"/>
    </row>
    <row r="778" spans="1:7" ht="21.75" customHeight="1" x14ac:dyDescent="0.5">
      <c r="A778" s="3">
        <v>509</v>
      </c>
      <c r="B778" s="22" t="s">
        <v>838</v>
      </c>
      <c r="C778" s="22" t="s">
        <v>13</v>
      </c>
      <c r="D778" s="4" t="s">
        <v>839</v>
      </c>
      <c r="E778" s="37"/>
      <c r="F778" s="37">
        <v>120</v>
      </c>
      <c r="G778" s="55"/>
    </row>
    <row r="779" spans="1:7" ht="21.75" customHeight="1" x14ac:dyDescent="0.5">
      <c r="A779" s="3">
        <v>510</v>
      </c>
      <c r="B779" s="22" t="s">
        <v>840</v>
      </c>
      <c r="C779" s="22" t="s">
        <v>13</v>
      </c>
      <c r="D779" s="4" t="s">
        <v>841</v>
      </c>
      <c r="E779" s="37"/>
      <c r="F779" s="37">
        <v>120</v>
      </c>
      <c r="G779" s="55"/>
    </row>
    <row r="780" spans="1:7" ht="21.75" customHeight="1" x14ac:dyDescent="0.5">
      <c r="A780" s="3">
        <v>511</v>
      </c>
      <c r="B780" s="22" t="s">
        <v>840</v>
      </c>
      <c r="C780" s="22" t="s">
        <v>842</v>
      </c>
      <c r="D780" s="4" t="s">
        <v>843</v>
      </c>
      <c r="E780" s="37"/>
      <c r="F780" s="37">
        <v>8800</v>
      </c>
      <c r="G780" s="55"/>
    </row>
    <row r="781" spans="1:7" ht="21.75" customHeight="1" x14ac:dyDescent="0.5">
      <c r="A781" s="3">
        <v>512</v>
      </c>
      <c r="B781" s="22" t="s">
        <v>840</v>
      </c>
      <c r="C781" s="22" t="s">
        <v>13</v>
      </c>
      <c r="D781" s="4" t="s">
        <v>844</v>
      </c>
      <c r="E781" s="37"/>
      <c r="F781" s="37">
        <v>120</v>
      </c>
      <c r="G781" s="55"/>
    </row>
    <row r="782" spans="1:7" ht="21.75" customHeight="1" x14ac:dyDescent="0.5">
      <c r="A782" s="3">
        <v>513</v>
      </c>
      <c r="B782" s="22" t="s">
        <v>840</v>
      </c>
      <c r="C782" s="22" t="s">
        <v>845</v>
      </c>
      <c r="D782" s="4" t="s">
        <v>846</v>
      </c>
      <c r="E782" s="37"/>
      <c r="F782" s="37">
        <v>6200</v>
      </c>
      <c r="G782" s="55"/>
    </row>
    <row r="783" spans="1:7" ht="21.75" customHeight="1" x14ac:dyDescent="0.5">
      <c r="A783" s="3">
        <v>514</v>
      </c>
      <c r="B783" s="22" t="s">
        <v>840</v>
      </c>
      <c r="C783" s="22" t="s">
        <v>847</v>
      </c>
      <c r="D783" s="4" t="s">
        <v>848</v>
      </c>
      <c r="E783" s="37"/>
      <c r="F783" s="37">
        <v>3000</v>
      </c>
      <c r="G783" s="55"/>
    </row>
    <row r="784" spans="1:7" ht="21.75" customHeight="1" x14ac:dyDescent="0.5">
      <c r="A784" s="3">
        <v>515</v>
      </c>
      <c r="B784" s="22" t="s">
        <v>840</v>
      </c>
      <c r="C784" s="22" t="s">
        <v>13</v>
      </c>
      <c r="D784" s="4" t="s">
        <v>849</v>
      </c>
      <c r="E784" s="37"/>
      <c r="F784" s="37">
        <v>294.39999999999998</v>
      </c>
      <c r="G784" s="55"/>
    </row>
    <row r="785" spans="1:7" ht="21.75" customHeight="1" x14ac:dyDescent="0.5">
      <c r="A785" s="3">
        <v>516</v>
      </c>
      <c r="B785" s="22" t="s">
        <v>850</v>
      </c>
      <c r="C785" s="22" t="s">
        <v>13</v>
      </c>
      <c r="D785" s="4" t="s">
        <v>851</v>
      </c>
      <c r="E785" s="37"/>
      <c r="F785" s="37">
        <v>294.39999999999998</v>
      </c>
      <c r="G785" s="55"/>
    </row>
    <row r="786" spans="1:7" ht="21.75" customHeight="1" x14ac:dyDescent="0.5">
      <c r="A786" s="3">
        <v>517</v>
      </c>
      <c r="B786" s="22" t="s">
        <v>850</v>
      </c>
      <c r="C786" s="22" t="s">
        <v>13</v>
      </c>
      <c r="D786" s="4" t="s">
        <v>852</v>
      </c>
      <c r="E786" s="37"/>
      <c r="F786" s="37">
        <v>120</v>
      </c>
      <c r="G786" s="55"/>
    </row>
    <row r="787" spans="1:7" ht="21.75" customHeight="1" x14ac:dyDescent="0.5">
      <c r="A787" s="3">
        <v>518</v>
      </c>
      <c r="B787" s="22" t="s">
        <v>850</v>
      </c>
      <c r="C787" s="22" t="s">
        <v>13</v>
      </c>
      <c r="D787" s="4" t="s">
        <v>853</v>
      </c>
      <c r="E787" s="37"/>
      <c r="F787" s="37">
        <v>120</v>
      </c>
      <c r="G787" s="55"/>
    </row>
    <row r="788" spans="1:7" ht="21.75" customHeight="1" x14ac:dyDescent="0.5">
      <c r="A788" s="3">
        <v>519</v>
      </c>
      <c r="B788" s="22" t="s">
        <v>854</v>
      </c>
      <c r="C788" s="22" t="s">
        <v>13</v>
      </c>
      <c r="D788" s="4" t="s">
        <v>855</v>
      </c>
      <c r="E788" s="37"/>
      <c r="F788" s="37">
        <v>120</v>
      </c>
      <c r="G788" s="55"/>
    </row>
    <row r="789" spans="1:7" ht="21.75" customHeight="1" x14ac:dyDescent="0.5">
      <c r="A789" s="3">
        <v>520</v>
      </c>
      <c r="B789" s="22" t="s">
        <v>854</v>
      </c>
      <c r="C789" s="22" t="s">
        <v>13</v>
      </c>
      <c r="D789" s="4" t="s">
        <v>856</v>
      </c>
      <c r="E789" s="37"/>
      <c r="F789" s="37">
        <v>294.39999999999998</v>
      </c>
      <c r="G789" s="55"/>
    </row>
    <row r="790" spans="1:7" ht="21.75" customHeight="1" x14ac:dyDescent="0.5">
      <c r="A790" s="3">
        <v>521</v>
      </c>
      <c r="B790" s="22" t="s">
        <v>854</v>
      </c>
      <c r="C790" s="22" t="s">
        <v>13</v>
      </c>
      <c r="D790" s="4" t="s">
        <v>857</v>
      </c>
      <c r="E790" s="37"/>
      <c r="F790" s="37">
        <v>120</v>
      </c>
      <c r="G790" s="55"/>
    </row>
    <row r="791" spans="1:7" ht="21.75" customHeight="1" x14ac:dyDescent="0.5">
      <c r="A791" s="3">
        <v>522</v>
      </c>
      <c r="B791" s="22" t="s">
        <v>858</v>
      </c>
      <c r="C791" s="22" t="s">
        <v>13</v>
      </c>
      <c r="D791" s="4" t="s">
        <v>859</v>
      </c>
      <c r="E791" s="37"/>
      <c r="F791" s="37">
        <v>120</v>
      </c>
      <c r="G791" s="55"/>
    </row>
    <row r="792" spans="1:7" ht="21.75" customHeight="1" x14ac:dyDescent="0.5">
      <c r="A792" s="3">
        <v>523</v>
      </c>
      <c r="B792" s="22" t="s">
        <v>858</v>
      </c>
      <c r="C792" s="22" t="s">
        <v>13</v>
      </c>
      <c r="D792" s="4" t="s">
        <v>860</v>
      </c>
      <c r="E792" s="37"/>
      <c r="F792" s="37">
        <v>294.39999999999998</v>
      </c>
      <c r="G792" s="55"/>
    </row>
    <row r="793" spans="1:7" ht="21.75" customHeight="1" x14ac:dyDescent="0.5">
      <c r="A793" s="3">
        <v>524</v>
      </c>
      <c r="B793" s="22" t="s">
        <v>861</v>
      </c>
      <c r="C793" s="22" t="s">
        <v>13</v>
      </c>
      <c r="D793" s="4" t="s">
        <v>862</v>
      </c>
      <c r="E793" s="37"/>
      <c r="F793" s="37">
        <v>294.39999999999998</v>
      </c>
      <c r="G793" s="55"/>
    </row>
    <row r="794" spans="1:7" ht="21.75" customHeight="1" x14ac:dyDescent="0.5">
      <c r="A794" s="3">
        <v>525</v>
      </c>
      <c r="B794" s="22" t="s">
        <v>861</v>
      </c>
      <c r="C794" s="22" t="s">
        <v>13</v>
      </c>
      <c r="D794" s="4" t="s">
        <v>863</v>
      </c>
      <c r="E794" s="37"/>
      <c r="F794" s="37">
        <v>120</v>
      </c>
      <c r="G794" s="55"/>
    </row>
    <row r="795" spans="1:7" ht="21.75" customHeight="1" x14ac:dyDescent="0.5">
      <c r="A795" s="3">
        <v>526</v>
      </c>
      <c r="B795" s="22" t="s">
        <v>864</v>
      </c>
      <c r="C795" s="22" t="s">
        <v>13</v>
      </c>
      <c r="D795" s="4" t="s">
        <v>865</v>
      </c>
      <c r="E795" s="37"/>
      <c r="F795" s="37">
        <v>294.39999999999998</v>
      </c>
      <c r="G795" s="55"/>
    </row>
    <row r="796" spans="1:7" ht="21.75" customHeight="1" x14ac:dyDescent="0.5">
      <c r="A796" s="3">
        <v>527</v>
      </c>
      <c r="B796" s="22" t="s">
        <v>864</v>
      </c>
      <c r="C796" s="22" t="s">
        <v>13</v>
      </c>
      <c r="D796" s="4" t="s">
        <v>866</v>
      </c>
      <c r="E796" s="37"/>
      <c r="F796" s="37">
        <v>120</v>
      </c>
      <c r="G796" s="55"/>
    </row>
    <row r="797" spans="1:7" ht="21.75" customHeight="1" x14ac:dyDescent="0.5">
      <c r="A797" s="3">
        <v>528</v>
      </c>
      <c r="B797" s="22" t="s">
        <v>858</v>
      </c>
      <c r="C797" s="22" t="s">
        <v>13</v>
      </c>
      <c r="D797" s="4" t="s">
        <v>867</v>
      </c>
      <c r="E797" s="37"/>
      <c r="F797" s="37">
        <v>120</v>
      </c>
      <c r="G797" s="55"/>
    </row>
    <row r="798" spans="1:7" ht="21.75" customHeight="1" x14ac:dyDescent="0.5">
      <c r="A798" s="3">
        <v>529</v>
      </c>
      <c r="B798" s="22" t="s">
        <v>858</v>
      </c>
      <c r="C798" s="22" t="s">
        <v>13</v>
      </c>
      <c r="D798" s="4" t="s">
        <v>868</v>
      </c>
      <c r="E798" s="37"/>
      <c r="F798" s="37">
        <v>120</v>
      </c>
      <c r="G798" s="55"/>
    </row>
    <row r="799" spans="1:7" ht="21.75" customHeight="1" x14ac:dyDescent="0.5">
      <c r="A799" s="3">
        <v>530</v>
      </c>
      <c r="B799" s="22" t="s">
        <v>858</v>
      </c>
      <c r="C799" s="22" t="s">
        <v>13</v>
      </c>
      <c r="D799" s="4" t="s">
        <v>869</v>
      </c>
      <c r="E799" s="37"/>
      <c r="F799" s="37">
        <v>120</v>
      </c>
      <c r="G799" s="55"/>
    </row>
    <row r="800" spans="1:7" ht="21.75" customHeight="1" x14ac:dyDescent="0.5">
      <c r="A800" s="3">
        <v>531</v>
      </c>
      <c r="B800" s="22" t="s">
        <v>858</v>
      </c>
      <c r="C800" s="22" t="s">
        <v>13</v>
      </c>
      <c r="D800" s="4" t="s">
        <v>870</v>
      </c>
      <c r="E800" s="37"/>
      <c r="F800" s="37">
        <v>120</v>
      </c>
      <c r="G800" s="55"/>
    </row>
    <row r="801" spans="1:7" ht="21.75" customHeight="1" x14ac:dyDescent="0.5">
      <c r="A801" s="3">
        <v>532</v>
      </c>
      <c r="B801" s="22" t="s">
        <v>858</v>
      </c>
      <c r="C801" s="22" t="s">
        <v>13</v>
      </c>
      <c r="D801" s="4" t="s">
        <v>871</v>
      </c>
      <c r="E801" s="37"/>
      <c r="F801" s="37">
        <v>120</v>
      </c>
      <c r="G801" s="55"/>
    </row>
    <row r="802" spans="1:7" ht="21.75" customHeight="1" x14ac:dyDescent="0.5">
      <c r="A802" s="3">
        <v>533</v>
      </c>
      <c r="B802" s="22" t="s">
        <v>858</v>
      </c>
      <c r="C802" s="22" t="s">
        <v>13</v>
      </c>
      <c r="D802" s="4" t="s">
        <v>872</v>
      </c>
      <c r="E802" s="37"/>
      <c r="F802" s="37">
        <v>120</v>
      </c>
      <c r="G802" s="55"/>
    </row>
    <row r="803" spans="1:7" ht="21.75" customHeight="1" x14ac:dyDescent="0.5">
      <c r="A803" s="3">
        <v>534</v>
      </c>
      <c r="B803" s="22" t="s">
        <v>858</v>
      </c>
      <c r="C803" s="22" t="s">
        <v>13</v>
      </c>
      <c r="D803" s="4" t="s">
        <v>873</v>
      </c>
      <c r="E803" s="37"/>
      <c r="F803" s="37">
        <v>120</v>
      </c>
      <c r="G803" s="55"/>
    </row>
    <row r="804" spans="1:7" ht="21.75" customHeight="1" x14ac:dyDescent="0.5">
      <c r="A804" s="3">
        <v>535</v>
      </c>
      <c r="B804" s="22" t="s">
        <v>858</v>
      </c>
      <c r="C804" s="22" t="s">
        <v>13</v>
      </c>
      <c r="D804" s="4" t="s">
        <v>874</v>
      </c>
      <c r="E804" s="37"/>
      <c r="F804" s="37">
        <v>120</v>
      </c>
      <c r="G804" s="55"/>
    </row>
    <row r="805" spans="1:7" ht="21.75" customHeight="1" x14ac:dyDescent="0.5">
      <c r="A805" s="3">
        <v>536</v>
      </c>
      <c r="B805" s="22" t="s">
        <v>858</v>
      </c>
      <c r="C805" s="22" t="s">
        <v>13</v>
      </c>
      <c r="D805" s="4" t="s">
        <v>875</v>
      </c>
      <c r="E805" s="37"/>
      <c r="F805" s="37">
        <v>120</v>
      </c>
      <c r="G805" s="55"/>
    </row>
    <row r="806" spans="1:7" ht="21.75" customHeight="1" x14ac:dyDescent="0.5">
      <c r="A806" s="3">
        <v>537</v>
      </c>
      <c r="B806" s="22" t="s">
        <v>858</v>
      </c>
      <c r="C806" s="22" t="s">
        <v>13</v>
      </c>
      <c r="D806" s="4" t="s">
        <v>876</v>
      </c>
      <c r="E806" s="37"/>
      <c r="F806" s="37">
        <v>120</v>
      </c>
      <c r="G806" s="55"/>
    </row>
    <row r="807" spans="1:7" ht="21.75" customHeight="1" x14ac:dyDescent="0.5">
      <c r="A807" s="3">
        <v>538</v>
      </c>
      <c r="B807" s="22" t="s">
        <v>858</v>
      </c>
      <c r="C807" s="22" t="s">
        <v>13</v>
      </c>
      <c r="D807" s="4" t="s">
        <v>877</v>
      </c>
      <c r="E807" s="37"/>
      <c r="F807" s="37">
        <v>120</v>
      </c>
      <c r="G807" s="55"/>
    </row>
    <row r="808" spans="1:7" ht="21.75" customHeight="1" x14ac:dyDescent="0.5">
      <c r="A808" s="3">
        <v>539</v>
      </c>
      <c r="B808" s="22" t="s">
        <v>858</v>
      </c>
      <c r="C808" s="22" t="s">
        <v>13</v>
      </c>
      <c r="D808" s="4" t="s">
        <v>878</v>
      </c>
      <c r="E808" s="37"/>
      <c r="F808" s="37">
        <v>120</v>
      </c>
      <c r="G808" s="55"/>
    </row>
    <row r="809" spans="1:7" ht="21.75" customHeight="1" x14ac:dyDescent="0.5">
      <c r="A809" s="3">
        <v>540</v>
      </c>
      <c r="B809" s="22" t="s">
        <v>858</v>
      </c>
      <c r="C809" s="22" t="s">
        <v>13</v>
      </c>
      <c r="D809" s="4" t="s">
        <v>879</v>
      </c>
      <c r="E809" s="37"/>
      <c r="F809" s="37">
        <v>120</v>
      </c>
      <c r="G809" s="55"/>
    </row>
    <row r="810" spans="1:7" ht="21.75" customHeight="1" x14ac:dyDescent="0.5">
      <c r="A810" s="3">
        <v>541</v>
      </c>
      <c r="B810" s="22" t="s">
        <v>858</v>
      </c>
      <c r="C810" s="22" t="s">
        <v>13</v>
      </c>
      <c r="D810" s="4" t="s">
        <v>880</v>
      </c>
      <c r="E810" s="37"/>
      <c r="F810" s="37">
        <v>120</v>
      </c>
      <c r="G810" s="55"/>
    </row>
    <row r="811" spans="1:7" ht="21.75" customHeight="1" x14ac:dyDescent="0.5">
      <c r="A811" s="3">
        <v>542</v>
      </c>
      <c r="B811" s="22" t="s">
        <v>858</v>
      </c>
      <c r="C811" s="22" t="s">
        <v>13</v>
      </c>
      <c r="D811" s="4" t="s">
        <v>881</v>
      </c>
      <c r="E811" s="37"/>
      <c r="F811" s="37">
        <v>120</v>
      </c>
      <c r="G811" s="55"/>
    </row>
    <row r="812" spans="1:7" ht="21.75" customHeight="1" x14ac:dyDescent="0.5">
      <c r="A812" s="3">
        <v>543</v>
      </c>
      <c r="B812" s="22" t="s">
        <v>858</v>
      </c>
      <c r="C812" s="22" t="s">
        <v>13</v>
      </c>
      <c r="D812" s="4" t="s">
        <v>882</v>
      </c>
      <c r="E812" s="37"/>
      <c r="F812" s="37">
        <v>3500</v>
      </c>
      <c r="G812" s="55"/>
    </row>
    <row r="813" spans="1:7" ht="21.75" customHeight="1" x14ac:dyDescent="0.5">
      <c r="A813" s="3">
        <v>544</v>
      </c>
      <c r="B813" s="22" t="s">
        <v>858</v>
      </c>
      <c r="C813" s="22" t="s">
        <v>13</v>
      </c>
      <c r="D813" s="4" t="s">
        <v>883</v>
      </c>
      <c r="E813" s="37"/>
      <c r="F813" s="37">
        <v>12000</v>
      </c>
      <c r="G813" s="55"/>
    </row>
    <row r="814" spans="1:7" ht="21.75" customHeight="1" x14ac:dyDescent="0.5">
      <c r="A814" s="3">
        <v>545</v>
      </c>
      <c r="B814" s="22" t="s">
        <v>884</v>
      </c>
      <c r="C814" s="22" t="s">
        <v>13</v>
      </c>
      <c r="D814" s="4" t="s">
        <v>885</v>
      </c>
      <c r="E814" s="37"/>
      <c r="F814" s="37">
        <v>6000</v>
      </c>
      <c r="G814" s="55"/>
    </row>
    <row r="815" spans="1:7" ht="21.75" customHeight="1" x14ac:dyDescent="0.5">
      <c r="A815" s="3">
        <v>546</v>
      </c>
      <c r="B815" s="22" t="s">
        <v>858</v>
      </c>
      <c r="C815" s="22" t="s">
        <v>13</v>
      </c>
      <c r="D815" s="4" t="s">
        <v>886</v>
      </c>
      <c r="E815" s="37"/>
      <c r="F815" s="37">
        <v>12000</v>
      </c>
      <c r="G815" s="55"/>
    </row>
    <row r="816" spans="1:7" ht="21.75" customHeight="1" x14ac:dyDescent="0.5">
      <c r="A816" s="3">
        <v>547</v>
      </c>
      <c r="B816" s="22" t="s">
        <v>858</v>
      </c>
      <c r="C816" s="22" t="s">
        <v>13</v>
      </c>
      <c r="D816" s="4" t="s">
        <v>887</v>
      </c>
      <c r="E816" s="37"/>
      <c r="F816" s="37">
        <v>2000</v>
      </c>
      <c r="G816" s="55"/>
    </row>
    <row r="817" spans="1:7" ht="21.75" customHeight="1" x14ac:dyDescent="0.5">
      <c r="A817" s="3">
        <v>548</v>
      </c>
      <c r="B817" s="22" t="s">
        <v>858</v>
      </c>
      <c r="C817" s="22" t="s">
        <v>13</v>
      </c>
      <c r="D817" s="4" t="s">
        <v>888</v>
      </c>
      <c r="E817" s="37"/>
      <c r="F817" s="37">
        <v>4000</v>
      </c>
      <c r="G817" s="55"/>
    </row>
    <row r="818" spans="1:7" ht="21.75" customHeight="1" x14ac:dyDescent="0.5">
      <c r="A818" s="3">
        <v>549</v>
      </c>
      <c r="B818" s="22" t="s">
        <v>858</v>
      </c>
      <c r="C818" s="22" t="s">
        <v>13</v>
      </c>
      <c r="D818" s="4" t="s">
        <v>889</v>
      </c>
      <c r="E818" s="37"/>
      <c r="F818" s="37">
        <v>1940</v>
      </c>
      <c r="G818" s="55"/>
    </row>
    <row r="819" spans="1:7" ht="21.75" customHeight="1" x14ac:dyDescent="0.5">
      <c r="A819" s="3">
        <v>550</v>
      </c>
      <c r="B819" s="22" t="s">
        <v>858</v>
      </c>
      <c r="C819" s="22" t="s">
        <v>13</v>
      </c>
      <c r="D819" s="4" t="s">
        <v>890</v>
      </c>
      <c r="E819" s="37"/>
      <c r="F819" s="37">
        <v>3320</v>
      </c>
      <c r="G819" s="55"/>
    </row>
    <row r="820" spans="1:7" ht="21.75" customHeight="1" x14ac:dyDescent="0.5">
      <c r="A820" s="3">
        <v>551</v>
      </c>
      <c r="B820" s="22" t="s">
        <v>858</v>
      </c>
      <c r="C820" s="22" t="s">
        <v>13</v>
      </c>
      <c r="D820" s="4" t="s">
        <v>891</v>
      </c>
      <c r="E820" s="37"/>
      <c r="F820" s="37">
        <v>2630</v>
      </c>
      <c r="G820" s="55"/>
    </row>
    <row r="821" spans="1:7" ht="21.75" customHeight="1" x14ac:dyDescent="0.5">
      <c r="A821" s="3">
        <v>552</v>
      </c>
      <c r="B821" s="22" t="s">
        <v>858</v>
      </c>
      <c r="C821" s="22" t="s">
        <v>892</v>
      </c>
      <c r="D821" s="4" t="s">
        <v>554</v>
      </c>
      <c r="E821" s="37"/>
      <c r="F821" s="37">
        <v>200</v>
      </c>
      <c r="G821" s="55"/>
    </row>
    <row r="822" spans="1:7" ht="21.75" customHeight="1" x14ac:dyDescent="0.5">
      <c r="A822" s="3">
        <v>553</v>
      </c>
      <c r="B822" s="22" t="s">
        <v>858</v>
      </c>
      <c r="C822" s="22" t="s">
        <v>893</v>
      </c>
      <c r="D822" s="4" t="s">
        <v>554</v>
      </c>
      <c r="E822" s="37"/>
      <c r="F822" s="37">
        <v>100</v>
      </c>
      <c r="G822" s="55"/>
    </row>
    <row r="823" spans="1:7" ht="21.75" customHeight="1" x14ac:dyDescent="0.5">
      <c r="A823" s="3">
        <v>554</v>
      </c>
      <c r="B823" s="22" t="s">
        <v>858</v>
      </c>
      <c r="C823" s="22" t="s">
        <v>894</v>
      </c>
      <c r="D823" s="4" t="s">
        <v>895</v>
      </c>
      <c r="E823" s="37"/>
      <c r="F823" s="37">
        <v>1960</v>
      </c>
      <c r="G823" s="55"/>
    </row>
    <row r="824" spans="1:7" ht="21.75" customHeight="1" x14ac:dyDescent="0.5">
      <c r="A824" s="3">
        <v>555</v>
      </c>
      <c r="B824" s="22" t="s">
        <v>861</v>
      </c>
      <c r="C824" s="22" t="s">
        <v>13</v>
      </c>
      <c r="D824" s="4" t="s">
        <v>896</v>
      </c>
      <c r="E824" s="37"/>
      <c r="F824" s="37">
        <v>120</v>
      </c>
      <c r="G824" s="55"/>
    </row>
    <row r="825" spans="1:7" ht="21.75" customHeight="1" x14ac:dyDescent="0.5">
      <c r="A825" s="3">
        <v>556</v>
      </c>
      <c r="B825" s="22" t="s">
        <v>861</v>
      </c>
      <c r="C825" s="22" t="s">
        <v>13</v>
      </c>
      <c r="D825" s="4" t="s">
        <v>897</v>
      </c>
      <c r="E825" s="37"/>
      <c r="F825" s="37">
        <v>12000</v>
      </c>
      <c r="G825" s="55"/>
    </row>
    <row r="826" spans="1:7" ht="21.75" customHeight="1" x14ac:dyDescent="0.5">
      <c r="A826" s="3">
        <v>557</v>
      </c>
      <c r="B826" s="22" t="s">
        <v>861</v>
      </c>
      <c r="C826" s="22" t="s">
        <v>13</v>
      </c>
      <c r="D826" s="4" t="s">
        <v>898</v>
      </c>
      <c r="E826" s="37"/>
      <c r="F826" s="37">
        <v>22639</v>
      </c>
      <c r="G826" s="55"/>
    </row>
    <row r="827" spans="1:7" ht="21.75" customHeight="1" x14ac:dyDescent="0.5">
      <c r="A827" s="3">
        <v>558</v>
      </c>
      <c r="B827" s="22" t="s">
        <v>861</v>
      </c>
      <c r="C827" s="22" t="s">
        <v>13</v>
      </c>
      <c r="D827" s="4" t="s">
        <v>899</v>
      </c>
      <c r="E827" s="37"/>
      <c r="F827" s="37">
        <v>120</v>
      </c>
      <c r="G827" s="55"/>
    </row>
    <row r="828" spans="1:7" ht="21.75" customHeight="1" x14ac:dyDescent="0.5">
      <c r="A828" s="3">
        <v>559</v>
      </c>
      <c r="B828" s="22" t="s">
        <v>858</v>
      </c>
      <c r="C828" s="22" t="s">
        <v>900</v>
      </c>
      <c r="D828" s="4" t="s">
        <v>901</v>
      </c>
      <c r="E828" s="37"/>
      <c r="F828" s="37">
        <v>6400</v>
      </c>
      <c r="G828" s="55"/>
    </row>
    <row r="829" spans="1:7" ht="21.75" customHeight="1" x14ac:dyDescent="0.5">
      <c r="A829" s="3">
        <v>560</v>
      </c>
      <c r="B829" s="22" t="s">
        <v>858</v>
      </c>
      <c r="C829" s="22" t="s">
        <v>13</v>
      </c>
      <c r="D829" s="4" t="s">
        <v>902</v>
      </c>
      <c r="E829" s="37"/>
      <c r="F829" s="37">
        <v>89.6</v>
      </c>
      <c r="G829" s="55"/>
    </row>
    <row r="830" spans="1:7" ht="21.75" customHeight="1" x14ac:dyDescent="0.5">
      <c r="A830" s="3">
        <v>561</v>
      </c>
      <c r="B830" s="22" t="s">
        <v>858</v>
      </c>
      <c r="C830" s="22" t="s">
        <v>13</v>
      </c>
      <c r="D830" s="4" t="s">
        <v>903</v>
      </c>
      <c r="E830" s="37"/>
      <c r="F830" s="37">
        <v>89.6</v>
      </c>
      <c r="G830" s="55"/>
    </row>
    <row r="831" spans="1:7" ht="21.75" customHeight="1" x14ac:dyDescent="0.5">
      <c r="A831" s="3">
        <v>562</v>
      </c>
      <c r="B831" s="22" t="s">
        <v>858</v>
      </c>
      <c r="C831" s="22" t="s">
        <v>13</v>
      </c>
      <c r="D831" s="4" t="s">
        <v>904</v>
      </c>
      <c r="E831" s="37"/>
      <c r="F831" s="37">
        <v>89.6</v>
      </c>
      <c r="G831" s="55"/>
    </row>
    <row r="832" spans="1:7" ht="21.75" customHeight="1" x14ac:dyDescent="0.5">
      <c r="A832" s="3">
        <v>563</v>
      </c>
      <c r="B832" s="22" t="s">
        <v>861</v>
      </c>
      <c r="C832" s="22" t="s">
        <v>13</v>
      </c>
      <c r="D832" s="4" t="s">
        <v>905</v>
      </c>
      <c r="E832" s="37"/>
      <c r="F832" s="37">
        <v>88</v>
      </c>
      <c r="G832" s="55"/>
    </row>
    <row r="833" spans="1:7" ht="21.75" customHeight="1" x14ac:dyDescent="0.5">
      <c r="A833" s="3">
        <v>564</v>
      </c>
      <c r="B833" s="22" t="s">
        <v>861</v>
      </c>
      <c r="C833" s="22" t="s">
        <v>13</v>
      </c>
      <c r="D833" s="4" t="s">
        <v>906</v>
      </c>
      <c r="E833" s="37"/>
      <c r="F833" s="37">
        <v>88</v>
      </c>
      <c r="G833" s="55"/>
    </row>
    <row r="834" spans="1:7" ht="21.75" customHeight="1" x14ac:dyDescent="0.5">
      <c r="A834" s="3">
        <v>565</v>
      </c>
      <c r="B834" s="22" t="s">
        <v>861</v>
      </c>
      <c r="C834" s="22" t="s">
        <v>13</v>
      </c>
      <c r="D834" s="4" t="s">
        <v>907</v>
      </c>
      <c r="E834" s="37"/>
      <c r="F834" s="37">
        <v>88</v>
      </c>
      <c r="G834" s="55"/>
    </row>
    <row r="835" spans="1:7" ht="21.75" customHeight="1" x14ac:dyDescent="0.5">
      <c r="A835" s="3">
        <v>566</v>
      </c>
      <c r="B835" s="22" t="s">
        <v>861</v>
      </c>
      <c r="C835" s="22" t="s">
        <v>13</v>
      </c>
      <c r="D835" s="4" t="s">
        <v>908</v>
      </c>
      <c r="E835" s="37"/>
      <c r="F835" s="37">
        <v>88</v>
      </c>
      <c r="G835" s="55"/>
    </row>
    <row r="836" spans="1:7" ht="21.75" customHeight="1" x14ac:dyDescent="0.5">
      <c r="A836" s="3">
        <v>567</v>
      </c>
      <c r="B836" s="22" t="s">
        <v>861</v>
      </c>
      <c r="C836" s="22" t="s">
        <v>13</v>
      </c>
      <c r="D836" s="4" t="s">
        <v>909</v>
      </c>
      <c r="E836" s="37"/>
      <c r="F836" s="37">
        <v>88</v>
      </c>
      <c r="G836" s="55"/>
    </row>
    <row r="837" spans="1:7" ht="21.75" customHeight="1" x14ac:dyDescent="0.5">
      <c r="A837" s="3">
        <v>568</v>
      </c>
      <c r="B837" s="22" t="s">
        <v>861</v>
      </c>
      <c r="C837" s="22" t="s">
        <v>13</v>
      </c>
      <c r="D837" s="4" t="s">
        <v>910</v>
      </c>
      <c r="E837" s="37"/>
      <c r="F837" s="37">
        <v>88</v>
      </c>
      <c r="G837" s="55"/>
    </row>
    <row r="838" spans="1:7" ht="21.75" customHeight="1" x14ac:dyDescent="0.5">
      <c r="A838" s="3">
        <v>569</v>
      </c>
      <c r="B838" s="22" t="s">
        <v>861</v>
      </c>
      <c r="C838" s="22" t="s">
        <v>13</v>
      </c>
      <c r="D838" s="4" t="s">
        <v>911</v>
      </c>
      <c r="E838" s="37"/>
      <c r="F838" s="37">
        <v>88</v>
      </c>
      <c r="G838" s="55"/>
    </row>
    <row r="839" spans="1:7" ht="21.75" customHeight="1" x14ac:dyDescent="0.5">
      <c r="A839" s="3">
        <v>570</v>
      </c>
      <c r="B839" s="22" t="s">
        <v>861</v>
      </c>
      <c r="C839" s="22" t="s">
        <v>13</v>
      </c>
      <c r="D839" s="4" t="s">
        <v>912</v>
      </c>
      <c r="E839" s="37"/>
      <c r="F839" s="37">
        <v>335</v>
      </c>
      <c r="G839" s="55"/>
    </row>
    <row r="840" spans="1:7" ht="21.75" customHeight="1" x14ac:dyDescent="0.5">
      <c r="A840" s="3">
        <v>571</v>
      </c>
      <c r="B840" s="22" t="s">
        <v>861</v>
      </c>
      <c r="C840" s="22" t="s">
        <v>13</v>
      </c>
      <c r="D840" s="4" t="s">
        <v>913</v>
      </c>
      <c r="E840" s="37"/>
      <c r="F840" s="37">
        <v>335</v>
      </c>
      <c r="G840" s="55"/>
    </row>
    <row r="841" spans="1:7" ht="21.75" customHeight="1" x14ac:dyDescent="0.5">
      <c r="A841" s="3">
        <v>572</v>
      </c>
      <c r="B841" s="22" t="s">
        <v>861</v>
      </c>
      <c r="C841" s="22" t="s">
        <v>13</v>
      </c>
      <c r="D841" s="4" t="s">
        <v>914</v>
      </c>
      <c r="E841" s="37"/>
      <c r="F841" s="37">
        <v>335</v>
      </c>
      <c r="G841" s="55"/>
    </row>
    <row r="842" spans="1:7" ht="21.75" customHeight="1" x14ac:dyDescent="0.5">
      <c r="A842" s="3">
        <v>573</v>
      </c>
      <c r="B842" s="22" t="s">
        <v>861</v>
      </c>
      <c r="C842" s="22" t="s">
        <v>13</v>
      </c>
      <c r="D842" s="4" t="s">
        <v>915</v>
      </c>
      <c r="E842" s="37"/>
      <c r="F842" s="37">
        <v>335</v>
      </c>
      <c r="G842" s="55"/>
    </row>
    <row r="843" spans="1:7" ht="21.75" customHeight="1" x14ac:dyDescent="0.5">
      <c r="A843" s="3">
        <v>574</v>
      </c>
      <c r="B843" s="22" t="s">
        <v>861</v>
      </c>
      <c r="C843" s="22" t="s">
        <v>13</v>
      </c>
      <c r="D843" s="4" t="s">
        <v>916</v>
      </c>
      <c r="E843" s="37"/>
      <c r="F843" s="37">
        <v>335</v>
      </c>
      <c r="G843" s="55"/>
    </row>
    <row r="844" spans="1:7" ht="21.75" customHeight="1" x14ac:dyDescent="0.5">
      <c r="A844" s="3">
        <v>575</v>
      </c>
      <c r="B844" s="22" t="s">
        <v>861</v>
      </c>
      <c r="C844" s="22" t="s">
        <v>13</v>
      </c>
      <c r="D844" s="4" t="s">
        <v>917</v>
      </c>
      <c r="E844" s="37"/>
      <c r="F844" s="37">
        <v>335</v>
      </c>
      <c r="G844" s="55"/>
    </row>
    <row r="845" spans="1:7" ht="21.75" customHeight="1" x14ac:dyDescent="0.5">
      <c r="A845" s="3">
        <v>576</v>
      </c>
      <c r="B845" s="22" t="s">
        <v>861</v>
      </c>
      <c r="C845" s="22" t="s">
        <v>13</v>
      </c>
      <c r="D845" s="4" t="s">
        <v>918</v>
      </c>
      <c r="E845" s="37"/>
      <c r="F845" s="37">
        <v>335</v>
      </c>
      <c r="G845" s="55"/>
    </row>
    <row r="846" spans="1:7" ht="21.75" customHeight="1" x14ac:dyDescent="0.5">
      <c r="A846" s="3">
        <v>577</v>
      </c>
      <c r="B846" s="22" t="s">
        <v>858</v>
      </c>
      <c r="C846" s="22" t="s">
        <v>13</v>
      </c>
      <c r="D846" s="4" t="s">
        <v>919</v>
      </c>
      <c r="E846" s="37"/>
      <c r="F846" s="37">
        <v>6089</v>
      </c>
      <c r="G846" s="55"/>
    </row>
    <row r="847" spans="1:7" ht="21.75" customHeight="1" x14ac:dyDescent="0.5">
      <c r="A847" s="3">
        <v>578</v>
      </c>
      <c r="B847" s="22" t="s">
        <v>858</v>
      </c>
      <c r="C847" s="22" t="s">
        <v>920</v>
      </c>
      <c r="D847" s="4" t="s">
        <v>798</v>
      </c>
      <c r="E847" s="37"/>
      <c r="F847" s="37">
        <v>4200</v>
      </c>
      <c r="G847" s="55"/>
    </row>
    <row r="848" spans="1:7" ht="21.75" customHeight="1" x14ac:dyDescent="0.5">
      <c r="A848" s="3">
        <v>579</v>
      </c>
      <c r="B848" s="22" t="s">
        <v>861</v>
      </c>
      <c r="C848" s="22" t="s">
        <v>921</v>
      </c>
      <c r="D848" s="4" t="s">
        <v>554</v>
      </c>
      <c r="E848" s="37"/>
      <c r="F848" s="37">
        <v>400</v>
      </c>
      <c r="G848" s="55"/>
    </row>
    <row r="849" spans="1:7" ht="21.75" customHeight="1" x14ac:dyDescent="0.5">
      <c r="A849" s="3">
        <v>580</v>
      </c>
      <c r="B849" s="22" t="s">
        <v>861</v>
      </c>
      <c r="C849" s="22" t="s">
        <v>922</v>
      </c>
      <c r="D849" s="4" t="s">
        <v>554</v>
      </c>
      <c r="E849" s="37"/>
      <c r="F849" s="37">
        <v>300</v>
      </c>
      <c r="G849" s="55"/>
    </row>
    <row r="850" spans="1:7" ht="21.75" customHeight="1" x14ac:dyDescent="0.5">
      <c r="A850" s="3">
        <v>581</v>
      </c>
      <c r="B850" s="22" t="s">
        <v>864</v>
      </c>
      <c r="C850" s="22" t="s">
        <v>923</v>
      </c>
      <c r="D850" s="4" t="s">
        <v>554</v>
      </c>
      <c r="E850" s="37"/>
      <c r="F850" s="37">
        <v>200</v>
      </c>
      <c r="G850" s="55"/>
    </row>
    <row r="851" spans="1:7" ht="21.75" customHeight="1" x14ac:dyDescent="0.5">
      <c r="A851" s="3">
        <v>582</v>
      </c>
      <c r="B851" s="22" t="s">
        <v>864</v>
      </c>
      <c r="C851" s="22" t="s">
        <v>924</v>
      </c>
      <c r="D851" s="4" t="s">
        <v>925</v>
      </c>
      <c r="E851" s="37"/>
      <c r="F851" s="37">
        <v>2170</v>
      </c>
      <c r="G851" s="55"/>
    </row>
    <row r="852" spans="1:7" ht="21.75" customHeight="1" x14ac:dyDescent="0.5">
      <c r="A852" s="3">
        <v>583</v>
      </c>
      <c r="B852" s="22" t="s">
        <v>720</v>
      </c>
      <c r="C852" s="22" t="s">
        <v>13</v>
      </c>
      <c r="D852" s="4" t="s">
        <v>926</v>
      </c>
      <c r="E852" s="37"/>
      <c r="F852" s="37">
        <v>328</v>
      </c>
      <c r="G852" s="55"/>
    </row>
    <row r="853" spans="1:7" ht="21.75" customHeight="1" x14ac:dyDescent="0.5">
      <c r="A853" s="3">
        <v>584</v>
      </c>
      <c r="B853" s="22" t="s">
        <v>725</v>
      </c>
      <c r="C853" s="22" t="s">
        <v>13</v>
      </c>
      <c r="D853" s="4" t="s">
        <v>927</v>
      </c>
      <c r="E853" s="37"/>
      <c r="F853" s="37">
        <v>328</v>
      </c>
      <c r="G853" s="55"/>
    </row>
    <row r="854" spans="1:7" ht="21.75" customHeight="1" x14ac:dyDescent="0.5">
      <c r="A854" s="3">
        <v>585</v>
      </c>
      <c r="B854" s="22" t="s">
        <v>743</v>
      </c>
      <c r="C854" s="22" t="s">
        <v>13</v>
      </c>
      <c r="D854" s="4" t="s">
        <v>928</v>
      </c>
      <c r="E854" s="37"/>
      <c r="F854" s="37">
        <v>328</v>
      </c>
      <c r="G854" s="55"/>
    </row>
    <row r="855" spans="1:7" ht="21.75" customHeight="1" x14ac:dyDescent="0.5">
      <c r="A855" s="3">
        <v>586</v>
      </c>
      <c r="B855" s="22" t="s">
        <v>753</v>
      </c>
      <c r="C855" s="22" t="s">
        <v>13</v>
      </c>
      <c r="D855" s="4" t="s">
        <v>929</v>
      </c>
      <c r="E855" s="37"/>
      <c r="F855" s="37">
        <v>328</v>
      </c>
      <c r="G855" s="55"/>
    </row>
    <row r="856" spans="1:7" ht="21.75" customHeight="1" x14ac:dyDescent="0.5">
      <c r="A856" s="3">
        <v>587</v>
      </c>
      <c r="B856" s="22" t="s">
        <v>760</v>
      </c>
      <c r="C856" s="22" t="s">
        <v>13</v>
      </c>
      <c r="D856" s="4" t="s">
        <v>930</v>
      </c>
      <c r="E856" s="37"/>
      <c r="F856" s="37">
        <v>328</v>
      </c>
      <c r="G856" s="55"/>
    </row>
    <row r="857" spans="1:7" ht="21.75" customHeight="1" x14ac:dyDescent="0.5">
      <c r="A857" s="3">
        <v>588</v>
      </c>
      <c r="B857" s="22" t="s">
        <v>779</v>
      </c>
      <c r="C857" s="22" t="s">
        <v>13</v>
      </c>
      <c r="D857" s="4" t="s">
        <v>931</v>
      </c>
      <c r="E857" s="37"/>
      <c r="F857" s="37">
        <v>328</v>
      </c>
      <c r="G857" s="55"/>
    </row>
    <row r="858" spans="1:7" ht="21.75" customHeight="1" x14ac:dyDescent="0.5">
      <c r="A858" s="3">
        <v>589</v>
      </c>
      <c r="B858" s="22" t="s">
        <v>809</v>
      </c>
      <c r="C858" s="22" t="s">
        <v>13</v>
      </c>
      <c r="D858" s="4" t="s">
        <v>932</v>
      </c>
      <c r="E858" s="37"/>
      <c r="F858" s="37">
        <v>328</v>
      </c>
      <c r="G858" s="55"/>
    </row>
    <row r="859" spans="1:7" ht="21.75" customHeight="1" x14ac:dyDescent="0.5">
      <c r="A859" s="3">
        <v>590</v>
      </c>
      <c r="B859" s="22" t="s">
        <v>864</v>
      </c>
      <c r="C859" s="22" t="s">
        <v>13</v>
      </c>
      <c r="D859" s="4" t="s">
        <v>933</v>
      </c>
      <c r="E859" s="37"/>
      <c r="F859" s="37">
        <v>1256.8</v>
      </c>
      <c r="G859" s="55"/>
    </row>
    <row r="860" spans="1:7" ht="21.75" customHeight="1" x14ac:dyDescent="0.5">
      <c r="A860" s="3">
        <v>591</v>
      </c>
      <c r="B860" s="22" t="s">
        <v>725</v>
      </c>
      <c r="C860" s="22" t="s">
        <v>13</v>
      </c>
      <c r="D860" s="4" t="s">
        <v>934</v>
      </c>
      <c r="E860" s="37"/>
      <c r="F860" s="37">
        <v>6785</v>
      </c>
      <c r="G860" s="55"/>
    </row>
    <row r="861" spans="1:7" ht="21.75" customHeight="1" x14ac:dyDescent="0.5">
      <c r="A861" s="3">
        <v>592</v>
      </c>
      <c r="B861" s="22" t="s">
        <v>854</v>
      </c>
      <c r="C861" s="22" t="s">
        <v>13</v>
      </c>
      <c r="D861" s="4" t="s">
        <v>935</v>
      </c>
      <c r="E861" s="37"/>
      <c r="F861" s="37">
        <v>10379</v>
      </c>
      <c r="G861" s="55"/>
    </row>
    <row r="862" spans="1:7" ht="21.75" customHeight="1" x14ac:dyDescent="0.5">
      <c r="A862" s="3">
        <v>593</v>
      </c>
      <c r="B862" s="22" t="s">
        <v>864</v>
      </c>
      <c r="C862" s="22" t="s">
        <v>936</v>
      </c>
      <c r="D862" s="4" t="s">
        <v>937</v>
      </c>
      <c r="E862" s="37"/>
      <c r="F862" s="37">
        <v>4500</v>
      </c>
      <c r="G862" s="55"/>
    </row>
    <row r="863" spans="1:7" ht="21.75" customHeight="1" x14ac:dyDescent="0.5">
      <c r="A863" s="3">
        <v>594</v>
      </c>
      <c r="B863" s="22" t="s">
        <v>938</v>
      </c>
      <c r="C863" s="22" t="s">
        <v>13</v>
      </c>
      <c r="D863" s="4" t="s">
        <v>939</v>
      </c>
      <c r="E863" s="37"/>
      <c r="F863" s="37">
        <v>120</v>
      </c>
      <c r="G863" s="55"/>
    </row>
    <row r="864" spans="1:7" ht="21.75" customHeight="1" x14ac:dyDescent="0.5">
      <c r="A864" s="3">
        <v>595</v>
      </c>
      <c r="B864" s="22" t="s">
        <v>938</v>
      </c>
      <c r="C864" s="22" t="s">
        <v>13</v>
      </c>
      <c r="D864" s="4" t="s">
        <v>940</v>
      </c>
      <c r="E864" s="37"/>
      <c r="F864" s="37">
        <v>120</v>
      </c>
      <c r="G864" s="55"/>
    </row>
    <row r="865" spans="1:7" ht="21.75" customHeight="1" x14ac:dyDescent="0.5">
      <c r="A865" s="3">
        <v>596</v>
      </c>
      <c r="B865" s="22" t="s">
        <v>938</v>
      </c>
      <c r="C865" s="22" t="s">
        <v>13</v>
      </c>
      <c r="D865" s="4" t="s">
        <v>941</v>
      </c>
      <c r="E865" s="37"/>
      <c r="F865" s="37">
        <v>120</v>
      </c>
      <c r="G865" s="55"/>
    </row>
    <row r="866" spans="1:7" ht="21.75" customHeight="1" x14ac:dyDescent="0.5">
      <c r="A866" s="3">
        <v>597</v>
      </c>
      <c r="B866" s="22" t="s">
        <v>938</v>
      </c>
      <c r="C866" s="22" t="s">
        <v>942</v>
      </c>
      <c r="D866" s="4" t="s">
        <v>943</v>
      </c>
      <c r="E866" s="37"/>
      <c r="F866" s="37">
        <v>450</v>
      </c>
      <c r="G866" s="55"/>
    </row>
    <row r="867" spans="1:7" ht="21.75" customHeight="1" x14ac:dyDescent="0.5">
      <c r="A867" s="3">
        <v>598</v>
      </c>
      <c r="B867" s="22" t="s">
        <v>938</v>
      </c>
      <c r="C867" s="22" t="s">
        <v>944</v>
      </c>
      <c r="D867" s="4" t="s">
        <v>945</v>
      </c>
      <c r="E867" s="37"/>
      <c r="F867" s="37">
        <v>2700</v>
      </c>
      <c r="G867" s="55"/>
    </row>
    <row r="868" spans="1:7" ht="21.75" customHeight="1" x14ac:dyDescent="0.5">
      <c r="A868" s="3">
        <v>599</v>
      </c>
      <c r="B868" s="22" t="s">
        <v>864</v>
      </c>
      <c r="C868" s="22" t="s">
        <v>946</v>
      </c>
      <c r="D868" s="4" t="s">
        <v>947</v>
      </c>
      <c r="E868" s="37"/>
      <c r="F868" s="37">
        <v>8400</v>
      </c>
      <c r="G868" s="55"/>
    </row>
    <row r="869" spans="1:7" ht="21.75" customHeight="1" x14ac:dyDescent="0.5">
      <c r="A869" s="3">
        <v>600</v>
      </c>
      <c r="B869" s="22" t="s">
        <v>864</v>
      </c>
      <c r="C869" s="22" t="s">
        <v>936</v>
      </c>
      <c r="D869" s="4" t="s">
        <v>948</v>
      </c>
      <c r="E869" s="37"/>
      <c r="F869" s="37">
        <v>4500</v>
      </c>
      <c r="G869" s="55"/>
    </row>
    <row r="870" spans="1:7" ht="21.75" customHeight="1" x14ac:dyDescent="0.5">
      <c r="A870" s="3">
        <v>601</v>
      </c>
      <c r="B870" s="22" t="s">
        <v>938</v>
      </c>
      <c r="C870" s="22" t="s">
        <v>949</v>
      </c>
      <c r="D870" s="4" t="s">
        <v>950</v>
      </c>
      <c r="E870" s="37"/>
      <c r="F870" s="37">
        <v>3000</v>
      </c>
      <c r="G870" s="55"/>
    </row>
    <row r="871" spans="1:7" ht="21.75" customHeight="1" x14ac:dyDescent="0.5">
      <c r="A871" s="3">
        <v>602</v>
      </c>
      <c r="B871" s="22" t="s">
        <v>951</v>
      </c>
      <c r="C871" s="22" t="s">
        <v>952</v>
      </c>
      <c r="D871" s="4" t="s">
        <v>953</v>
      </c>
      <c r="E871" s="37"/>
      <c r="F871" s="37">
        <v>4165</v>
      </c>
      <c r="G871" s="55"/>
    </row>
    <row r="872" spans="1:7" ht="21.75" customHeight="1" x14ac:dyDescent="0.5">
      <c r="A872" s="3">
        <v>603</v>
      </c>
      <c r="B872" s="22" t="s">
        <v>951</v>
      </c>
      <c r="C872" s="22" t="s">
        <v>954</v>
      </c>
      <c r="D872" s="4" t="s">
        <v>554</v>
      </c>
      <c r="E872" s="37"/>
      <c r="F872" s="37">
        <v>200</v>
      </c>
      <c r="G872" s="55"/>
    </row>
    <row r="873" spans="1:7" ht="21.75" customHeight="1" x14ac:dyDescent="0.5">
      <c r="A873" s="3">
        <v>604</v>
      </c>
      <c r="B873" s="22" t="s">
        <v>955</v>
      </c>
      <c r="C873" s="22" t="s">
        <v>13</v>
      </c>
      <c r="D873" s="4" t="s">
        <v>956</v>
      </c>
      <c r="E873" s="37"/>
      <c r="F873" s="37">
        <v>120</v>
      </c>
      <c r="G873" s="55"/>
    </row>
    <row r="874" spans="1:7" ht="21.75" customHeight="1" x14ac:dyDescent="0.5">
      <c r="A874" s="3">
        <v>605</v>
      </c>
      <c r="B874" s="22" t="s">
        <v>955</v>
      </c>
      <c r="C874" s="22" t="s">
        <v>13</v>
      </c>
      <c r="D874" s="4" t="s">
        <v>957</v>
      </c>
      <c r="E874" s="37"/>
      <c r="F874" s="37">
        <v>120</v>
      </c>
      <c r="G874" s="55"/>
    </row>
    <row r="875" spans="1:7" ht="21.75" customHeight="1" x14ac:dyDescent="0.5">
      <c r="A875" s="3">
        <v>606</v>
      </c>
      <c r="B875" s="22" t="s">
        <v>955</v>
      </c>
      <c r="C875" s="22" t="s">
        <v>13</v>
      </c>
      <c r="D875" s="4" t="s">
        <v>958</v>
      </c>
      <c r="E875" s="37"/>
      <c r="F875" s="37">
        <v>120</v>
      </c>
      <c r="G875" s="55"/>
    </row>
    <row r="876" spans="1:7" ht="21.75" customHeight="1" x14ac:dyDescent="0.5">
      <c r="A876" s="3">
        <v>607</v>
      </c>
      <c r="B876" s="22" t="s">
        <v>959</v>
      </c>
      <c r="C876" s="22" t="s">
        <v>13</v>
      </c>
      <c r="D876" s="4" t="s">
        <v>960</v>
      </c>
      <c r="E876" s="37"/>
      <c r="F876" s="37">
        <v>120</v>
      </c>
      <c r="G876" s="55"/>
    </row>
    <row r="877" spans="1:7" ht="21.75" customHeight="1" x14ac:dyDescent="0.5">
      <c r="A877" s="3">
        <v>608</v>
      </c>
      <c r="B877" s="22" t="s">
        <v>955</v>
      </c>
      <c r="C877" s="22" t="s">
        <v>13</v>
      </c>
      <c r="D877" s="4" t="s">
        <v>961</v>
      </c>
      <c r="E877" s="37"/>
      <c r="F877" s="37">
        <v>120</v>
      </c>
      <c r="G877" s="55"/>
    </row>
    <row r="878" spans="1:7" ht="21.75" customHeight="1" x14ac:dyDescent="0.5">
      <c r="A878" s="3">
        <v>609</v>
      </c>
      <c r="B878" s="22" t="s">
        <v>955</v>
      </c>
      <c r="C878" s="22" t="s">
        <v>13</v>
      </c>
      <c r="D878" s="4" t="s">
        <v>962</v>
      </c>
      <c r="E878" s="37"/>
      <c r="F878" s="37">
        <v>120</v>
      </c>
      <c r="G878" s="55"/>
    </row>
    <row r="879" spans="1:7" ht="21.75" customHeight="1" x14ac:dyDescent="0.5">
      <c r="A879" s="3">
        <v>610</v>
      </c>
      <c r="B879" s="22" t="s">
        <v>955</v>
      </c>
      <c r="C879" s="22" t="s">
        <v>13</v>
      </c>
      <c r="D879" s="4" t="s">
        <v>963</v>
      </c>
      <c r="E879" s="37"/>
      <c r="F879" s="37">
        <v>120</v>
      </c>
      <c r="G879" s="55"/>
    </row>
    <row r="880" spans="1:7" ht="21.75" customHeight="1" x14ac:dyDescent="0.5">
      <c r="A880" s="3">
        <v>611</v>
      </c>
      <c r="B880" s="22" t="s">
        <v>955</v>
      </c>
      <c r="C880" s="22" t="s">
        <v>13</v>
      </c>
      <c r="D880" s="4" t="s">
        <v>964</v>
      </c>
      <c r="E880" s="37"/>
      <c r="F880" s="37">
        <v>120</v>
      </c>
      <c r="G880" s="55"/>
    </row>
    <row r="881" spans="1:7" ht="21.75" customHeight="1" x14ac:dyDescent="0.5">
      <c r="A881" s="3">
        <v>612</v>
      </c>
      <c r="B881" s="22" t="s">
        <v>959</v>
      </c>
      <c r="C881" s="22" t="s">
        <v>13</v>
      </c>
      <c r="D881" s="4" t="s">
        <v>965</v>
      </c>
      <c r="E881" s="37"/>
      <c r="F881" s="37">
        <v>120</v>
      </c>
      <c r="G881" s="55"/>
    </row>
    <row r="882" spans="1:7" ht="21.75" customHeight="1" x14ac:dyDescent="0.5">
      <c r="A882" s="3">
        <v>613</v>
      </c>
      <c r="B882" s="22" t="s">
        <v>955</v>
      </c>
      <c r="C882" s="22" t="s">
        <v>966</v>
      </c>
      <c r="D882" s="4" t="s">
        <v>967</v>
      </c>
      <c r="E882" s="37"/>
      <c r="F882" s="37">
        <v>1645</v>
      </c>
      <c r="G882" s="55"/>
    </row>
    <row r="883" spans="1:7" ht="21.75" customHeight="1" x14ac:dyDescent="0.5">
      <c r="A883" s="3">
        <v>614</v>
      </c>
      <c r="B883" s="22" t="s">
        <v>955</v>
      </c>
      <c r="C883" s="22" t="s">
        <v>968</v>
      </c>
      <c r="D883" s="4" t="s">
        <v>969</v>
      </c>
      <c r="E883" s="37"/>
      <c r="F883" s="37">
        <v>2500</v>
      </c>
      <c r="G883" s="55"/>
    </row>
    <row r="884" spans="1:7" ht="21.75" customHeight="1" x14ac:dyDescent="0.5">
      <c r="A884" s="3">
        <v>615</v>
      </c>
      <c r="B884" s="22" t="s">
        <v>955</v>
      </c>
      <c r="C884" s="22" t="s">
        <v>970</v>
      </c>
      <c r="D884" s="4" t="s">
        <v>971</v>
      </c>
      <c r="E884" s="37"/>
      <c r="F884" s="37">
        <v>1500</v>
      </c>
      <c r="G884" s="55"/>
    </row>
    <row r="885" spans="1:7" ht="21.75" customHeight="1" x14ac:dyDescent="0.5">
      <c r="A885" s="3">
        <v>616</v>
      </c>
      <c r="B885" s="22" t="s">
        <v>972</v>
      </c>
      <c r="C885" s="22" t="s">
        <v>96</v>
      </c>
      <c r="D885" s="4" t="s">
        <v>973</v>
      </c>
      <c r="E885" s="37"/>
      <c r="F885" s="37">
        <v>1312.8</v>
      </c>
      <c r="G885" s="55"/>
    </row>
    <row r="886" spans="1:7" ht="21.75" customHeight="1" x14ac:dyDescent="0.5">
      <c r="A886" s="3">
        <v>617</v>
      </c>
      <c r="B886" s="22" t="s">
        <v>972</v>
      </c>
      <c r="C886" s="22" t="s">
        <v>13</v>
      </c>
      <c r="D886" s="4" t="s">
        <v>974</v>
      </c>
      <c r="E886" s="37"/>
      <c r="F886" s="37">
        <v>120</v>
      </c>
      <c r="G886" s="55"/>
    </row>
    <row r="887" spans="1:7" ht="21.75" customHeight="1" x14ac:dyDescent="0.5">
      <c r="A887" s="3">
        <v>618</v>
      </c>
      <c r="B887" s="22" t="s">
        <v>972</v>
      </c>
      <c r="C887" s="22" t="s">
        <v>13</v>
      </c>
      <c r="D887" s="4" t="s">
        <v>975</v>
      </c>
      <c r="E887" s="37"/>
      <c r="F887" s="37">
        <v>120</v>
      </c>
      <c r="G887" s="55"/>
    </row>
    <row r="888" spans="1:7" ht="21.75" customHeight="1" x14ac:dyDescent="0.5">
      <c r="A888" s="3">
        <v>619</v>
      </c>
      <c r="B888" s="22" t="s">
        <v>955</v>
      </c>
      <c r="C888" s="22" t="s">
        <v>976</v>
      </c>
      <c r="D888" s="4" t="s">
        <v>554</v>
      </c>
      <c r="E888" s="37"/>
      <c r="F888" s="37">
        <v>200</v>
      </c>
      <c r="G888" s="55"/>
    </row>
    <row r="889" spans="1:7" ht="21.75" customHeight="1" x14ac:dyDescent="0.5">
      <c r="A889" s="3">
        <v>620</v>
      </c>
      <c r="B889" s="22" t="s">
        <v>977</v>
      </c>
      <c r="C889" s="22" t="s">
        <v>978</v>
      </c>
      <c r="D889" s="4" t="s">
        <v>554</v>
      </c>
      <c r="E889" s="37"/>
      <c r="F889" s="37">
        <v>700</v>
      </c>
      <c r="G889" s="55"/>
    </row>
    <row r="890" spans="1:7" ht="21.75" customHeight="1" x14ac:dyDescent="0.5">
      <c r="A890" s="3">
        <v>621</v>
      </c>
      <c r="B890" s="22" t="s">
        <v>979</v>
      </c>
      <c r="C890" s="22" t="s">
        <v>13</v>
      </c>
      <c r="D890" s="4" t="s">
        <v>980</v>
      </c>
      <c r="E890" s="37"/>
      <c r="F890" s="37">
        <v>1400</v>
      </c>
      <c r="G890" s="55"/>
    </row>
    <row r="891" spans="1:7" ht="21.75" customHeight="1" x14ac:dyDescent="0.5">
      <c r="A891" s="3">
        <v>622</v>
      </c>
      <c r="B891" s="22" t="s">
        <v>547</v>
      </c>
      <c r="C891" s="22" t="s">
        <v>981</v>
      </c>
      <c r="D891" s="4" t="s">
        <v>982</v>
      </c>
      <c r="E891" s="37"/>
      <c r="F891" s="37">
        <v>9200</v>
      </c>
      <c r="G891" s="55"/>
    </row>
    <row r="892" spans="1:7" ht="21.75" customHeight="1" x14ac:dyDescent="0.5">
      <c r="A892" s="3">
        <v>623</v>
      </c>
      <c r="B892" s="22"/>
      <c r="C892" s="22" t="s">
        <v>981</v>
      </c>
      <c r="D892" s="4" t="s">
        <v>983</v>
      </c>
      <c r="E892" s="37"/>
      <c r="F892" s="37">
        <v>5600</v>
      </c>
      <c r="G892" s="55"/>
    </row>
    <row r="893" spans="1:7" ht="21.75" customHeight="1" x14ac:dyDescent="0.5">
      <c r="A893" s="3">
        <v>624</v>
      </c>
      <c r="B893" s="22"/>
      <c r="C893" s="22" t="s">
        <v>981</v>
      </c>
      <c r="D893" s="4" t="s">
        <v>984</v>
      </c>
      <c r="E893" s="37"/>
      <c r="F893" s="37">
        <v>2800</v>
      </c>
      <c r="G893" s="55"/>
    </row>
    <row r="894" spans="1:7" ht="21.75" customHeight="1" x14ac:dyDescent="0.5">
      <c r="A894" s="3">
        <v>625</v>
      </c>
      <c r="B894" s="22"/>
      <c r="C894" s="22" t="s">
        <v>981</v>
      </c>
      <c r="D894" s="4" t="s">
        <v>985</v>
      </c>
      <c r="E894" s="37"/>
      <c r="F894" s="37">
        <v>2800</v>
      </c>
      <c r="G894" s="55"/>
    </row>
    <row r="895" spans="1:7" ht="21.75" customHeight="1" x14ac:dyDescent="0.5">
      <c r="A895" s="3">
        <v>626</v>
      </c>
      <c r="B895" s="22"/>
      <c r="C895" s="22" t="s">
        <v>981</v>
      </c>
      <c r="D895" s="4" t="s">
        <v>986</v>
      </c>
      <c r="E895" s="37"/>
      <c r="F895" s="37">
        <v>5600</v>
      </c>
      <c r="G895" s="55"/>
    </row>
    <row r="896" spans="1:7" ht="21.75" customHeight="1" x14ac:dyDescent="0.5">
      <c r="A896" s="3">
        <v>627</v>
      </c>
      <c r="B896" s="22"/>
      <c r="C896" s="22" t="s">
        <v>981</v>
      </c>
      <c r="D896" s="4" t="s">
        <v>987</v>
      </c>
      <c r="E896" s="37"/>
      <c r="F896" s="37">
        <v>198.4</v>
      </c>
      <c r="G896" s="55"/>
    </row>
    <row r="897" spans="1:7" ht="21.75" customHeight="1" x14ac:dyDescent="0.5">
      <c r="A897" s="3">
        <v>628</v>
      </c>
      <c r="B897" s="22"/>
      <c r="C897" s="22" t="s">
        <v>981</v>
      </c>
      <c r="D897" s="4" t="s">
        <v>988</v>
      </c>
      <c r="E897" s="37"/>
      <c r="F897" s="37">
        <v>292</v>
      </c>
      <c r="G897" s="55"/>
    </row>
    <row r="898" spans="1:7" ht="21.75" customHeight="1" x14ac:dyDescent="0.5">
      <c r="A898" s="3">
        <v>629</v>
      </c>
      <c r="B898" s="22"/>
      <c r="C898" s="22" t="s">
        <v>981</v>
      </c>
      <c r="D898" s="4" t="s">
        <v>989</v>
      </c>
      <c r="E898" s="37"/>
      <c r="F898" s="37">
        <v>1959.2</v>
      </c>
      <c r="G898" s="55"/>
    </row>
    <row r="899" spans="1:7" ht="21.75" customHeight="1" x14ac:dyDescent="0.5">
      <c r="A899" s="3">
        <v>630</v>
      </c>
      <c r="B899" s="22"/>
      <c r="C899" s="22" t="s">
        <v>981</v>
      </c>
      <c r="D899" s="4" t="s">
        <v>990</v>
      </c>
      <c r="E899" s="37"/>
      <c r="F899" s="37">
        <v>216</v>
      </c>
      <c r="G899" s="55"/>
    </row>
    <row r="900" spans="1:7" ht="21.75" customHeight="1" x14ac:dyDescent="0.5">
      <c r="A900" s="3">
        <v>631</v>
      </c>
      <c r="B900" s="22"/>
      <c r="C900" s="22" t="s">
        <v>981</v>
      </c>
      <c r="D900" s="4" t="s">
        <v>991</v>
      </c>
      <c r="E900" s="37"/>
      <c r="F900" s="37">
        <v>10379</v>
      </c>
      <c r="G900" s="55"/>
    </row>
    <row r="901" spans="1:7" ht="21.75" customHeight="1" x14ac:dyDescent="0.5">
      <c r="A901" s="3">
        <v>632</v>
      </c>
      <c r="B901" s="22"/>
      <c r="C901" s="22" t="s">
        <v>981</v>
      </c>
      <c r="D901" s="4" t="s">
        <v>992</v>
      </c>
      <c r="E901" s="37"/>
      <c r="F901" s="37">
        <v>1296</v>
      </c>
      <c r="G901" s="55"/>
    </row>
    <row r="902" spans="1:7" ht="21.75" customHeight="1" x14ac:dyDescent="0.5">
      <c r="A902" s="3">
        <v>633</v>
      </c>
      <c r="B902" s="22"/>
      <c r="C902" s="22" t="s">
        <v>981</v>
      </c>
      <c r="D902" s="4" t="s">
        <v>993</v>
      </c>
      <c r="E902" s="37"/>
      <c r="F902" s="37">
        <v>720</v>
      </c>
      <c r="G902" s="55"/>
    </row>
    <row r="903" spans="1:7" ht="21.75" customHeight="1" x14ac:dyDescent="0.5">
      <c r="A903" s="3">
        <v>634</v>
      </c>
      <c r="B903" s="22"/>
      <c r="C903" s="22" t="s">
        <v>981</v>
      </c>
      <c r="D903" s="4" t="s">
        <v>994</v>
      </c>
      <c r="E903" s="37"/>
      <c r="F903" s="37">
        <v>13120.8</v>
      </c>
      <c r="G903" s="55"/>
    </row>
    <row r="904" spans="1:7" ht="21.75" customHeight="1" x14ac:dyDescent="0.5">
      <c r="A904" s="3">
        <v>634</v>
      </c>
      <c r="B904" s="22"/>
      <c r="C904" s="22" t="s">
        <v>981</v>
      </c>
      <c r="D904" s="4" t="s">
        <v>993</v>
      </c>
      <c r="E904" s="37"/>
      <c r="F904" s="37">
        <v>2548</v>
      </c>
      <c r="G904" s="55"/>
    </row>
    <row r="905" spans="1:7" ht="21.75" customHeight="1" x14ac:dyDescent="0.5">
      <c r="A905" s="3">
        <v>634</v>
      </c>
      <c r="B905" s="22"/>
      <c r="C905" s="22"/>
      <c r="D905" s="4" t="s">
        <v>995</v>
      </c>
      <c r="E905" s="37"/>
      <c r="F905" s="37">
        <v>25200.799999999999</v>
      </c>
      <c r="G905" s="55"/>
    </row>
    <row r="906" spans="1:7" ht="21.75" customHeight="1" x14ac:dyDescent="0.5">
      <c r="A906" s="213" t="s">
        <v>996</v>
      </c>
      <c r="B906" s="214"/>
      <c r="C906" s="214"/>
      <c r="D906" s="215"/>
      <c r="E906" s="57">
        <f>SUM(E675:E905)</f>
        <v>0</v>
      </c>
      <c r="F906" s="57">
        <f>SUM(F675:F905)</f>
        <v>417459.59999999992</v>
      </c>
      <c r="G906" s="58"/>
    </row>
    <row r="907" spans="1:7" ht="21.75" customHeight="1" x14ac:dyDescent="0.5">
      <c r="A907" s="216" t="s">
        <v>997</v>
      </c>
      <c r="B907" s="214"/>
      <c r="C907" s="214"/>
      <c r="D907" s="215"/>
      <c r="E907" s="59">
        <f>E674-E906</f>
        <v>378929.9</v>
      </c>
      <c r="F907" s="59">
        <f>F674-F906</f>
        <v>53835.000000000058</v>
      </c>
      <c r="G907" s="60"/>
    </row>
    <row r="908" spans="1:7" ht="24" customHeight="1" x14ac:dyDescent="0.55000000000000004">
      <c r="D908" s="14" t="s">
        <v>998</v>
      </c>
      <c r="E908" s="14" t="s">
        <v>999</v>
      </c>
      <c r="F908" s="14" t="s">
        <v>1000</v>
      </c>
    </row>
    <row r="909" spans="1:7" ht="24" customHeight="1" x14ac:dyDescent="0.55000000000000004">
      <c r="E909" s="187">
        <f>SUM(E34+E126+E179+E294+E368+E420+E468+E536+E643)</f>
        <v>1851070.0999999999</v>
      </c>
      <c r="F909" s="187">
        <f>SUM(F34+F126+F179+F294+F368+F420+F468+F536+F643+F906)</f>
        <v>496164.99999999988</v>
      </c>
    </row>
    <row r="911" spans="1:7" ht="24" customHeight="1" x14ac:dyDescent="0.55000000000000004">
      <c r="D911" s="14"/>
      <c r="E911" s="188" t="s">
        <v>1001</v>
      </c>
      <c r="F911" s="202">
        <f>SUM(E909:F909)</f>
        <v>2347235.0999999996</v>
      </c>
    </row>
    <row r="912" spans="1:7" ht="24" customHeight="1" x14ac:dyDescent="0.55000000000000004">
      <c r="D912" s="14"/>
      <c r="E912" s="187"/>
      <c r="F912" s="187"/>
    </row>
  </sheetData>
  <mergeCells count="89">
    <mergeCell ref="G672:G673"/>
    <mergeCell ref="A674:D674"/>
    <mergeCell ref="A906:D906"/>
    <mergeCell ref="A907:D907"/>
    <mergeCell ref="A672:A673"/>
    <mergeCell ref="B672:B673"/>
    <mergeCell ref="C672:C673"/>
    <mergeCell ref="D672:D673"/>
    <mergeCell ref="E672:F672"/>
    <mergeCell ref="E61:F61"/>
    <mergeCell ref="G505:G506"/>
    <mergeCell ref="A507:D507"/>
    <mergeCell ref="A536:D536"/>
    <mergeCell ref="A537:D537"/>
    <mergeCell ref="A505:A506"/>
    <mergeCell ref="B505:B506"/>
    <mergeCell ref="C505:C506"/>
    <mergeCell ref="D505:D506"/>
    <mergeCell ref="E505:F505"/>
    <mergeCell ref="A63:D63"/>
    <mergeCell ref="A126:D126"/>
    <mergeCell ref="G61:G62"/>
    <mergeCell ref="A127:D127"/>
    <mergeCell ref="A2:A3"/>
    <mergeCell ref="B2:B3"/>
    <mergeCell ref="C2:C3"/>
    <mergeCell ref="D2:D3"/>
    <mergeCell ref="A4:D4"/>
    <mergeCell ref="A34:D34"/>
    <mergeCell ref="A35:D35"/>
    <mergeCell ref="E2:F2"/>
    <mergeCell ref="A61:A62"/>
    <mergeCell ref="B61:B62"/>
    <mergeCell ref="C61:C62"/>
    <mergeCell ref="D61:D62"/>
    <mergeCell ref="G311:G312"/>
    <mergeCell ref="A313:D313"/>
    <mergeCell ref="A368:D368"/>
    <mergeCell ref="A369:D369"/>
    <mergeCell ref="A311:A312"/>
    <mergeCell ref="B311:B312"/>
    <mergeCell ref="C311:C312"/>
    <mergeCell ref="D311:D312"/>
    <mergeCell ref="E311:F311"/>
    <mergeCell ref="G146:G147"/>
    <mergeCell ref="A148:D148"/>
    <mergeCell ref="A179:D179"/>
    <mergeCell ref="A180:D180"/>
    <mergeCell ref="A146:A147"/>
    <mergeCell ref="B146:B147"/>
    <mergeCell ref="C146:C147"/>
    <mergeCell ref="D146:D147"/>
    <mergeCell ref="E146:F146"/>
    <mergeCell ref="G203:G204"/>
    <mergeCell ref="A205:D205"/>
    <mergeCell ref="A294:D294"/>
    <mergeCell ref="A295:D295"/>
    <mergeCell ref="A203:A204"/>
    <mergeCell ref="B203:B204"/>
    <mergeCell ref="C203:C204"/>
    <mergeCell ref="D203:D204"/>
    <mergeCell ref="E203:F203"/>
    <mergeCell ref="G392:G393"/>
    <mergeCell ref="A394:D394"/>
    <mergeCell ref="A420:D420"/>
    <mergeCell ref="A421:D421"/>
    <mergeCell ref="A392:A393"/>
    <mergeCell ref="B392:B393"/>
    <mergeCell ref="C392:C393"/>
    <mergeCell ref="D392:D393"/>
    <mergeCell ref="E392:F392"/>
    <mergeCell ref="G444:G445"/>
    <mergeCell ref="A446:D446"/>
    <mergeCell ref="A468:D468"/>
    <mergeCell ref="A469:D469"/>
    <mergeCell ref="A444:A445"/>
    <mergeCell ref="B444:B445"/>
    <mergeCell ref="C444:C445"/>
    <mergeCell ref="D444:D445"/>
    <mergeCell ref="E444:F444"/>
    <mergeCell ref="G559:G560"/>
    <mergeCell ref="A561:D561"/>
    <mergeCell ref="A643:D643"/>
    <mergeCell ref="A644:D644"/>
    <mergeCell ref="A559:A560"/>
    <mergeCell ref="B559:B560"/>
    <mergeCell ref="C559:C560"/>
    <mergeCell ref="D559:D560"/>
    <mergeCell ref="E559:F559"/>
  </mergeCells>
  <pageMargins left="0.7" right="0.7" top="0.75" bottom="0.75" header="0.3" footer="0.3"/>
  <pageSetup scale="84" orientation="landscape" r:id="rId1"/>
  <rowBreaks count="1" manualBreakCount="1">
    <brk id="4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R22"/>
  <sheetViews>
    <sheetView topLeftCell="A35" zoomScale="80" zoomScaleNormal="80" workbookViewId="0">
      <selection activeCell="U12" sqref="U12"/>
    </sheetView>
  </sheetViews>
  <sheetFormatPr defaultRowHeight="17.25" x14ac:dyDescent="0.4"/>
  <cols>
    <col min="1" max="1" width="3.625" style="9" customWidth="1"/>
    <col min="2" max="2" width="9" style="9" customWidth="1"/>
    <col min="3" max="3" width="14.625" style="9" customWidth="1"/>
    <col min="4" max="4" width="26" style="9" customWidth="1"/>
    <col min="5" max="6" width="12.625" style="13" hidden="1" customWidth="1"/>
    <col min="7" max="7" width="12.625" style="13" customWidth="1"/>
    <col min="8" max="16" width="12.625" style="13" hidden="1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1100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1101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3">
        <v>3</v>
      </c>
      <c r="B7" s="22" t="s">
        <v>1102</v>
      </c>
      <c r="C7" s="22" t="s">
        <v>1103</v>
      </c>
      <c r="D7" s="4" t="s">
        <v>1104</v>
      </c>
      <c r="E7" s="6"/>
      <c r="F7" s="6"/>
      <c r="G7" s="7"/>
      <c r="H7" s="7"/>
      <c r="I7" s="7"/>
      <c r="J7" s="16"/>
      <c r="K7" s="16"/>
      <c r="L7" s="16"/>
      <c r="M7" s="16"/>
      <c r="N7" s="16"/>
      <c r="O7" s="16"/>
      <c r="P7" s="16"/>
      <c r="Q7" s="16"/>
      <c r="R7" s="8"/>
    </row>
    <row r="8" spans="1:18" s="1" customFormat="1" ht="20.100000000000001" customHeight="1" x14ac:dyDescent="0.55000000000000004">
      <c r="A8" s="3"/>
      <c r="B8" s="22"/>
      <c r="C8" s="22"/>
      <c r="D8" s="4" t="s">
        <v>1105</v>
      </c>
      <c r="E8" s="6"/>
      <c r="F8" s="6"/>
      <c r="G8" s="7">
        <v>900</v>
      </c>
      <c r="H8" s="7"/>
      <c r="I8" s="7"/>
      <c r="J8" s="16"/>
      <c r="K8" s="16"/>
      <c r="L8" s="16"/>
      <c r="M8" s="16"/>
      <c r="N8" s="16"/>
      <c r="O8" s="16"/>
      <c r="P8" s="16"/>
      <c r="Q8" s="16">
        <f t="shared" ref="Q8:Q21" si="0">SUM(E8:P8)</f>
        <v>900</v>
      </c>
      <c r="R8" s="8"/>
    </row>
    <row r="9" spans="1:18" s="1" customFormat="1" ht="20.100000000000001" customHeight="1" x14ac:dyDescent="0.55000000000000004">
      <c r="A9" s="3"/>
      <c r="B9" s="22"/>
      <c r="C9" s="22"/>
      <c r="D9" s="4" t="s">
        <v>1106</v>
      </c>
      <c r="E9" s="6"/>
      <c r="F9" s="6"/>
      <c r="G9" s="7">
        <v>600</v>
      </c>
      <c r="H9" s="7"/>
      <c r="I9" s="7"/>
      <c r="J9" s="16"/>
      <c r="K9" s="16"/>
      <c r="L9" s="16"/>
      <c r="M9" s="16"/>
      <c r="N9" s="16"/>
      <c r="O9" s="16"/>
      <c r="P9" s="16"/>
      <c r="Q9" s="16">
        <f t="shared" si="0"/>
        <v>600</v>
      </c>
      <c r="R9" s="8"/>
    </row>
    <row r="10" spans="1:18" s="1" customFormat="1" ht="20.100000000000001" customHeight="1" x14ac:dyDescent="0.55000000000000004">
      <c r="A10" s="3"/>
      <c r="B10" s="22"/>
      <c r="C10" s="22"/>
      <c r="D10" s="4" t="s">
        <v>1107</v>
      </c>
      <c r="E10" s="6"/>
      <c r="F10" s="6"/>
      <c r="G10" s="7">
        <v>900</v>
      </c>
      <c r="H10" s="7"/>
      <c r="I10" s="7"/>
      <c r="J10" s="16"/>
      <c r="K10" s="16"/>
      <c r="L10" s="16"/>
      <c r="M10" s="16"/>
      <c r="N10" s="16"/>
      <c r="O10" s="16"/>
      <c r="P10" s="16"/>
      <c r="Q10" s="16">
        <f t="shared" si="0"/>
        <v>900</v>
      </c>
      <c r="R10" s="8"/>
    </row>
    <row r="11" spans="1:18" s="1" customFormat="1" ht="20.100000000000001" customHeight="1" x14ac:dyDescent="0.55000000000000004">
      <c r="A11" s="3"/>
      <c r="B11" s="22"/>
      <c r="C11" s="22"/>
      <c r="D11" s="4" t="s">
        <v>1108</v>
      </c>
      <c r="E11" s="6"/>
      <c r="F11" s="6"/>
      <c r="G11" s="7">
        <v>900</v>
      </c>
      <c r="H11" s="7"/>
      <c r="I11" s="7"/>
      <c r="J11" s="16"/>
      <c r="K11" s="16"/>
      <c r="L11" s="16"/>
      <c r="M11" s="16"/>
      <c r="N11" s="16"/>
      <c r="O11" s="16"/>
      <c r="P11" s="16"/>
      <c r="Q11" s="16">
        <f t="shared" si="0"/>
        <v>900</v>
      </c>
      <c r="R11" s="8"/>
    </row>
    <row r="12" spans="1:18" s="1" customFormat="1" ht="20.100000000000001" customHeight="1" x14ac:dyDescent="0.55000000000000004">
      <c r="A12" s="3">
        <v>4</v>
      </c>
      <c r="B12" s="22" t="s">
        <v>1102</v>
      </c>
      <c r="C12" s="22" t="s">
        <v>1109</v>
      </c>
      <c r="D12" s="4" t="s">
        <v>1104</v>
      </c>
      <c r="E12" s="6"/>
      <c r="F12" s="6"/>
      <c r="G12" s="7"/>
      <c r="H12" s="7"/>
      <c r="I12" s="7"/>
      <c r="J12" s="16"/>
      <c r="K12" s="16"/>
      <c r="L12" s="16"/>
      <c r="M12" s="16"/>
      <c r="N12" s="16"/>
      <c r="O12" s="16"/>
      <c r="P12" s="16"/>
      <c r="Q12" s="16">
        <f t="shared" si="0"/>
        <v>0</v>
      </c>
      <c r="R12" s="8"/>
    </row>
    <row r="13" spans="1:18" s="1" customFormat="1" ht="20.100000000000001" customHeight="1" x14ac:dyDescent="0.55000000000000004">
      <c r="A13" s="3"/>
      <c r="B13" s="22"/>
      <c r="C13" s="22"/>
      <c r="D13" s="4" t="s">
        <v>1110</v>
      </c>
      <c r="E13" s="6"/>
      <c r="F13" s="6"/>
      <c r="G13" s="7">
        <v>600</v>
      </c>
      <c r="H13" s="7"/>
      <c r="I13" s="7"/>
      <c r="J13" s="16"/>
      <c r="K13" s="16"/>
      <c r="L13" s="16"/>
      <c r="M13" s="16"/>
      <c r="N13" s="16"/>
      <c r="O13" s="16"/>
      <c r="P13" s="16"/>
      <c r="Q13" s="16">
        <f t="shared" si="0"/>
        <v>600</v>
      </c>
      <c r="R13" s="8"/>
    </row>
    <row r="14" spans="1:18" s="1" customFormat="1" ht="20.100000000000001" customHeight="1" x14ac:dyDescent="0.55000000000000004">
      <c r="A14" s="3"/>
      <c r="B14" s="22"/>
      <c r="C14" s="22"/>
      <c r="D14" s="4" t="s">
        <v>1111</v>
      </c>
      <c r="E14" s="6"/>
      <c r="F14" s="6"/>
      <c r="G14" s="7">
        <v>900</v>
      </c>
      <c r="H14" s="7"/>
      <c r="I14" s="7"/>
      <c r="J14" s="16"/>
      <c r="K14" s="16"/>
      <c r="L14" s="16"/>
      <c r="M14" s="16"/>
      <c r="N14" s="16"/>
      <c r="O14" s="16"/>
      <c r="P14" s="16"/>
      <c r="Q14" s="16">
        <f t="shared" si="0"/>
        <v>900</v>
      </c>
      <c r="R14" s="8"/>
    </row>
    <row r="15" spans="1:18" s="1" customFormat="1" ht="20.100000000000001" customHeight="1" x14ac:dyDescent="0.55000000000000004">
      <c r="A15" s="3"/>
      <c r="B15" s="22"/>
      <c r="C15" s="22"/>
      <c r="D15" s="4" t="s">
        <v>1112</v>
      </c>
      <c r="E15" s="6"/>
      <c r="F15" s="6"/>
      <c r="G15" s="7">
        <v>900</v>
      </c>
      <c r="H15" s="7"/>
      <c r="I15" s="7"/>
      <c r="J15" s="16"/>
      <c r="K15" s="16"/>
      <c r="L15" s="16"/>
      <c r="M15" s="16"/>
      <c r="N15" s="16"/>
      <c r="O15" s="16"/>
      <c r="P15" s="16"/>
      <c r="Q15" s="16">
        <f t="shared" si="0"/>
        <v>900</v>
      </c>
      <c r="R15" s="8"/>
    </row>
    <row r="16" spans="1:18" s="1" customFormat="1" ht="20.100000000000001" customHeight="1" x14ac:dyDescent="0.55000000000000004">
      <c r="A16" s="3"/>
      <c r="B16" s="22"/>
      <c r="C16" s="22"/>
      <c r="D16" s="4" t="s">
        <v>1113</v>
      </c>
      <c r="E16" s="6"/>
      <c r="F16" s="6"/>
      <c r="G16" s="7">
        <v>900</v>
      </c>
      <c r="H16" s="7"/>
      <c r="I16" s="7"/>
      <c r="J16" s="16"/>
      <c r="K16" s="16"/>
      <c r="L16" s="16"/>
      <c r="M16" s="16"/>
      <c r="N16" s="16"/>
      <c r="O16" s="16"/>
      <c r="P16" s="16"/>
      <c r="Q16" s="16">
        <f t="shared" si="0"/>
        <v>900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0"/>
        <v>0</v>
      </c>
      <c r="R17" s="8"/>
    </row>
    <row r="18" spans="1:18" s="1" customFormat="1" ht="20.100000000000001" customHeight="1" x14ac:dyDescent="0.55000000000000004">
      <c r="A18" s="32"/>
      <c r="B18" s="18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6">
        <f t="shared" si="0"/>
        <v>0</v>
      </c>
      <c r="R18" s="18"/>
    </row>
    <row r="19" spans="1:18" s="1" customFormat="1" ht="20.100000000000001" customHeight="1" x14ac:dyDescent="0.55000000000000004">
      <c r="A19" s="32"/>
      <c r="B19" s="18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0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0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0"/>
        <v>0</v>
      </c>
      <c r="R21" s="18"/>
    </row>
    <row r="22" spans="1:18" s="36" customFormat="1" ht="23.25" customHeight="1" x14ac:dyDescent="0.5">
      <c r="A22" s="222" t="s">
        <v>1080</v>
      </c>
      <c r="B22" s="214"/>
      <c r="C22" s="214"/>
      <c r="D22" s="215"/>
      <c r="E22" s="34">
        <f t="shared" ref="E22:Q22" si="1">SUM(E7:E21)</f>
        <v>0</v>
      </c>
      <c r="F22" s="34">
        <f t="shared" si="1"/>
        <v>0</v>
      </c>
      <c r="G22" s="34">
        <f t="shared" si="1"/>
        <v>6600</v>
      </c>
      <c r="H22" s="34">
        <f t="shared" si="1"/>
        <v>0</v>
      </c>
      <c r="I22" s="34">
        <f t="shared" si="1"/>
        <v>0</v>
      </c>
      <c r="J22" s="34">
        <f t="shared" si="1"/>
        <v>0</v>
      </c>
      <c r="K22" s="34">
        <f t="shared" si="1"/>
        <v>0</v>
      </c>
      <c r="L22" s="34">
        <f t="shared" si="1"/>
        <v>0</v>
      </c>
      <c r="M22" s="34">
        <f t="shared" si="1"/>
        <v>0</v>
      </c>
      <c r="N22" s="34">
        <f t="shared" si="1"/>
        <v>0</v>
      </c>
      <c r="O22" s="34">
        <f t="shared" si="1"/>
        <v>0</v>
      </c>
      <c r="P22" s="34">
        <f t="shared" si="1"/>
        <v>0</v>
      </c>
      <c r="Q22" s="34">
        <f t="shared" si="1"/>
        <v>6600</v>
      </c>
      <c r="R22" s="35">
        <f>SUM(J22:L22)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2:D22"/>
    <mergeCell ref="A4:A6"/>
    <mergeCell ref="B4:B6"/>
    <mergeCell ref="C4:C6"/>
    <mergeCell ref="D4:D6"/>
  </mergeCells>
  <pageMargins left="0.70866141732283472" right="0.70866141732283472" top="0.74803149606299213" bottom="0.74803149606299213" header="0.31496062992125978" footer="0.31496062992125978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1114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1115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1116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1117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1118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1119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1120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1121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1122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1117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1123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1117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00"/>
  </sheetPr>
  <dimension ref="A1:R23"/>
  <sheetViews>
    <sheetView zoomScale="90" zoomScaleNormal="90" workbookViewId="0">
      <selection activeCell="J6" sqref="J6:P6"/>
    </sheetView>
  </sheetViews>
  <sheetFormatPr defaultRowHeight="17.25" x14ac:dyDescent="0.4"/>
  <cols>
    <col min="1" max="1" width="3.625" style="9" customWidth="1"/>
    <col min="2" max="2" width="9.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1124</v>
      </c>
      <c r="B1" s="1"/>
    </row>
    <row r="2" spans="1:18" ht="24.95" customHeight="1" x14ac:dyDescent="0.55000000000000004">
      <c r="A2" s="14" t="s">
        <v>1125</v>
      </c>
      <c r="B2" s="1"/>
    </row>
    <row r="3" spans="1:18" ht="24.95" customHeight="1" x14ac:dyDescent="0.55000000000000004">
      <c r="A3" s="14" t="s">
        <v>1126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4.9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A23:D23"/>
    <mergeCell ref="A4:A6"/>
    <mergeCell ref="B4:B6"/>
    <mergeCell ref="C4:C6"/>
    <mergeCell ref="D4:D6"/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0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9.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1127</v>
      </c>
      <c r="B1" s="1"/>
    </row>
    <row r="2" spans="1:18" ht="24.95" customHeight="1" x14ac:dyDescent="0.55000000000000004">
      <c r="A2" s="14" t="s">
        <v>1125</v>
      </c>
      <c r="B2" s="1"/>
    </row>
    <row r="3" spans="1:18" ht="24.95" customHeight="1" x14ac:dyDescent="0.55000000000000004">
      <c r="A3" s="14" t="s">
        <v>1128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4.9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A23:D23"/>
    <mergeCell ref="A4:A6"/>
    <mergeCell ref="B4:B6"/>
    <mergeCell ref="C4:C6"/>
    <mergeCell ref="D4:D6"/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00"/>
  </sheetPr>
  <dimension ref="A1:G9"/>
  <sheetViews>
    <sheetView workbookViewId="0">
      <selection activeCell="C11" sqref="C11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8.125" style="9" customWidth="1"/>
    <col min="5" max="5" width="12.625" style="13" customWidth="1"/>
    <col min="6" max="6" width="17.625" style="13" customWidth="1"/>
    <col min="7" max="7" width="13.375" style="9" customWidth="1"/>
    <col min="8" max="8" width="9" style="9" customWidth="1"/>
    <col min="9" max="16384" width="9" style="9"/>
  </cols>
  <sheetData>
    <row r="1" spans="1:7" ht="24.95" customHeight="1" x14ac:dyDescent="0.55000000000000004">
      <c r="A1" s="14" t="s">
        <v>1129</v>
      </c>
      <c r="B1" s="1"/>
    </row>
    <row r="2" spans="1:7" ht="24.95" customHeight="1" x14ac:dyDescent="0.55000000000000004">
      <c r="A2" s="14" t="s">
        <v>1130</v>
      </c>
      <c r="B2" s="1"/>
    </row>
    <row r="3" spans="1:7" ht="24.95" customHeight="1" x14ac:dyDescent="0.55000000000000004">
      <c r="A3" s="14" t="s">
        <v>1084</v>
      </c>
    </row>
    <row r="4" spans="1:7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65" t="s">
        <v>1061</v>
      </c>
      <c r="F4" s="218" t="s">
        <v>1065</v>
      </c>
      <c r="G4" s="218" t="s">
        <v>72</v>
      </c>
    </row>
    <row r="5" spans="1:7" s="10" customFormat="1" ht="21" customHeight="1" x14ac:dyDescent="0.2">
      <c r="A5" s="223"/>
      <c r="B5" s="223"/>
      <c r="C5" s="223"/>
      <c r="D5" s="223"/>
      <c r="E5" s="65" t="s">
        <v>1066</v>
      </c>
      <c r="F5" s="223"/>
      <c r="G5" s="223"/>
    </row>
    <row r="6" spans="1:7" s="11" customFormat="1" ht="24.75" customHeight="1" x14ac:dyDescent="0.2">
      <c r="A6" s="209"/>
      <c r="B6" s="209"/>
      <c r="C6" s="209"/>
      <c r="D6" s="209"/>
      <c r="E6" s="25" t="s">
        <v>1070</v>
      </c>
      <c r="F6" s="209"/>
      <c r="G6" s="209"/>
    </row>
    <row r="7" spans="1:7" s="1" customFormat="1" ht="20.100000000000001" customHeight="1" x14ac:dyDescent="0.55000000000000004">
      <c r="A7" s="17">
        <v>95</v>
      </c>
      <c r="B7" s="69" t="s">
        <v>1131</v>
      </c>
      <c r="C7" s="12" t="s">
        <v>1132</v>
      </c>
      <c r="D7" s="12" t="s">
        <v>1133</v>
      </c>
      <c r="E7" s="15">
        <v>400</v>
      </c>
      <c r="F7" s="33">
        <v>400</v>
      </c>
      <c r="G7" s="12"/>
    </row>
    <row r="8" spans="1:7" s="1" customFormat="1" ht="20.100000000000001" customHeight="1" x14ac:dyDescent="0.55000000000000004">
      <c r="A8" s="20"/>
      <c r="B8" s="8"/>
      <c r="C8" s="8"/>
      <c r="D8" s="8"/>
      <c r="E8" s="16">
        <f>SUM(A8:D8)</f>
        <v>0</v>
      </c>
      <c r="F8" s="16"/>
      <c r="G8" s="8"/>
    </row>
    <row r="9" spans="1:7" s="36" customFormat="1" ht="23.25" customHeight="1" x14ac:dyDescent="0.5">
      <c r="A9" s="222" t="s">
        <v>1080</v>
      </c>
      <c r="B9" s="214"/>
      <c r="C9" s="214"/>
      <c r="D9" s="215"/>
      <c r="E9" s="34">
        <v>400</v>
      </c>
      <c r="F9" s="34">
        <v>400</v>
      </c>
      <c r="G9" s="35"/>
    </row>
  </sheetData>
  <mergeCells count="7">
    <mergeCell ref="G4:G6"/>
    <mergeCell ref="B4:B6"/>
    <mergeCell ref="C4:C6"/>
    <mergeCell ref="D4:D6"/>
    <mergeCell ref="A9:D9"/>
    <mergeCell ref="A4:A6"/>
    <mergeCell ref="F4:F6"/>
  </mergeCell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57"/>
  <sheetViews>
    <sheetView view="pageBreakPreview" topLeftCell="A16" zoomScaleNormal="100" zoomScaleSheetLayoutView="100" workbookViewId="0">
      <selection activeCell="E41" sqref="E41:F41"/>
    </sheetView>
  </sheetViews>
  <sheetFormatPr defaultRowHeight="14.25" x14ac:dyDescent="0.2"/>
  <cols>
    <col min="3" max="3" width="17.5" customWidth="1"/>
    <col min="4" max="4" width="35.875" customWidth="1"/>
    <col min="5" max="5" width="12.25" customWidth="1"/>
    <col min="6" max="6" width="13.875" customWidth="1"/>
  </cols>
  <sheetData>
    <row r="1" spans="1:8" ht="21.75" customHeight="1" x14ac:dyDescent="0.4">
      <c r="A1" s="217" t="s">
        <v>1</v>
      </c>
      <c r="B1" s="217" t="s">
        <v>2</v>
      </c>
      <c r="C1" s="217" t="s">
        <v>3</v>
      </c>
      <c r="D1" s="218" t="s">
        <v>4</v>
      </c>
      <c r="E1" s="219" t="s">
        <v>5</v>
      </c>
      <c r="F1" s="215"/>
      <c r="G1" s="208" t="s">
        <v>72</v>
      </c>
      <c r="H1" s="9"/>
    </row>
    <row r="2" spans="1:8" ht="21.75" customHeight="1" x14ac:dyDescent="0.4">
      <c r="A2" s="209"/>
      <c r="B2" s="209"/>
      <c r="C2" s="209"/>
      <c r="D2" s="209"/>
      <c r="E2" s="52" t="s">
        <v>6</v>
      </c>
      <c r="F2" s="39" t="s">
        <v>7</v>
      </c>
      <c r="G2" s="209"/>
      <c r="H2" s="9"/>
    </row>
    <row r="3" spans="1:8" ht="21.75" customHeight="1" x14ac:dyDescent="0.5">
      <c r="A3" s="220"/>
      <c r="B3" s="211"/>
      <c r="C3" s="211"/>
      <c r="D3" s="212"/>
      <c r="E3" s="175"/>
      <c r="F3" s="53"/>
      <c r="G3" s="54"/>
      <c r="H3" s="9"/>
    </row>
    <row r="4" spans="1:8" ht="21.75" customHeight="1" x14ac:dyDescent="0.5">
      <c r="A4" s="3">
        <v>409</v>
      </c>
      <c r="B4" s="22" t="s">
        <v>706</v>
      </c>
      <c r="C4" s="22" t="s">
        <v>710</v>
      </c>
      <c r="D4" s="4" t="s">
        <v>711</v>
      </c>
      <c r="E4" s="37"/>
      <c r="F4" s="37">
        <v>3200</v>
      </c>
      <c r="G4" s="55"/>
      <c r="H4" s="9"/>
    </row>
    <row r="5" spans="1:8" ht="21.75" customHeight="1" x14ac:dyDescent="0.5">
      <c r="A5" s="3">
        <v>410</v>
      </c>
      <c r="B5" s="22" t="s">
        <v>706</v>
      </c>
      <c r="C5" s="22" t="s">
        <v>712</v>
      </c>
      <c r="D5" s="4" t="s">
        <v>713</v>
      </c>
      <c r="E5" s="37"/>
      <c r="F5" s="37">
        <v>3200</v>
      </c>
      <c r="G5" s="55"/>
      <c r="H5" s="9"/>
    </row>
    <row r="6" spans="1:8" ht="21.75" customHeight="1" x14ac:dyDescent="0.5">
      <c r="A6" s="3">
        <v>411</v>
      </c>
      <c r="B6" s="22" t="s">
        <v>706</v>
      </c>
      <c r="C6" s="22" t="s">
        <v>714</v>
      </c>
      <c r="D6" s="4" t="s">
        <v>715</v>
      </c>
      <c r="E6" s="37"/>
      <c r="F6" s="37">
        <v>5600</v>
      </c>
      <c r="G6" s="55"/>
      <c r="H6" s="9"/>
    </row>
    <row r="7" spans="1:8" ht="24" customHeight="1" x14ac:dyDescent="0.55000000000000004">
      <c r="A7" s="3">
        <v>466</v>
      </c>
      <c r="B7" s="22" t="s">
        <v>779</v>
      </c>
      <c r="C7" s="196" t="s">
        <v>780</v>
      </c>
      <c r="D7" s="4" t="s">
        <v>781</v>
      </c>
      <c r="E7" s="37"/>
      <c r="F7" s="37">
        <v>2800</v>
      </c>
      <c r="G7" s="55"/>
      <c r="H7" s="9"/>
    </row>
    <row r="8" spans="1:8" ht="21.75" customHeight="1" x14ac:dyDescent="0.5">
      <c r="A8" s="3">
        <v>501</v>
      </c>
      <c r="B8" s="22" t="s">
        <v>824</v>
      </c>
      <c r="C8" s="22" t="s">
        <v>827</v>
      </c>
      <c r="D8" s="4" t="s">
        <v>828</v>
      </c>
      <c r="E8" s="37"/>
      <c r="F8" s="37">
        <v>5800</v>
      </c>
      <c r="G8" s="55"/>
      <c r="H8" s="9"/>
    </row>
    <row r="9" spans="1:8" ht="21.75" customHeight="1" x14ac:dyDescent="0.5">
      <c r="A9" s="3">
        <v>502</v>
      </c>
      <c r="B9" s="22" t="s">
        <v>824</v>
      </c>
      <c r="C9" s="22" t="s">
        <v>829</v>
      </c>
      <c r="D9" s="4" t="s">
        <v>830</v>
      </c>
      <c r="E9" s="37"/>
      <c r="F9" s="37">
        <v>5800</v>
      </c>
      <c r="G9" s="55"/>
      <c r="H9" s="9"/>
    </row>
    <row r="10" spans="1:8" ht="21.75" customHeight="1" x14ac:dyDescent="0.5">
      <c r="A10" s="3">
        <v>511</v>
      </c>
      <c r="B10" s="22" t="s">
        <v>840</v>
      </c>
      <c r="C10" s="22" t="s">
        <v>842</v>
      </c>
      <c r="D10" s="4" t="s">
        <v>843</v>
      </c>
      <c r="E10" s="37"/>
      <c r="F10" s="37">
        <v>8800</v>
      </c>
      <c r="G10" s="55"/>
      <c r="H10" s="9"/>
    </row>
    <row r="11" spans="1:8" ht="21.75" customHeight="1" x14ac:dyDescent="0.5">
      <c r="A11" s="3">
        <v>513</v>
      </c>
      <c r="B11" s="22" t="s">
        <v>840</v>
      </c>
      <c r="C11" s="22" t="s">
        <v>845</v>
      </c>
      <c r="D11" s="4" t="s">
        <v>846</v>
      </c>
      <c r="E11" s="37"/>
      <c r="F11" s="37">
        <v>6200</v>
      </c>
      <c r="G11" s="55"/>
      <c r="H11" s="9"/>
    </row>
    <row r="12" spans="1:8" ht="21.75" customHeight="1" x14ac:dyDescent="0.5">
      <c r="A12" s="3">
        <v>514</v>
      </c>
      <c r="B12" s="22" t="s">
        <v>840</v>
      </c>
      <c r="C12" s="22" t="s">
        <v>847</v>
      </c>
      <c r="D12" s="4" t="s">
        <v>848</v>
      </c>
      <c r="E12" s="37"/>
      <c r="F12" s="37">
        <v>3000</v>
      </c>
      <c r="G12" s="55"/>
      <c r="H12" s="9"/>
    </row>
    <row r="13" spans="1:8" ht="21.75" customHeight="1" x14ac:dyDescent="0.5">
      <c r="A13" s="3">
        <v>559</v>
      </c>
      <c r="B13" s="22" t="s">
        <v>858</v>
      </c>
      <c r="C13" s="22" t="s">
        <v>900</v>
      </c>
      <c r="D13" s="4" t="s">
        <v>901</v>
      </c>
      <c r="E13" s="37"/>
      <c r="F13" s="37">
        <v>6400</v>
      </c>
      <c r="G13" s="55"/>
      <c r="H13" s="9"/>
    </row>
    <row r="14" spans="1:8" ht="21.75" customHeight="1" x14ac:dyDescent="0.5">
      <c r="A14" s="3">
        <v>599</v>
      </c>
      <c r="B14" s="22" t="s">
        <v>864</v>
      </c>
      <c r="C14" s="22" t="s">
        <v>946</v>
      </c>
      <c r="D14" s="4" t="s">
        <v>947</v>
      </c>
      <c r="E14" s="37"/>
      <c r="F14" s="37">
        <v>8400</v>
      </c>
      <c r="G14" s="55"/>
      <c r="H14" s="9"/>
    </row>
    <row r="15" spans="1:8" ht="21.75" customHeight="1" x14ac:dyDescent="0.5">
      <c r="A15" s="3">
        <v>601</v>
      </c>
      <c r="B15" s="22" t="s">
        <v>938</v>
      </c>
      <c r="C15" s="22" t="s">
        <v>949</v>
      </c>
      <c r="D15" s="4" t="s">
        <v>950</v>
      </c>
      <c r="E15" s="37"/>
      <c r="F15" s="37">
        <v>3000</v>
      </c>
      <c r="G15" s="55"/>
      <c r="H15" s="9"/>
    </row>
    <row r="16" spans="1:8" ht="21.75" customHeight="1" x14ac:dyDescent="0.5">
      <c r="A16" s="3">
        <v>614</v>
      </c>
      <c r="B16" s="22" t="s">
        <v>955</v>
      </c>
      <c r="C16" s="22" t="s">
        <v>968</v>
      </c>
      <c r="D16" s="4" t="s">
        <v>969</v>
      </c>
      <c r="E16" s="37"/>
      <c r="F16" s="37">
        <v>2500</v>
      </c>
      <c r="G16" s="55"/>
      <c r="H16" s="9"/>
    </row>
    <row r="17" spans="1:8" ht="21.75" customHeight="1" x14ac:dyDescent="0.5">
      <c r="A17" s="3">
        <v>622</v>
      </c>
      <c r="B17" s="22" t="s">
        <v>547</v>
      </c>
      <c r="C17" s="22" t="s">
        <v>981</v>
      </c>
      <c r="D17" s="4" t="s">
        <v>982</v>
      </c>
      <c r="E17" s="37"/>
      <c r="F17" s="37">
        <v>9200</v>
      </c>
      <c r="G17" s="55"/>
      <c r="H17" s="9"/>
    </row>
    <row r="18" spans="1:8" ht="21.75" customHeight="1" x14ac:dyDescent="0.5">
      <c r="A18" s="3">
        <v>623</v>
      </c>
      <c r="B18" s="22"/>
      <c r="C18" s="22" t="s">
        <v>981</v>
      </c>
      <c r="D18" s="4" t="s">
        <v>983</v>
      </c>
      <c r="E18" s="37"/>
      <c r="F18" s="37">
        <v>5600</v>
      </c>
      <c r="G18" s="55"/>
      <c r="H18" s="9"/>
    </row>
    <row r="19" spans="1:8" ht="21" customHeight="1" x14ac:dyDescent="0.5">
      <c r="A19" s="3">
        <v>624</v>
      </c>
      <c r="B19" s="22"/>
      <c r="C19" s="22" t="s">
        <v>981</v>
      </c>
      <c r="D19" s="4" t="s">
        <v>984</v>
      </c>
      <c r="E19" s="37"/>
      <c r="F19" s="37">
        <v>2800</v>
      </c>
      <c r="G19" s="55"/>
      <c r="H19" s="9"/>
    </row>
    <row r="20" spans="1:8" ht="21.75" customHeight="1" x14ac:dyDescent="0.5">
      <c r="A20" s="3">
        <v>625</v>
      </c>
      <c r="B20" s="22"/>
      <c r="C20" s="22" t="s">
        <v>981</v>
      </c>
      <c r="D20" s="4" t="s">
        <v>986</v>
      </c>
      <c r="E20" s="37"/>
      <c r="F20" s="37">
        <v>5600</v>
      </c>
      <c r="G20" s="55"/>
      <c r="H20" s="9"/>
    </row>
    <row r="21" spans="1:8" ht="21.75" customHeight="1" x14ac:dyDescent="0.5">
      <c r="A21" s="197"/>
      <c r="B21" s="198"/>
      <c r="C21" s="198"/>
      <c r="D21" s="199"/>
      <c r="E21" s="200"/>
      <c r="F21" s="200"/>
      <c r="G21" s="201"/>
      <c r="H21" s="9"/>
    </row>
    <row r="22" spans="1:8" ht="21.75" customHeight="1" x14ac:dyDescent="0.5">
      <c r="A22" s="213" t="s">
        <v>996</v>
      </c>
      <c r="B22" s="214"/>
      <c r="C22" s="214"/>
      <c r="D22" s="215"/>
      <c r="E22" s="57">
        <f>SUM(E4:E20)</f>
        <v>0</v>
      </c>
      <c r="F22" s="57">
        <f>SUM(F4:F20)</f>
        <v>87900</v>
      </c>
      <c r="G22" s="58"/>
      <c r="H22" s="9"/>
    </row>
    <row r="23" spans="1:8" ht="21.75" customHeight="1" x14ac:dyDescent="0.4">
      <c r="A23" s="217" t="s">
        <v>1</v>
      </c>
      <c r="B23" s="217" t="s">
        <v>2</v>
      </c>
      <c r="C23" s="217" t="s">
        <v>3</v>
      </c>
      <c r="D23" s="218" t="s">
        <v>4</v>
      </c>
      <c r="E23" s="219" t="s">
        <v>5</v>
      </c>
      <c r="F23" s="215"/>
      <c r="G23" s="9"/>
    </row>
    <row r="24" spans="1:8" ht="21.75" customHeight="1" x14ac:dyDescent="0.4">
      <c r="A24" s="209"/>
      <c r="B24" s="209"/>
      <c r="C24" s="209"/>
      <c r="D24" s="209"/>
      <c r="E24" s="52" t="s">
        <v>6</v>
      </c>
      <c r="F24" s="39" t="s">
        <v>7</v>
      </c>
      <c r="G24" s="9"/>
    </row>
    <row r="25" spans="1:8" ht="21.75" customHeight="1" x14ac:dyDescent="0.5">
      <c r="A25" s="220" t="s">
        <v>8</v>
      </c>
      <c r="B25" s="211"/>
      <c r="C25" s="211"/>
      <c r="D25" s="212"/>
      <c r="E25" s="53"/>
      <c r="F25" s="53"/>
      <c r="G25" s="9"/>
    </row>
    <row r="26" spans="1:8" ht="21.75" customHeight="1" x14ac:dyDescent="0.5">
      <c r="A26" s="3">
        <v>10</v>
      </c>
      <c r="B26" s="22" t="s">
        <v>1002</v>
      </c>
      <c r="C26" s="22" t="s">
        <v>1003</v>
      </c>
      <c r="D26" s="4" t="s">
        <v>1004</v>
      </c>
      <c r="E26" s="37"/>
      <c r="F26" s="37">
        <v>9100</v>
      </c>
      <c r="G26" s="9"/>
    </row>
    <row r="27" spans="1:8" ht="21.75" customHeight="1" x14ac:dyDescent="0.5">
      <c r="A27" s="3">
        <v>13</v>
      </c>
      <c r="B27" s="22" t="s">
        <v>1005</v>
      </c>
      <c r="C27" s="22" t="s">
        <v>1006</v>
      </c>
      <c r="D27" s="4" t="s">
        <v>1007</v>
      </c>
      <c r="E27" s="37"/>
      <c r="F27" s="37">
        <v>5500</v>
      </c>
      <c r="G27" s="9"/>
    </row>
    <row r="28" spans="1:8" ht="21.75" customHeight="1" x14ac:dyDescent="0.5">
      <c r="A28" s="3">
        <v>18</v>
      </c>
      <c r="B28" s="22" t="s">
        <v>1008</v>
      </c>
      <c r="C28" s="22" t="s">
        <v>1009</v>
      </c>
      <c r="D28" s="4" t="s">
        <v>1010</v>
      </c>
      <c r="E28" s="37"/>
      <c r="F28" s="37">
        <v>8200</v>
      </c>
      <c r="G28" s="9"/>
    </row>
    <row r="29" spans="1:8" ht="21.75" customHeight="1" x14ac:dyDescent="0.5">
      <c r="A29" s="3">
        <v>21</v>
      </c>
      <c r="B29" s="22" t="s">
        <v>1008</v>
      </c>
      <c r="C29" s="22" t="s">
        <v>96</v>
      </c>
      <c r="D29" s="4" t="s">
        <v>1011</v>
      </c>
      <c r="E29" s="37">
        <v>8800</v>
      </c>
      <c r="F29" s="37"/>
      <c r="G29" s="9"/>
    </row>
    <row r="30" spans="1:8" ht="21.75" customHeight="1" x14ac:dyDescent="0.5">
      <c r="A30" s="3">
        <v>50</v>
      </c>
      <c r="B30" s="22" t="s">
        <v>1012</v>
      </c>
      <c r="C30" s="22" t="s">
        <v>1013</v>
      </c>
      <c r="D30" s="4" t="s">
        <v>1014</v>
      </c>
      <c r="E30" s="37">
        <v>3200</v>
      </c>
      <c r="F30" s="37"/>
      <c r="G30" s="9"/>
    </row>
    <row r="31" spans="1:8" ht="21.75" customHeight="1" x14ac:dyDescent="0.5">
      <c r="A31" s="3">
        <v>51</v>
      </c>
      <c r="B31" s="22" t="s">
        <v>1012</v>
      </c>
      <c r="C31" s="22" t="s">
        <v>1015</v>
      </c>
      <c r="D31" s="4" t="s">
        <v>1016</v>
      </c>
      <c r="E31" s="37">
        <v>3200</v>
      </c>
      <c r="F31" s="37"/>
      <c r="G31" s="9"/>
    </row>
    <row r="32" spans="1:8" ht="21.75" customHeight="1" x14ac:dyDescent="0.5">
      <c r="A32" s="3">
        <v>53</v>
      </c>
      <c r="B32" s="22" t="s">
        <v>1012</v>
      </c>
      <c r="C32" s="22" t="s">
        <v>1017</v>
      </c>
      <c r="D32" s="4" t="s">
        <v>1018</v>
      </c>
      <c r="E32" s="37">
        <v>2300</v>
      </c>
      <c r="F32" s="37"/>
      <c r="G32" s="9"/>
    </row>
    <row r="33" spans="1:7" ht="21.75" customHeight="1" x14ac:dyDescent="0.5">
      <c r="A33" s="3">
        <v>67</v>
      </c>
      <c r="B33" s="22" t="s">
        <v>1019</v>
      </c>
      <c r="C33" s="22" t="s">
        <v>1020</v>
      </c>
      <c r="D33" s="4" t="s">
        <v>1021</v>
      </c>
      <c r="E33" s="37">
        <v>5300</v>
      </c>
      <c r="F33" s="37"/>
      <c r="G33" s="9"/>
    </row>
    <row r="34" spans="1:7" ht="21.75" customHeight="1" x14ac:dyDescent="0.5">
      <c r="A34" s="3">
        <v>76</v>
      </c>
      <c r="B34" s="22" t="s">
        <v>1022</v>
      </c>
      <c r="C34" s="22" t="s">
        <v>1023</v>
      </c>
      <c r="D34" s="4" t="s">
        <v>1024</v>
      </c>
      <c r="E34" s="37">
        <v>5000</v>
      </c>
      <c r="F34" s="37"/>
      <c r="G34" s="9"/>
    </row>
    <row r="35" spans="1:7" ht="21.75" customHeight="1" x14ac:dyDescent="0.5">
      <c r="A35" s="3">
        <v>77</v>
      </c>
      <c r="B35" s="22" t="s">
        <v>1022</v>
      </c>
      <c r="C35" s="22" t="s">
        <v>1025</v>
      </c>
      <c r="D35" s="4" t="s">
        <v>1026</v>
      </c>
      <c r="E35" s="37">
        <v>8600</v>
      </c>
      <c r="F35" s="37"/>
      <c r="G35" s="9"/>
    </row>
    <row r="36" spans="1:7" ht="21.75" customHeight="1" x14ac:dyDescent="0.5">
      <c r="A36" s="3">
        <v>93</v>
      </c>
      <c r="B36" s="22" t="s">
        <v>1027</v>
      </c>
      <c r="C36" s="22" t="s">
        <v>1028</v>
      </c>
      <c r="D36" s="4" t="s">
        <v>1029</v>
      </c>
      <c r="E36" s="37">
        <v>2800</v>
      </c>
      <c r="F36" s="37"/>
      <c r="G36" s="9"/>
    </row>
    <row r="37" spans="1:7" ht="21.75" customHeight="1" x14ac:dyDescent="0.5">
      <c r="A37" s="3">
        <v>107</v>
      </c>
      <c r="B37" s="22" t="s">
        <v>1030</v>
      </c>
      <c r="C37" s="22" t="s">
        <v>1031</v>
      </c>
      <c r="D37" s="4" t="s">
        <v>1032</v>
      </c>
      <c r="E37" s="37">
        <v>4900</v>
      </c>
      <c r="F37" s="37"/>
      <c r="G37" s="9"/>
    </row>
    <row r="38" spans="1:7" ht="21.75" customHeight="1" x14ac:dyDescent="0.5">
      <c r="A38" s="3">
        <v>108</v>
      </c>
      <c r="B38" s="22" t="s">
        <v>1030</v>
      </c>
      <c r="C38" s="22" t="s">
        <v>1033</v>
      </c>
      <c r="D38" s="4" t="s">
        <v>1034</v>
      </c>
      <c r="E38" s="37">
        <v>4900</v>
      </c>
      <c r="F38" s="37"/>
      <c r="G38" s="9"/>
    </row>
    <row r="39" spans="1:7" ht="21.75" customHeight="1" x14ac:dyDescent="0.5">
      <c r="A39" s="3">
        <v>114</v>
      </c>
      <c r="B39" s="22" t="s">
        <v>1035</v>
      </c>
      <c r="C39" s="22" t="s">
        <v>1036</v>
      </c>
      <c r="D39" s="4" t="s">
        <v>1037</v>
      </c>
      <c r="E39" s="37">
        <v>2500</v>
      </c>
      <c r="F39" s="37"/>
      <c r="G39" s="9"/>
    </row>
    <row r="40" spans="1:7" ht="21.75" customHeight="1" x14ac:dyDescent="0.5">
      <c r="A40" s="213" t="s">
        <v>1038</v>
      </c>
      <c r="B40" s="214"/>
      <c r="C40" s="214"/>
      <c r="D40" s="215"/>
      <c r="E40" s="57">
        <f>SUM(E29:E39)</f>
        <v>51500</v>
      </c>
      <c r="F40" s="57">
        <f>SUM(F26:F28)</f>
        <v>22800</v>
      </c>
      <c r="G40" s="9"/>
    </row>
    <row r="41" spans="1:7" ht="21.75" customHeight="1" x14ac:dyDescent="0.5">
      <c r="A41" s="216"/>
      <c r="B41" s="214"/>
      <c r="C41" s="214"/>
      <c r="D41" s="215"/>
      <c r="E41" s="221">
        <f>SUM(E40:F40)</f>
        <v>74300</v>
      </c>
      <c r="F41" s="215"/>
      <c r="G41" s="9"/>
    </row>
    <row r="42" spans="1:7" ht="17.25" customHeight="1" x14ac:dyDescent="0.4">
      <c r="A42" s="9"/>
      <c r="B42" s="9"/>
      <c r="C42" s="9"/>
      <c r="D42" s="9"/>
      <c r="E42" s="9"/>
      <c r="F42" s="9"/>
      <c r="G42" s="9"/>
    </row>
    <row r="43" spans="1:7" ht="17.25" customHeight="1" x14ac:dyDescent="0.4">
      <c r="A43" s="9"/>
      <c r="B43" s="9"/>
      <c r="C43" s="9"/>
      <c r="D43" s="9"/>
      <c r="E43" s="9"/>
      <c r="F43" s="9"/>
      <c r="G43" s="9"/>
    </row>
    <row r="44" spans="1:7" ht="17.25" customHeight="1" x14ac:dyDescent="0.4">
      <c r="A44" s="9"/>
      <c r="B44" s="9"/>
      <c r="C44" s="9"/>
      <c r="D44" s="9"/>
      <c r="E44" s="9"/>
      <c r="F44" s="9"/>
      <c r="G44" s="9"/>
    </row>
    <row r="45" spans="1:7" ht="17.25" customHeight="1" x14ac:dyDescent="0.4">
      <c r="A45" s="9"/>
      <c r="B45" s="9"/>
      <c r="C45" s="9"/>
      <c r="D45" s="9"/>
      <c r="E45" s="9"/>
      <c r="F45" s="9"/>
      <c r="G45" s="9"/>
    </row>
    <row r="46" spans="1:7" ht="21.75" customHeight="1" x14ac:dyDescent="0.2">
      <c r="A46" s="217" t="s">
        <v>1</v>
      </c>
      <c r="B46" s="217" t="s">
        <v>2</v>
      </c>
      <c r="C46" s="217" t="s">
        <v>3</v>
      </c>
      <c r="D46" s="218" t="s">
        <v>4</v>
      </c>
      <c r="E46" s="219" t="s">
        <v>5</v>
      </c>
      <c r="F46" s="215"/>
      <c r="G46" s="208" t="s">
        <v>72</v>
      </c>
    </row>
    <row r="47" spans="1:7" ht="21.75" customHeight="1" x14ac:dyDescent="0.2">
      <c r="A47" s="209"/>
      <c r="B47" s="209"/>
      <c r="C47" s="209"/>
      <c r="D47" s="209"/>
      <c r="E47" s="52" t="s">
        <v>6</v>
      </c>
      <c r="F47" s="39" t="s">
        <v>7</v>
      </c>
      <c r="G47" s="209"/>
    </row>
    <row r="48" spans="1:7" ht="21.75" customHeight="1" x14ac:dyDescent="0.5">
      <c r="A48" s="220"/>
      <c r="B48" s="211"/>
      <c r="C48" s="211"/>
      <c r="D48" s="212"/>
      <c r="E48" s="175"/>
      <c r="F48" s="175">
        <f>F41</f>
        <v>0</v>
      </c>
      <c r="G48" s="54"/>
    </row>
    <row r="49" spans="1:7" ht="21.75" customHeight="1" x14ac:dyDescent="0.5">
      <c r="A49" s="3">
        <v>121</v>
      </c>
      <c r="B49" s="22" t="s">
        <v>1039</v>
      </c>
      <c r="C49" s="22" t="s">
        <v>1040</v>
      </c>
      <c r="D49" s="4" t="s">
        <v>1041</v>
      </c>
      <c r="E49" s="37">
        <v>7500</v>
      </c>
      <c r="F49" s="37"/>
      <c r="G49" s="55"/>
    </row>
    <row r="50" spans="1:7" ht="21.75" customHeight="1" x14ac:dyDescent="0.5">
      <c r="A50" s="3">
        <v>122</v>
      </c>
      <c r="B50" s="22" t="s">
        <v>1042</v>
      </c>
      <c r="C50" s="22" t="s">
        <v>1043</v>
      </c>
      <c r="D50" s="4" t="s">
        <v>1044</v>
      </c>
      <c r="E50" s="37">
        <v>8200</v>
      </c>
      <c r="F50" s="37"/>
      <c r="G50" s="55"/>
    </row>
    <row r="51" spans="1:7" ht="21.75" customHeight="1" x14ac:dyDescent="0.5">
      <c r="A51" s="3">
        <v>123</v>
      </c>
      <c r="B51" s="22" t="s">
        <v>1042</v>
      </c>
      <c r="C51" s="22" t="s">
        <v>1045</v>
      </c>
      <c r="D51" s="174" t="s">
        <v>1046</v>
      </c>
      <c r="E51" s="37">
        <v>7500</v>
      </c>
      <c r="F51" s="37"/>
      <c r="G51" s="55"/>
    </row>
    <row r="52" spans="1:7" ht="21.75" customHeight="1" x14ac:dyDescent="0.5">
      <c r="A52" s="3">
        <v>189</v>
      </c>
      <c r="B52" s="44" t="s">
        <v>1047</v>
      </c>
      <c r="C52" s="44" t="s">
        <v>1048</v>
      </c>
      <c r="D52" s="45" t="s">
        <v>1049</v>
      </c>
      <c r="E52" s="38">
        <v>2300</v>
      </c>
      <c r="F52" s="38"/>
      <c r="G52" s="56"/>
    </row>
    <row r="53" spans="1:7" ht="21.75" customHeight="1" x14ac:dyDescent="0.5">
      <c r="A53" s="3">
        <v>192</v>
      </c>
      <c r="B53" s="44" t="s">
        <v>1050</v>
      </c>
      <c r="C53" s="44" t="s">
        <v>1051</v>
      </c>
      <c r="D53" s="45" t="s">
        <v>1052</v>
      </c>
      <c r="E53" s="38">
        <v>45000</v>
      </c>
      <c r="F53" s="38"/>
      <c r="G53" s="56"/>
    </row>
    <row r="54" spans="1:7" ht="21.75" customHeight="1" x14ac:dyDescent="0.5">
      <c r="A54" s="3">
        <v>204</v>
      </c>
      <c r="B54" s="44" t="s">
        <v>1053</v>
      </c>
      <c r="C54" s="44" t="s">
        <v>1054</v>
      </c>
      <c r="D54" s="45" t="s">
        <v>1055</v>
      </c>
      <c r="E54" s="38">
        <v>5100</v>
      </c>
      <c r="F54" s="38"/>
      <c r="G54" s="56"/>
    </row>
    <row r="55" spans="1:7" ht="21.75" customHeight="1" x14ac:dyDescent="0.5">
      <c r="A55" s="43"/>
      <c r="B55" s="44"/>
      <c r="C55" s="44"/>
      <c r="D55" s="45"/>
      <c r="E55" s="38"/>
      <c r="F55" s="38"/>
      <c r="G55" s="56"/>
    </row>
    <row r="56" spans="1:7" ht="21.75" customHeight="1" x14ac:dyDescent="0.5">
      <c r="A56" s="213" t="s">
        <v>1056</v>
      </c>
      <c r="B56" s="214"/>
      <c r="C56" s="214"/>
      <c r="D56" s="215"/>
      <c r="E56" s="57">
        <f>SUM(E49:E55)</f>
        <v>75600</v>
      </c>
      <c r="F56" s="57">
        <f>SUM(F49:F55)</f>
        <v>0</v>
      </c>
      <c r="G56" s="58"/>
    </row>
    <row r="57" spans="1:7" ht="21.75" customHeight="1" x14ac:dyDescent="0.5">
      <c r="A57" s="216"/>
      <c r="B57" s="214"/>
      <c r="C57" s="214"/>
      <c r="D57" s="215"/>
      <c r="E57" s="59"/>
      <c r="F57" s="59">
        <f>F48-F56</f>
        <v>0</v>
      </c>
      <c r="G57" s="60"/>
    </row>
  </sheetData>
  <mergeCells count="26">
    <mergeCell ref="E1:F1"/>
    <mergeCell ref="G1:G2"/>
    <mergeCell ref="B46:B47"/>
    <mergeCell ref="C46:C47"/>
    <mergeCell ref="D46:D47"/>
    <mergeCell ref="E46:F46"/>
    <mergeCell ref="A3:D3"/>
    <mergeCell ref="A22:D22"/>
    <mergeCell ref="A23:A24"/>
    <mergeCell ref="B23:B24"/>
    <mergeCell ref="C23:C24"/>
    <mergeCell ref="D23:D24"/>
    <mergeCell ref="G46:G47"/>
    <mergeCell ref="A1:A2"/>
    <mergeCell ref="B1:B2"/>
    <mergeCell ref="C1:C2"/>
    <mergeCell ref="D1:D2"/>
    <mergeCell ref="A48:D48"/>
    <mergeCell ref="A56:D56"/>
    <mergeCell ref="A57:D57"/>
    <mergeCell ref="E41:F41"/>
    <mergeCell ref="E23:F23"/>
    <mergeCell ref="A25:D25"/>
    <mergeCell ref="A40:D40"/>
    <mergeCell ref="A41:D41"/>
    <mergeCell ref="A46:A47"/>
  </mergeCell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990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1134</v>
      </c>
      <c r="B1" s="1"/>
    </row>
    <row r="2" spans="1:18" ht="24.95" customHeight="1" x14ac:dyDescent="0.55000000000000004">
      <c r="A2" s="14" t="s">
        <v>1130</v>
      </c>
      <c r="B2" s="1"/>
    </row>
    <row r="3" spans="1:18" ht="24.95" customHeight="1" x14ac:dyDescent="0.55000000000000004">
      <c r="A3" s="14" t="s">
        <v>1092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9900"/>
  </sheetPr>
  <dimension ref="A1:I10"/>
  <sheetViews>
    <sheetView view="pageBreakPreview" topLeftCell="C1" zoomScaleNormal="100" zoomScaleSheetLayoutView="100" workbookViewId="0">
      <selection activeCell="F13" sqref="F13"/>
    </sheetView>
  </sheetViews>
  <sheetFormatPr defaultRowHeight="17.25" x14ac:dyDescent="0.4"/>
  <cols>
    <col min="1" max="1" width="4.375" style="9" customWidth="1"/>
    <col min="2" max="2" width="10.375" style="9" customWidth="1"/>
    <col min="3" max="3" width="16.875" style="9" customWidth="1"/>
    <col min="4" max="4" width="25.875" style="9" customWidth="1"/>
    <col min="5" max="5" width="8.375" style="13" customWidth="1"/>
    <col min="6" max="6" width="10.25" style="13" customWidth="1"/>
    <col min="7" max="7" width="10.375" style="13" customWidth="1"/>
    <col min="8" max="8" width="14.375" style="13" customWidth="1"/>
    <col min="9" max="9" width="13.375" style="9" customWidth="1"/>
    <col min="10" max="10" width="9" style="9" customWidth="1"/>
    <col min="11" max="16384" width="9" style="9"/>
  </cols>
  <sheetData>
    <row r="1" spans="1:9" ht="24.95" customHeight="1" x14ac:dyDescent="0.55000000000000004">
      <c r="A1" s="14" t="s">
        <v>1135</v>
      </c>
      <c r="B1" s="1"/>
    </row>
    <row r="2" spans="1:9" ht="24.95" customHeight="1" x14ac:dyDescent="0.55000000000000004">
      <c r="A2" s="14" t="s">
        <v>1130</v>
      </c>
      <c r="B2" s="1"/>
    </row>
    <row r="3" spans="1:9" ht="24.95" customHeight="1" x14ac:dyDescent="0.55000000000000004">
      <c r="A3" s="14" t="s">
        <v>1136</v>
      </c>
    </row>
    <row r="4" spans="1:9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35" t="s">
        <v>1061</v>
      </c>
      <c r="F4" s="214"/>
      <c r="G4" s="214"/>
      <c r="H4" s="218" t="s">
        <v>1065</v>
      </c>
      <c r="I4" s="218" t="s">
        <v>72</v>
      </c>
    </row>
    <row r="5" spans="1:9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23"/>
      <c r="I5" s="223"/>
    </row>
    <row r="6" spans="1:9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09"/>
      <c r="I6" s="209"/>
    </row>
    <row r="7" spans="1:9" s="1" customFormat="1" ht="20.100000000000001" customHeight="1" x14ac:dyDescent="0.55000000000000004">
      <c r="A7" s="76">
        <v>45</v>
      </c>
      <c r="B7" s="76" t="s">
        <v>1137</v>
      </c>
      <c r="C7" s="76" t="s">
        <v>1138</v>
      </c>
      <c r="D7" s="48" t="s">
        <v>1139</v>
      </c>
      <c r="E7" s="46"/>
      <c r="F7" s="15"/>
      <c r="G7" s="15">
        <v>4200</v>
      </c>
      <c r="H7" s="33">
        <f>SUM(G7)</f>
        <v>4200</v>
      </c>
      <c r="I7" s="12"/>
    </row>
    <row r="8" spans="1:9" s="1" customFormat="1" ht="20.100000000000001" customHeight="1" x14ac:dyDescent="0.55000000000000004">
      <c r="A8" s="3">
        <v>89</v>
      </c>
      <c r="B8" s="3" t="s">
        <v>1140</v>
      </c>
      <c r="C8" s="3" t="s">
        <v>1141</v>
      </c>
      <c r="D8" s="4" t="s">
        <v>1139</v>
      </c>
      <c r="E8" s="37"/>
      <c r="F8" s="16"/>
      <c r="G8" s="16">
        <v>5100</v>
      </c>
      <c r="H8" s="33">
        <f>SUM(G8)</f>
        <v>5100</v>
      </c>
      <c r="I8" s="8"/>
    </row>
    <row r="9" spans="1:9" s="1" customFormat="1" ht="20.100000000000001" customHeight="1" x14ac:dyDescent="0.55000000000000004">
      <c r="A9" s="3">
        <v>209</v>
      </c>
      <c r="B9" s="3" t="s">
        <v>1142</v>
      </c>
      <c r="C9" s="3" t="s">
        <v>1143</v>
      </c>
      <c r="D9" s="4" t="s">
        <v>1144</v>
      </c>
      <c r="E9" s="37"/>
      <c r="F9" s="16">
        <v>2280</v>
      </c>
      <c r="G9" s="16">
        <v>10200</v>
      </c>
      <c r="H9" s="33">
        <f>SUM(F9:G9)</f>
        <v>12480</v>
      </c>
      <c r="I9" s="8"/>
    </row>
    <row r="10" spans="1:9" s="36" customFormat="1" ht="23.25" customHeight="1" x14ac:dyDescent="0.55000000000000004">
      <c r="A10" s="222" t="s">
        <v>1080</v>
      </c>
      <c r="B10" s="214"/>
      <c r="C10" s="214"/>
      <c r="D10" s="215"/>
      <c r="E10" s="34"/>
      <c r="F10" s="158">
        <f>SUM(F9:F9)</f>
        <v>2280</v>
      </c>
      <c r="G10" s="158">
        <f>SUM(G7:G9)</f>
        <v>19500</v>
      </c>
      <c r="H10" s="158">
        <f>SUM(H7:H9)</f>
        <v>21780</v>
      </c>
      <c r="I10" s="35"/>
    </row>
  </sheetData>
  <mergeCells count="9">
    <mergeCell ref="A10:D10"/>
    <mergeCell ref="A4:A6"/>
    <mergeCell ref="H4:H6"/>
    <mergeCell ref="I4:I6"/>
    <mergeCell ref="E5:G5"/>
    <mergeCell ref="B4:B6"/>
    <mergeCell ref="C4:C6"/>
    <mergeCell ref="D4:D6"/>
    <mergeCell ref="E4:G4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9900"/>
  </sheetPr>
  <dimension ref="A1:U25"/>
  <sheetViews>
    <sheetView topLeftCell="C16" workbookViewId="0">
      <selection activeCell="D7" sqref="D7"/>
    </sheetView>
  </sheetViews>
  <sheetFormatPr defaultRowHeight="17.25" x14ac:dyDescent="0.4"/>
  <cols>
    <col min="1" max="1" width="3.625" style="9" customWidth="1"/>
    <col min="2" max="2" width="10.625" style="9" customWidth="1"/>
    <col min="3" max="3" width="13.375" style="9" customWidth="1"/>
    <col min="4" max="4" width="38.75" style="9" customWidth="1"/>
    <col min="5" max="9" width="10.625" style="13" hidden="1" customWidth="1"/>
    <col min="10" max="13" width="9.875" style="13" customWidth="1"/>
    <col min="14" max="16" width="10.375" style="13" hidden="1" customWidth="1"/>
    <col min="17" max="17" width="11.375" style="13" customWidth="1"/>
    <col min="18" max="18" width="10.75" style="13" customWidth="1"/>
    <col min="19" max="19" width="10" style="13" customWidth="1"/>
    <col min="20" max="20" width="10.25" style="13" customWidth="1"/>
    <col min="21" max="21" width="13" style="13" customWidth="1"/>
    <col min="22" max="22" width="9" style="9" customWidth="1"/>
    <col min="23" max="16384" width="9" style="9"/>
  </cols>
  <sheetData>
    <row r="1" spans="1:21" ht="24.95" customHeight="1" x14ac:dyDescent="0.5">
      <c r="A1" s="5" t="s">
        <v>1145</v>
      </c>
      <c r="B1" s="2"/>
      <c r="C1" s="2"/>
      <c r="D1" s="2"/>
    </row>
    <row r="2" spans="1:21" ht="24.95" customHeight="1" x14ac:dyDescent="0.5">
      <c r="A2" s="5" t="s">
        <v>1130</v>
      </c>
      <c r="B2" s="2"/>
      <c r="C2" s="2"/>
      <c r="D2" s="5" t="s">
        <v>1146</v>
      </c>
    </row>
    <row r="3" spans="1:21" s="10" customFormat="1" ht="21" customHeight="1" x14ac:dyDescent="0.2">
      <c r="A3" s="218" t="s">
        <v>1</v>
      </c>
      <c r="B3" s="218" t="s">
        <v>2</v>
      </c>
      <c r="C3" s="218" t="s">
        <v>3</v>
      </c>
      <c r="D3" s="218" t="s">
        <v>1060</v>
      </c>
      <c r="E3" s="224" t="s">
        <v>1061</v>
      </c>
      <c r="F3" s="214"/>
      <c r="G3" s="214"/>
      <c r="H3" s="214"/>
      <c r="I3" s="215"/>
      <c r="J3" s="225" t="s">
        <v>1062</v>
      </c>
      <c r="K3" s="214"/>
      <c r="L3" s="215"/>
      <c r="M3" s="226" t="s">
        <v>1063</v>
      </c>
      <c r="N3" s="215"/>
      <c r="O3" s="227" t="s">
        <v>1064</v>
      </c>
      <c r="P3" s="215"/>
      <c r="Q3" s="235" t="s">
        <v>1061</v>
      </c>
      <c r="R3" s="214"/>
      <c r="S3" s="214"/>
      <c r="T3" s="78"/>
      <c r="U3" s="218" t="s">
        <v>1065</v>
      </c>
    </row>
    <row r="4" spans="1:21" s="10" customFormat="1" ht="21" customHeight="1" x14ac:dyDescent="0.2">
      <c r="A4" s="223"/>
      <c r="B4" s="223"/>
      <c r="C4" s="223"/>
      <c r="D4" s="223"/>
      <c r="E4" s="224" t="s">
        <v>1066</v>
      </c>
      <c r="F4" s="214"/>
      <c r="G4" s="215"/>
      <c r="H4" s="24" t="s">
        <v>1067</v>
      </c>
      <c r="I4" s="23" t="s">
        <v>1068</v>
      </c>
      <c r="J4" s="225" t="s">
        <v>1069</v>
      </c>
      <c r="K4" s="214"/>
      <c r="L4" s="215"/>
      <c r="M4" s="226" t="s">
        <v>1069</v>
      </c>
      <c r="N4" s="215"/>
      <c r="O4" s="228" t="s">
        <v>1069</v>
      </c>
      <c r="P4" s="214"/>
      <c r="Q4" s="224" t="s">
        <v>1066</v>
      </c>
      <c r="R4" s="214"/>
      <c r="S4" s="215"/>
      <c r="T4" s="23"/>
      <c r="U4" s="223"/>
    </row>
    <row r="5" spans="1:21" s="11" customFormat="1" ht="24.75" customHeight="1" x14ac:dyDescent="0.2">
      <c r="A5" s="209"/>
      <c r="B5" s="209"/>
      <c r="C5" s="209"/>
      <c r="D5" s="209"/>
      <c r="E5" s="25" t="s">
        <v>1070</v>
      </c>
      <c r="F5" s="25" t="s">
        <v>1071</v>
      </c>
      <c r="G5" s="25" t="s">
        <v>1072</v>
      </c>
      <c r="H5" s="26" t="s">
        <v>1073</v>
      </c>
      <c r="I5" s="25" t="s">
        <v>1074</v>
      </c>
      <c r="J5" s="29" t="s">
        <v>1075</v>
      </c>
      <c r="K5" s="29" t="s">
        <v>1076</v>
      </c>
      <c r="L5" s="29" t="s">
        <v>1077</v>
      </c>
      <c r="M5" s="30" t="s">
        <v>1076</v>
      </c>
      <c r="N5" s="30" t="s">
        <v>1077</v>
      </c>
      <c r="O5" s="31" t="s">
        <v>1078</v>
      </c>
      <c r="P5" s="31" t="s">
        <v>1079</v>
      </c>
      <c r="Q5" s="25" t="s">
        <v>1070</v>
      </c>
      <c r="R5" s="25" t="s">
        <v>1071</v>
      </c>
      <c r="S5" s="25" t="s">
        <v>1072</v>
      </c>
      <c r="T5" s="79" t="s">
        <v>1147</v>
      </c>
      <c r="U5" s="209"/>
    </row>
    <row r="6" spans="1:21" s="1" customFormat="1" ht="20.100000000000001" customHeight="1" x14ac:dyDescent="0.55000000000000004">
      <c r="A6" s="80">
        <v>10</v>
      </c>
      <c r="B6" s="81" t="s">
        <v>1148</v>
      </c>
      <c r="C6" s="81" t="s">
        <v>1149</v>
      </c>
      <c r="D6" s="82" t="s">
        <v>1150</v>
      </c>
      <c r="E6" s="37"/>
      <c r="F6" s="37"/>
      <c r="G6" s="37"/>
      <c r="H6" s="37"/>
      <c r="I6" s="37"/>
      <c r="J6" s="37"/>
      <c r="K6" s="37"/>
      <c r="L6" s="37"/>
      <c r="M6" s="37">
        <v>3840</v>
      </c>
      <c r="N6" s="37"/>
      <c r="O6" s="37"/>
      <c r="P6" s="37"/>
      <c r="Q6" s="37"/>
      <c r="R6" s="37"/>
      <c r="S6" s="37"/>
      <c r="T6" s="37"/>
      <c r="U6" s="37">
        <f>E6+F6+G6+H6+I6+J6+K6+L6+M6+N6+O6+P6</f>
        <v>3840</v>
      </c>
    </row>
    <row r="7" spans="1:21" s="1" customFormat="1" ht="20.100000000000001" customHeight="1" x14ac:dyDescent="0.55000000000000004">
      <c r="A7" s="80">
        <v>11</v>
      </c>
      <c r="B7" s="81" t="s">
        <v>1148</v>
      </c>
      <c r="C7" s="81" t="s">
        <v>1149</v>
      </c>
      <c r="D7" s="82" t="s">
        <v>1150</v>
      </c>
      <c r="E7" s="37"/>
      <c r="F7" s="37"/>
      <c r="G7" s="37"/>
      <c r="H7" s="37"/>
      <c r="I7" s="37"/>
      <c r="J7" s="37"/>
      <c r="K7" s="37"/>
      <c r="L7" s="37"/>
      <c r="M7" s="37">
        <v>3840</v>
      </c>
      <c r="N7" s="37"/>
      <c r="O7" s="37"/>
      <c r="P7" s="37"/>
      <c r="Q7" s="37"/>
      <c r="R7" s="37"/>
      <c r="S7" s="37"/>
      <c r="T7" s="37"/>
      <c r="U7" s="37">
        <f>E7+F7+G7+H7+I7+J7+K7+L7+M7+N7+O7+P7</f>
        <v>3840</v>
      </c>
    </row>
    <row r="8" spans="1:21" s="1" customFormat="1" ht="20.100000000000001" customHeight="1" x14ac:dyDescent="0.55000000000000004">
      <c r="A8" s="80">
        <v>12</v>
      </c>
      <c r="B8" s="81" t="s">
        <v>1148</v>
      </c>
      <c r="C8" s="81" t="s">
        <v>1149</v>
      </c>
      <c r="D8" s="82" t="s">
        <v>1151</v>
      </c>
      <c r="E8" s="37"/>
      <c r="F8" s="37"/>
      <c r="G8" s="37"/>
      <c r="H8" s="37"/>
      <c r="I8" s="37"/>
      <c r="J8" s="37">
        <v>1920</v>
      </c>
      <c r="K8" s="37">
        <v>3600</v>
      </c>
      <c r="L8" s="37">
        <v>800</v>
      </c>
      <c r="M8" s="37"/>
      <c r="N8" s="37"/>
      <c r="O8" s="37"/>
      <c r="P8" s="37"/>
      <c r="Q8" s="37"/>
      <c r="R8" s="37"/>
      <c r="S8" s="37"/>
      <c r="T8" s="37"/>
      <c r="U8" s="37">
        <f>E8+F8+G8+H8+I8+J8+K8+L8+M8+N8+O8+P8</f>
        <v>6320</v>
      </c>
    </row>
    <row r="9" spans="1:21" s="1" customFormat="1" ht="20.100000000000001" customHeight="1" x14ac:dyDescent="0.55000000000000004">
      <c r="A9" s="80">
        <v>24</v>
      </c>
      <c r="B9" s="81" t="s">
        <v>1152</v>
      </c>
      <c r="C9" s="81" t="s">
        <v>13</v>
      </c>
      <c r="D9" s="82" t="s">
        <v>1153</v>
      </c>
      <c r="E9" s="37"/>
      <c r="F9" s="37"/>
      <c r="G9" s="37"/>
      <c r="H9" s="37"/>
      <c r="I9" s="37"/>
      <c r="J9" s="37">
        <v>1920</v>
      </c>
      <c r="K9" s="37">
        <v>2700</v>
      </c>
      <c r="L9" s="37">
        <v>1440</v>
      </c>
      <c r="M9" s="37"/>
      <c r="N9" s="37"/>
      <c r="O9" s="37"/>
      <c r="P9" s="37"/>
      <c r="Q9" s="37"/>
      <c r="R9" s="37"/>
      <c r="S9" s="37"/>
      <c r="T9" s="37"/>
      <c r="U9" s="37">
        <f>SUM(J9:S9)</f>
        <v>6060</v>
      </c>
    </row>
    <row r="10" spans="1:21" s="1" customFormat="1" ht="20.100000000000001" customHeight="1" x14ac:dyDescent="0.55000000000000004">
      <c r="A10" s="80">
        <v>43</v>
      </c>
      <c r="B10" s="80" t="s">
        <v>1154</v>
      </c>
      <c r="C10" s="80" t="s">
        <v>1155</v>
      </c>
      <c r="D10" s="82" t="s">
        <v>1139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>
        <v>8100</v>
      </c>
      <c r="T10" s="37"/>
      <c r="U10" s="37">
        <f>SUM(S10)</f>
        <v>8100</v>
      </c>
    </row>
    <row r="11" spans="1:21" s="1" customFormat="1" ht="20.100000000000001" customHeight="1" x14ac:dyDescent="0.55000000000000004">
      <c r="A11" s="80">
        <v>64</v>
      </c>
      <c r="B11" s="80" t="s">
        <v>1156</v>
      </c>
      <c r="C11" s="80" t="s">
        <v>13</v>
      </c>
      <c r="D11" s="82" t="s">
        <v>1157</v>
      </c>
      <c r="E11" s="37"/>
      <c r="F11" s="37"/>
      <c r="G11" s="37"/>
      <c r="H11" s="37"/>
      <c r="I11" s="37"/>
      <c r="J11" s="37"/>
      <c r="K11" s="37"/>
      <c r="L11" s="37"/>
      <c r="M11" s="37">
        <v>3360</v>
      </c>
      <c r="N11" s="37"/>
      <c r="O11" s="37"/>
      <c r="P11" s="37"/>
      <c r="Q11" s="37"/>
      <c r="R11" s="37"/>
      <c r="S11" s="37"/>
      <c r="T11" s="37"/>
      <c r="U11" s="37">
        <f t="shared" ref="U11:U16" si="0">SUM(J11:T11)</f>
        <v>3360</v>
      </c>
    </row>
    <row r="12" spans="1:21" s="1" customFormat="1" ht="20.100000000000001" customHeight="1" x14ac:dyDescent="0.55000000000000004">
      <c r="A12" s="80">
        <v>65</v>
      </c>
      <c r="B12" s="80" t="s">
        <v>1156</v>
      </c>
      <c r="C12" s="80" t="s">
        <v>13</v>
      </c>
      <c r="D12" s="82" t="s">
        <v>1158</v>
      </c>
      <c r="E12" s="37"/>
      <c r="F12" s="37"/>
      <c r="G12" s="37"/>
      <c r="H12" s="37"/>
      <c r="I12" s="37"/>
      <c r="J12" s="37"/>
      <c r="K12" s="37"/>
      <c r="L12" s="37"/>
      <c r="M12" s="37">
        <v>3360</v>
      </c>
      <c r="N12" s="37"/>
      <c r="O12" s="37"/>
      <c r="P12" s="37"/>
      <c r="Q12" s="37"/>
      <c r="R12" s="37"/>
      <c r="S12" s="37"/>
      <c r="T12" s="37"/>
      <c r="U12" s="37">
        <f t="shared" si="0"/>
        <v>3360</v>
      </c>
    </row>
    <row r="13" spans="1:21" s="1" customFormat="1" ht="20.100000000000001" customHeight="1" x14ac:dyDescent="0.55000000000000004">
      <c r="A13" s="80">
        <v>66</v>
      </c>
      <c r="B13" s="80" t="s">
        <v>1156</v>
      </c>
      <c r="C13" s="80" t="s">
        <v>1159</v>
      </c>
      <c r="D13" s="82" t="s">
        <v>1160</v>
      </c>
      <c r="E13" s="37"/>
      <c r="F13" s="37"/>
      <c r="G13" s="37"/>
      <c r="H13" s="37"/>
      <c r="I13" s="37"/>
      <c r="J13" s="37">
        <v>1680</v>
      </c>
      <c r="K13" s="37">
        <v>3150</v>
      </c>
      <c r="L13" s="37">
        <v>800</v>
      </c>
      <c r="M13" s="37"/>
      <c r="N13" s="37"/>
      <c r="O13" s="37"/>
      <c r="P13" s="37"/>
      <c r="Q13" s="37"/>
      <c r="R13" s="37"/>
      <c r="S13" s="37"/>
      <c r="T13" s="37"/>
      <c r="U13" s="37">
        <f t="shared" si="0"/>
        <v>5630</v>
      </c>
    </row>
    <row r="14" spans="1:21" s="1" customFormat="1" ht="20.100000000000001" customHeight="1" x14ac:dyDescent="0.55000000000000004">
      <c r="A14" s="80">
        <v>72</v>
      </c>
      <c r="B14" s="80" t="s">
        <v>1161</v>
      </c>
      <c r="C14" s="80" t="s">
        <v>1162</v>
      </c>
      <c r="D14" s="82" t="s">
        <v>1163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>
        <v>600</v>
      </c>
      <c r="U14" s="37">
        <f t="shared" si="0"/>
        <v>600</v>
      </c>
    </row>
    <row r="15" spans="1:21" s="1" customFormat="1" ht="20.100000000000001" customHeight="1" x14ac:dyDescent="0.55000000000000004">
      <c r="A15" s="80">
        <v>83</v>
      </c>
      <c r="B15" s="85" t="s">
        <v>1164</v>
      </c>
      <c r="C15" s="80" t="s">
        <v>1165</v>
      </c>
      <c r="D15" s="82" t="s">
        <v>1166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>
        <v>900</v>
      </c>
      <c r="R15" s="37"/>
      <c r="S15" s="37">
        <v>7800</v>
      </c>
      <c r="T15" s="37"/>
      <c r="U15" s="37">
        <f t="shared" si="0"/>
        <v>8700</v>
      </c>
    </row>
    <row r="16" spans="1:21" s="1" customFormat="1" ht="20.100000000000001" customHeight="1" x14ac:dyDescent="0.55000000000000004">
      <c r="A16" s="80">
        <v>92</v>
      </c>
      <c r="B16" s="80" t="s">
        <v>1167</v>
      </c>
      <c r="C16" s="80" t="s">
        <v>13</v>
      </c>
      <c r="D16" s="82" t="s">
        <v>1168</v>
      </c>
      <c r="E16" s="37"/>
      <c r="F16" s="37"/>
      <c r="G16" s="37"/>
      <c r="H16" s="37"/>
      <c r="I16" s="37"/>
      <c r="J16" s="37"/>
      <c r="K16" s="37"/>
      <c r="L16" s="37"/>
      <c r="M16" s="37">
        <v>3360</v>
      </c>
      <c r="N16" s="37"/>
      <c r="O16" s="37"/>
      <c r="P16" s="37"/>
      <c r="Q16" s="37"/>
      <c r="R16" s="37"/>
      <c r="S16" s="37"/>
      <c r="T16" s="37"/>
      <c r="U16" s="37">
        <f t="shared" si="0"/>
        <v>3360</v>
      </c>
    </row>
    <row r="17" spans="1:21" s="1" customFormat="1" ht="20.100000000000001" customHeight="1" x14ac:dyDescent="0.55000000000000004">
      <c r="A17" s="83">
        <v>93</v>
      </c>
      <c r="B17" s="83" t="s">
        <v>1167</v>
      </c>
      <c r="C17" s="83" t="s">
        <v>1159</v>
      </c>
      <c r="D17" s="84" t="s">
        <v>1160</v>
      </c>
      <c r="E17" s="38"/>
      <c r="F17" s="38"/>
      <c r="G17" s="38"/>
      <c r="H17" s="38"/>
      <c r="I17" s="38"/>
      <c r="J17" s="38">
        <v>1920</v>
      </c>
      <c r="K17" s="38">
        <v>3600</v>
      </c>
      <c r="L17" s="38">
        <v>800</v>
      </c>
      <c r="M17" s="38"/>
      <c r="N17" s="38"/>
      <c r="O17" s="38"/>
      <c r="P17" s="38"/>
      <c r="Q17" s="38"/>
      <c r="R17" s="38"/>
      <c r="S17" s="38"/>
      <c r="T17" s="38"/>
      <c r="U17" s="37">
        <f>SUM(J17:L17)</f>
        <v>6320</v>
      </c>
    </row>
    <row r="18" spans="1:21" s="1" customFormat="1" ht="20.100000000000001" customHeight="1" x14ac:dyDescent="0.55000000000000004">
      <c r="A18" s="83">
        <v>94</v>
      </c>
      <c r="B18" s="83" t="s">
        <v>1167</v>
      </c>
      <c r="C18" s="83" t="s">
        <v>13</v>
      </c>
      <c r="D18" s="84" t="s">
        <v>1169</v>
      </c>
      <c r="E18" s="38"/>
      <c r="F18" s="38"/>
      <c r="G18" s="38"/>
      <c r="H18" s="38"/>
      <c r="I18" s="38"/>
      <c r="J18" s="38"/>
      <c r="K18" s="38"/>
      <c r="L18" s="38"/>
      <c r="M18" s="38">
        <v>3360</v>
      </c>
      <c r="N18" s="38"/>
      <c r="O18" s="38"/>
      <c r="P18" s="38"/>
      <c r="Q18" s="38"/>
      <c r="R18" s="38"/>
      <c r="S18" s="38"/>
      <c r="T18" s="38"/>
      <c r="U18" s="37">
        <f t="shared" ref="U18:U24" si="1">SUM(J18:T18)</f>
        <v>3360</v>
      </c>
    </row>
    <row r="19" spans="1:21" s="1" customFormat="1" ht="20.100000000000001" customHeight="1" x14ac:dyDescent="0.55000000000000004">
      <c r="A19" s="83">
        <v>148</v>
      </c>
      <c r="B19" s="83" t="s">
        <v>1170</v>
      </c>
      <c r="C19" s="83" t="s">
        <v>13</v>
      </c>
      <c r="D19" s="84" t="s">
        <v>1171</v>
      </c>
      <c r="E19" s="38"/>
      <c r="F19" s="38"/>
      <c r="G19" s="38"/>
      <c r="H19" s="38"/>
      <c r="I19" s="38"/>
      <c r="J19" s="38"/>
      <c r="K19" s="38"/>
      <c r="L19" s="38"/>
      <c r="M19" s="38">
        <v>2940</v>
      </c>
      <c r="N19" s="38"/>
      <c r="O19" s="38"/>
      <c r="P19" s="38"/>
      <c r="Q19" s="38"/>
      <c r="R19" s="38"/>
      <c r="S19" s="38"/>
      <c r="T19" s="38"/>
      <c r="U19" s="37">
        <f t="shared" si="1"/>
        <v>2940</v>
      </c>
    </row>
    <row r="20" spans="1:21" s="1" customFormat="1" ht="20.100000000000001" customHeight="1" x14ac:dyDescent="0.55000000000000004">
      <c r="A20" s="83">
        <v>166</v>
      </c>
      <c r="B20" s="83" t="s">
        <v>1170</v>
      </c>
      <c r="C20" s="83" t="s">
        <v>13</v>
      </c>
      <c r="D20" s="84" t="s">
        <v>1160</v>
      </c>
      <c r="E20" s="38"/>
      <c r="F20" s="38"/>
      <c r="G20" s="38"/>
      <c r="H20" s="38"/>
      <c r="I20" s="38"/>
      <c r="J20" s="38">
        <v>1680</v>
      </c>
      <c r="K20" s="38">
        <v>3150</v>
      </c>
      <c r="L20" s="38">
        <v>800</v>
      </c>
      <c r="M20" s="38"/>
      <c r="N20" s="38"/>
      <c r="O20" s="38"/>
      <c r="P20" s="38"/>
      <c r="Q20" s="38"/>
      <c r="R20" s="38"/>
      <c r="S20" s="38"/>
      <c r="T20" s="38"/>
      <c r="U20" s="37">
        <f t="shared" si="1"/>
        <v>5630</v>
      </c>
    </row>
    <row r="21" spans="1:21" s="1" customFormat="1" ht="20.100000000000001" customHeight="1" x14ac:dyDescent="0.55000000000000004">
      <c r="A21" s="83">
        <v>169</v>
      </c>
      <c r="B21" s="83" t="s">
        <v>1172</v>
      </c>
      <c r="C21" s="83" t="s">
        <v>13</v>
      </c>
      <c r="D21" s="84" t="s">
        <v>1173</v>
      </c>
      <c r="E21" s="38"/>
      <c r="F21" s="38"/>
      <c r="G21" s="38"/>
      <c r="H21" s="38"/>
      <c r="I21" s="38"/>
      <c r="J21" s="38">
        <v>1920</v>
      </c>
      <c r="K21" s="38">
        <v>3600</v>
      </c>
      <c r="L21" s="38">
        <v>520</v>
      </c>
      <c r="M21" s="38"/>
      <c r="N21" s="38"/>
      <c r="O21" s="38"/>
      <c r="P21" s="38"/>
      <c r="Q21" s="38"/>
      <c r="R21" s="38"/>
      <c r="S21" s="38"/>
      <c r="T21" s="38"/>
      <c r="U21" s="37">
        <f t="shared" si="1"/>
        <v>6040</v>
      </c>
    </row>
    <row r="22" spans="1:21" s="1" customFormat="1" ht="20.100000000000001" customHeight="1" x14ac:dyDescent="0.55000000000000004">
      <c r="A22" s="83">
        <v>171</v>
      </c>
      <c r="B22" s="83" t="s">
        <v>1170</v>
      </c>
      <c r="C22" s="83" t="s">
        <v>13</v>
      </c>
      <c r="D22" s="84" t="s">
        <v>1160</v>
      </c>
      <c r="E22" s="38"/>
      <c r="F22" s="38"/>
      <c r="G22" s="38"/>
      <c r="H22" s="38"/>
      <c r="I22" s="38"/>
      <c r="J22" s="38">
        <v>1680</v>
      </c>
      <c r="K22" s="38">
        <v>3150</v>
      </c>
      <c r="L22" s="38">
        <v>800</v>
      </c>
      <c r="M22" s="38"/>
      <c r="N22" s="38"/>
      <c r="O22" s="38"/>
      <c r="P22" s="38"/>
      <c r="Q22" s="38"/>
      <c r="R22" s="38"/>
      <c r="S22" s="38"/>
      <c r="T22" s="38"/>
      <c r="U22" s="37">
        <f t="shared" si="1"/>
        <v>5630</v>
      </c>
    </row>
    <row r="23" spans="1:21" s="1" customFormat="1" ht="20.100000000000001" customHeight="1" x14ac:dyDescent="0.55000000000000004">
      <c r="A23" s="83">
        <v>173</v>
      </c>
      <c r="B23" s="83" t="s">
        <v>1174</v>
      </c>
      <c r="C23" s="84" t="s">
        <v>1175</v>
      </c>
      <c r="D23" s="84" t="s">
        <v>1176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>
        <v>600</v>
      </c>
      <c r="U23" s="37">
        <f t="shared" si="1"/>
        <v>600</v>
      </c>
    </row>
    <row r="24" spans="1:21" s="1" customFormat="1" ht="19.5" customHeight="1" x14ac:dyDescent="0.55000000000000004">
      <c r="A24" s="83">
        <v>176</v>
      </c>
      <c r="B24" s="83" t="s">
        <v>1177</v>
      </c>
      <c r="C24" s="84" t="s">
        <v>1178</v>
      </c>
      <c r="D24" s="84" t="s">
        <v>1179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>
        <v>1405</v>
      </c>
      <c r="S24" s="38">
        <v>16800</v>
      </c>
      <c r="T24" s="38"/>
      <c r="U24" s="37">
        <f t="shared" si="1"/>
        <v>18205</v>
      </c>
    </row>
    <row r="25" spans="1:21" s="36" customFormat="1" ht="23.25" customHeight="1" x14ac:dyDescent="0.5">
      <c r="A25" s="222" t="s">
        <v>1080</v>
      </c>
      <c r="B25" s="214"/>
      <c r="C25" s="214"/>
      <c r="D25" s="215"/>
      <c r="E25" s="34">
        <f t="shared" ref="E25:U25" si="2">SUM(E6:E24)</f>
        <v>0</v>
      </c>
      <c r="F25" s="34">
        <f t="shared" si="2"/>
        <v>0</v>
      </c>
      <c r="G25" s="34">
        <f t="shared" si="2"/>
        <v>0</v>
      </c>
      <c r="H25" s="34">
        <f t="shared" si="2"/>
        <v>0</v>
      </c>
      <c r="I25" s="34">
        <f t="shared" si="2"/>
        <v>0</v>
      </c>
      <c r="J25" s="34">
        <f t="shared" si="2"/>
        <v>12720</v>
      </c>
      <c r="K25" s="34">
        <f t="shared" si="2"/>
        <v>22950</v>
      </c>
      <c r="L25" s="34">
        <f t="shared" si="2"/>
        <v>5960</v>
      </c>
      <c r="M25" s="34">
        <f t="shared" si="2"/>
        <v>24060</v>
      </c>
      <c r="N25" s="34">
        <f t="shared" si="2"/>
        <v>0</v>
      </c>
      <c r="O25" s="34">
        <f t="shared" si="2"/>
        <v>0</v>
      </c>
      <c r="P25" s="34">
        <f t="shared" si="2"/>
        <v>0</v>
      </c>
      <c r="Q25" s="34">
        <f t="shared" si="2"/>
        <v>900</v>
      </c>
      <c r="R25" s="34">
        <f t="shared" si="2"/>
        <v>1405</v>
      </c>
      <c r="S25" s="34">
        <f t="shared" si="2"/>
        <v>32700</v>
      </c>
      <c r="T25" s="34">
        <f t="shared" si="2"/>
        <v>1200</v>
      </c>
      <c r="U25" s="34">
        <f t="shared" si="2"/>
        <v>101895</v>
      </c>
    </row>
  </sheetData>
  <mergeCells count="16">
    <mergeCell ref="E3:I3"/>
    <mergeCell ref="J3:L3"/>
    <mergeCell ref="M3:N3"/>
    <mergeCell ref="O3:P3"/>
    <mergeCell ref="U3:U5"/>
    <mergeCell ref="E4:G4"/>
    <mergeCell ref="J4:L4"/>
    <mergeCell ref="M4:N4"/>
    <mergeCell ref="O4:P4"/>
    <mergeCell ref="Q3:S3"/>
    <mergeCell ref="Q4:S4"/>
    <mergeCell ref="A25:D25"/>
    <mergeCell ref="A3:A5"/>
    <mergeCell ref="B3:B5"/>
    <mergeCell ref="C3:C5"/>
    <mergeCell ref="D3:D5"/>
  </mergeCells>
  <pageMargins left="0.15748031496062989" right="0.19685039370078741" top="0.55118110236220474" bottom="0.55118110236220474" header="0.31496062992125978" footer="0.11811023622047249"/>
  <pageSetup paperSize="5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00"/>
  </sheetPr>
  <dimension ref="A1:M18"/>
  <sheetViews>
    <sheetView view="pageBreakPreview" topLeftCell="A7" zoomScaleNormal="100" zoomScaleSheetLayoutView="100" workbookViewId="0">
      <selection activeCell="J22" sqref="J22"/>
    </sheetView>
  </sheetViews>
  <sheetFormatPr defaultRowHeight="21.75" x14ac:dyDescent="0.5"/>
  <cols>
    <col min="1" max="1" width="3.625" style="2" customWidth="1"/>
    <col min="2" max="2" width="7.375" style="2" customWidth="1"/>
    <col min="3" max="3" width="13.625" style="2" customWidth="1"/>
    <col min="4" max="4" width="26.625" style="2" customWidth="1"/>
    <col min="5" max="6" width="8.75" style="75" customWidth="1"/>
    <col min="7" max="7" width="9.625" style="75" customWidth="1"/>
    <col min="8" max="8" width="10.125" style="75" customWidth="1"/>
    <col min="9" max="9" width="8.25" style="75" customWidth="1"/>
    <col min="10" max="10" width="9.375" style="75" customWidth="1"/>
    <col min="11" max="11" width="8.25" style="75" customWidth="1"/>
    <col min="12" max="12" width="9.375" style="163" customWidth="1"/>
    <col min="13" max="13" width="13.375" style="2" customWidth="1"/>
    <col min="14" max="14" width="9" style="2" customWidth="1"/>
    <col min="15" max="16384" width="9" style="2"/>
  </cols>
  <sheetData>
    <row r="1" spans="1:13" ht="24.95" customHeight="1" x14ac:dyDescent="0.5">
      <c r="A1" s="107" t="s">
        <v>1180</v>
      </c>
      <c r="B1" s="108"/>
      <c r="C1" s="108"/>
      <c r="D1" s="108"/>
      <c r="E1" s="109"/>
      <c r="F1" s="109"/>
      <c r="G1" s="109"/>
      <c r="H1" s="109"/>
      <c r="I1" s="109"/>
      <c r="J1" s="109"/>
      <c r="K1" s="109"/>
      <c r="L1" s="109"/>
      <c r="M1" s="108"/>
    </row>
    <row r="2" spans="1:13" ht="24.95" customHeight="1" x14ac:dyDescent="0.5">
      <c r="A2" s="107" t="s">
        <v>1130</v>
      </c>
      <c r="B2" s="108"/>
      <c r="C2" s="108"/>
      <c r="D2" s="108"/>
      <c r="E2" s="109"/>
      <c r="F2" s="109"/>
      <c r="G2" s="109"/>
      <c r="H2" s="109"/>
      <c r="I2" s="109"/>
      <c r="J2" s="109"/>
      <c r="K2" s="109"/>
      <c r="L2" s="109"/>
      <c r="M2" s="108"/>
    </row>
    <row r="3" spans="1:13" ht="24.95" customHeight="1" x14ac:dyDescent="0.5">
      <c r="A3" s="107" t="s">
        <v>1092</v>
      </c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64"/>
      <c r="M3" s="108"/>
    </row>
    <row r="4" spans="1:13" s="10" customFormat="1" ht="21" customHeight="1" x14ac:dyDescent="0.2">
      <c r="A4" s="236" t="s">
        <v>1</v>
      </c>
      <c r="B4" s="236" t="s">
        <v>2</v>
      </c>
      <c r="C4" s="236" t="s">
        <v>3</v>
      </c>
      <c r="D4" s="236" t="s">
        <v>1060</v>
      </c>
      <c r="E4" s="237" t="s">
        <v>1061</v>
      </c>
      <c r="F4" s="214"/>
      <c r="G4" s="238" t="s">
        <v>1062</v>
      </c>
      <c r="H4" s="214"/>
      <c r="I4" s="215"/>
      <c r="J4" s="239" t="s">
        <v>1063</v>
      </c>
      <c r="K4" s="215"/>
      <c r="L4" s="236" t="s">
        <v>1065</v>
      </c>
      <c r="M4" s="240" t="s">
        <v>72</v>
      </c>
    </row>
    <row r="5" spans="1:13" s="10" customFormat="1" ht="21" customHeight="1" x14ac:dyDescent="0.2">
      <c r="A5" s="223"/>
      <c r="B5" s="223"/>
      <c r="C5" s="223"/>
      <c r="D5" s="223"/>
      <c r="E5" s="242" t="s">
        <v>1066</v>
      </c>
      <c r="F5" s="215"/>
      <c r="G5" s="238" t="s">
        <v>1069</v>
      </c>
      <c r="H5" s="214"/>
      <c r="I5" s="215"/>
      <c r="J5" s="239" t="s">
        <v>1069</v>
      </c>
      <c r="K5" s="215"/>
      <c r="L5" s="223"/>
      <c r="M5" s="234"/>
    </row>
    <row r="6" spans="1:13" s="11" customFormat="1" ht="24.75" customHeight="1" x14ac:dyDescent="0.2">
      <c r="A6" s="209"/>
      <c r="B6" s="209"/>
      <c r="C6" s="209"/>
      <c r="D6" s="209"/>
      <c r="E6" s="110" t="s">
        <v>1071</v>
      </c>
      <c r="F6" s="110" t="s">
        <v>1072</v>
      </c>
      <c r="G6" s="111" t="s">
        <v>1075</v>
      </c>
      <c r="H6" s="111" t="s">
        <v>1076</v>
      </c>
      <c r="I6" s="111" t="s">
        <v>1077</v>
      </c>
      <c r="J6" s="112" t="s">
        <v>1076</v>
      </c>
      <c r="K6" s="112" t="s">
        <v>1077</v>
      </c>
      <c r="L6" s="209"/>
      <c r="M6" s="241"/>
    </row>
    <row r="7" spans="1:13" ht="20.100000000000001" customHeight="1" x14ac:dyDescent="0.5">
      <c r="A7" s="113">
        <v>50</v>
      </c>
      <c r="B7" s="126" t="s">
        <v>1181</v>
      </c>
      <c r="C7" s="113" t="s">
        <v>13</v>
      </c>
      <c r="D7" s="115" t="s">
        <v>1182</v>
      </c>
      <c r="E7" s="116"/>
      <c r="F7" s="116"/>
      <c r="G7" s="116"/>
      <c r="H7" s="116"/>
      <c r="I7" s="116"/>
      <c r="J7" s="116">
        <v>40320</v>
      </c>
      <c r="K7" s="116">
        <v>8400</v>
      </c>
      <c r="L7" s="117">
        <f>SUM(J7:K7)</f>
        <v>48720</v>
      </c>
      <c r="M7" s="160"/>
    </row>
    <row r="8" spans="1:13" ht="20.100000000000001" customHeight="1" x14ac:dyDescent="0.5">
      <c r="A8" s="80">
        <v>87</v>
      </c>
      <c r="B8" s="127" t="s">
        <v>1183</v>
      </c>
      <c r="C8" s="80" t="s">
        <v>13</v>
      </c>
      <c r="D8" s="82" t="s">
        <v>1184</v>
      </c>
      <c r="E8" s="118"/>
      <c r="F8" s="118"/>
      <c r="G8" s="118"/>
      <c r="H8" s="118"/>
      <c r="I8" s="118"/>
      <c r="J8" s="118">
        <v>34500</v>
      </c>
      <c r="K8" s="118">
        <v>6900</v>
      </c>
      <c r="L8" s="117">
        <f>SUM(J8:K8)</f>
        <v>41400</v>
      </c>
      <c r="M8" s="161"/>
    </row>
    <row r="9" spans="1:13" ht="20.100000000000001" customHeight="1" x14ac:dyDescent="0.5">
      <c r="A9" s="80">
        <v>143</v>
      </c>
      <c r="B9" s="127" t="s">
        <v>1185</v>
      </c>
      <c r="C9" s="80" t="s">
        <v>13</v>
      </c>
      <c r="D9" s="82" t="s">
        <v>1186</v>
      </c>
      <c r="E9" s="118"/>
      <c r="F9" s="118"/>
      <c r="G9" s="118"/>
      <c r="H9" s="118"/>
      <c r="I9" s="118"/>
      <c r="J9" s="118">
        <v>48000</v>
      </c>
      <c r="K9" s="118">
        <v>9600</v>
      </c>
      <c r="L9" s="117">
        <f>SUM(J9:K9)</f>
        <v>57600</v>
      </c>
      <c r="M9" s="161"/>
    </row>
    <row r="10" spans="1:13" ht="20.100000000000001" customHeight="1" x14ac:dyDescent="0.5">
      <c r="A10" s="80">
        <v>191</v>
      </c>
      <c r="B10" s="128" t="s">
        <v>1187</v>
      </c>
      <c r="C10" s="80" t="s">
        <v>13</v>
      </c>
      <c r="D10" s="82" t="s">
        <v>1188</v>
      </c>
      <c r="E10" s="118"/>
      <c r="F10" s="118"/>
      <c r="G10" s="118">
        <v>26400</v>
      </c>
      <c r="H10" s="118">
        <v>55000</v>
      </c>
      <c r="I10" s="118">
        <v>1440</v>
      </c>
      <c r="J10" s="118"/>
      <c r="K10" s="118"/>
      <c r="L10" s="117">
        <f>SUM(G10:I10)</f>
        <v>82840</v>
      </c>
      <c r="M10" s="161"/>
    </row>
    <row r="11" spans="1:13" ht="20.100000000000001" customHeight="1" x14ac:dyDescent="0.5">
      <c r="A11" s="80">
        <v>197</v>
      </c>
      <c r="B11" s="127" t="s">
        <v>1189</v>
      </c>
      <c r="C11" s="80" t="s">
        <v>13</v>
      </c>
      <c r="D11" s="82" t="s">
        <v>1190</v>
      </c>
      <c r="E11" s="118"/>
      <c r="F11" s="118"/>
      <c r="G11" s="118">
        <v>13200</v>
      </c>
      <c r="H11" s="118">
        <v>25875</v>
      </c>
      <c r="I11" s="118">
        <v>1550</v>
      </c>
      <c r="J11" s="118"/>
      <c r="K11" s="118"/>
      <c r="L11" s="117">
        <f>SUM(G11:I11)</f>
        <v>40625</v>
      </c>
      <c r="M11" s="161"/>
    </row>
    <row r="12" spans="1:13" ht="20.100000000000001" customHeight="1" x14ac:dyDescent="0.5">
      <c r="A12" s="80">
        <v>202</v>
      </c>
      <c r="B12" s="127" t="s">
        <v>1191</v>
      </c>
      <c r="C12" s="80" t="s">
        <v>13</v>
      </c>
      <c r="D12" s="82" t="s">
        <v>1192</v>
      </c>
      <c r="E12" s="118">
        <v>10920</v>
      </c>
      <c r="F12" s="118"/>
      <c r="G12" s="118"/>
      <c r="H12" s="118"/>
      <c r="I12" s="118"/>
      <c r="J12" s="118"/>
      <c r="K12" s="118"/>
      <c r="L12" s="117">
        <f>SUM(E12)</f>
        <v>10920</v>
      </c>
      <c r="M12" s="161"/>
    </row>
    <row r="13" spans="1:13" ht="20.100000000000001" customHeight="1" x14ac:dyDescent="0.5">
      <c r="A13" s="80">
        <v>206</v>
      </c>
      <c r="B13" s="127" t="s">
        <v>1193</v>
      </c>
      <c r="C13" s="80" t="s">
        <v>13</v>
      </c>
      <c r="D13" s="82" t="s">
        <v>1194</v>
      </c>
      <c r="E13" s="118"/>
      <c r="F13" s="118"/>
      <c r="G13" s="118"/>
      <c r="H13" s="118"/>
      <c r="I13" s="118"/>
      <c r="J13" s="118">
        <v>49920</v>
      </c>
      <c r="K13" s="118">
        <v>9600</v>
      </c>
      <c r="L13" s="117">
        <f>SUM(J13:K13)</f>
        <v>59520</v>
      </c>
      <c r="M13" s="161"/>
    </row>
    <row r="14" spans="1:13" ht="20.100000000000001" customHeight="1" x14ac:dyDescent="0.5">
      <c r="A14" s="80">
        <v>207</v>
      </c>
      <c r="B14" s="80" t="s">
        <v>1195</v>
      </c>
      <c r="C14" s="80" t="s">
        <v>13</v>
      </c>
      <c r="D14" s="82" t="s">
        <v>1196</v>
      </c>
      <c r="E14" s="118"/>
      <c r="F14" s="118"/>
      <c r="G14" s="118">
        <v>26640</v>
      </c>
      <c r="H14" s="118">
        <v>55000</v>
      </c>
      <c r="I14" s="118">
        <v>1550</v>
      </c>
      <c r="J14" s="118"/>
      <c r="K14" s="118"/>
      <c r="L14" s="117">
        <f>SUM(G14:I14)</f>
        <v>83190</v>
      </c>
      <c r="M14" s="161"/>
    </row>
    <row r="15" spans="1:13" ht="20.100000000000001" customHeight="1" x14ac:dyDescent="0.5">
      <c r="A15" s="80">
        <v>208</v>
      </c>
      <c r="B15" s="80" t="s">
        <v>1197</v>
      </c>
      <c r="C15" s="80" t="s">
        <v>1198</v>
      </c>
      <c r="D15" s="82" t="s">
        <v>1139</v>
      </c>
      <c r="E15" s="118"/>
      <c r="F15" s="118">
        <v>12900</v>
      </c>
      <c r="G15" s="118"/>
      <c r="H15" s="118"/>
      <c r="I15" s="118"/>
      <c r="J15" s="118"/>
      <c r="K15" s="118"/>
      <c r="L15" s="117">
        <f>SUM(F15)</f>
        <v>12900</v>
      </c>
      <c r="M15" s="161"/>
    </row>
    <row r="16" spans="1:13" ht="20.100000000000001" customHeight="1" x14ac:dyDescent="0.5">
      <c r="A16" s="80"/>
      <c r="B16" s="82"/>
      <c r="C16" s="80" t="s">
        <v>13</v>
      </c>
      <c r="D16" s="82" t="s">
        <v>1199</v>
      </c>
      <c r="E16" s="118"/>
      <c r="F16" s="118"/>
      <c r="G16" s="118"/>
      <c r="H16" s="118"/>
      <c r="I16" s="118"/>
      <c r="J16" s="118"/>
      <c r="K16" s="118"/>
      <c r="L16" s="117">
        <v>40504</v>
      </c>
      <c r="M16" s="161"/>
    </row>
    <row r="17" spans="1:13" ht="20.100000000000001" customHeight="1" x14ac:dyDescent="0.5">
      <c r="A17" s="3"/>
      <c r="B17" s="4"/>
      <c r="C17" s="95" t="s">
        <v>13</v>
      </c>
      <c r="D17" s="73" t="s">
        <v>1200</v>
      </c>
      <c r="E17" s="91"/>
      <c r="F17" s="37"/>
      <c r="G17" s="37"/>
      <c r="H17" s="37"/>
      <c r="I17" s="37"/>
      <c r="J17" s="37"/>
      <c r="K17" s="37"/>
      <c r="L17" s="47">
        <v>22030</v>
      </c>
      <c r="M17" s="136"/>
    </row>
    <row r="18" spans="1:13" s="36" customFormat="1" ht="23.25" customHeight="1" x14ac:dyDescent="0.5">
      <c r="A18" s="222" t="s">
        <v>1080</v>
      </c>
      <c r="B18" s="214"/>
      <c r="C18" s="214"/>
      <c r="D18" s="215"/>
      <c r="E18" s="119">
        <f>SUM(E12:E17)</f>
        <v>10920</v>
      </c>
      <c r="F18" s="119">
        <f>SUM(F12:F17)</f>
        <v>12900</v>
      </c>
      <c r="G18" s="119">
        <f>SUM(G10:G14)</f>
        <v>66240</v>
      </c>
      <c r="H18" s="119">
        <f>SUM(H10:H14)</f>
        <v>135875</v>
      </c>
      <c r="I18" s="119">
        <f>SUM(I10:I14)</f>
        <v>4540</v>
      </c>
      <c r="J18" s="119">
        <f>SUM(J7:J13)</f>
        <v>172740</v>
      </c>
      <c r="K18" s="119">
        <f>SUM(K7:K13)</f>
        <v>34500</v>
      </c>
      <c r="L18" s="119">
        <f>SUM(L7:L17)</f>
        <v>500249</v>
      </c>
      <c r="M18" s="162"/>
    </row>
  </sheetData>
  <mergeCells count="13">
    <mergeCell ref="E4:F4"/>
    <mergeCell ref="G4:I4"/>
    <mergeCell ref="J4:K4"/>
    <mergeCell ref="L4:L6"/>
    <mergeCell ref="M4:M6"/>
    <mergeCell ref="E5:F5"/>
    <mergeCell ref="G5:I5"/>
    <mergeCell ref="J5:K5"/>
    <mergeCell ref="A18:D18"/>
    <mergeCell ref="A4:A6"/>
    <mergeCell ref="B4:B6"/>
    <mergeCell ref="C4:C6"/>
    <mergeCell ref="D4:D6"/>
  </mergeCells>
  <pageMargins left="0.7" right="0.7" top="0.75" bottom="0.75" header="0.3" footer="0.3"/>
  <pageSetup scale="92" orientation="landscape" r:id="rId1"/>
  <colBreaks count="1" manualBreakCount="1">
    <brk id="12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9900"/>
  </sheetPr>
  <dimension ref="A1:X34"/>
  <sheetViews>
    <sheetView view="pageBreakPreview" topLeftCell="A4" zoomScaleNormal="80" zoomScaleSheetLayoutView="100" workbookViewId="0">
      <selection activeCell="D23" sqref="D23"/>
    </sheetView>
  </sheetViews>
  <sheetFormatPr defaultRowHeight="21.75" x14ac:dyDescent="0.5"/>
  <cols>
    <col min="1" max="1" width="3.625" style="2" customWidth="1"/>
    <col min="2" max="2" width="10.25" style="2" customWidth="1"/>
    <col min="3" max="3" width="14.75" style="2" customWidth="1"/>
    <col min="4" max="4" width="34.875" style="2" customWidth="1"/>
    <col min="5" max="7" width="12.625" style="75" hidden="1" customWidth="1"/>
    <col min="8" max="8" width="8.375" style="75" customWidth="1"/>
    <col min="9" max="16" width="12.625" style="75" hidden="1" customWidth="1"/>
    <col min="17" max="17" width="8.25" style="75" customWidth="1"/>
    <col min="18" max="18" width="7.875" style="75" customWidth="1"/>
    <col min="19" max="19" width="7.75" style="75" customWidth="1"/>
    <col min="20" max="20" width="8.125" style="75" customWidth="1"/>
    <col min="21" max="21" width="7.625" style="75" customWidth="1"/>
    <col min="22" max="22" width="8.75" style="75" customWidth="1"/>
    <col min="23" max="23" width="10" style="75" customWidth="1"/>
    <col min="24" max="24" width="13.375" style="2" customWidth="1"/>
    <col min="25" max="25" width="9" style="9" customWidth="1"/>
    <col min="26" max="16384" width="9" style="9"/>
  </cols>
  <sheetData>
    <row r="1" spans="1:24" ht="24.95" customHeight="1" x14ac:dyDescent="0.45">
      <c r="A1" s="107" t="s">
        <v>1201</v>
      </c>
      <c r="B1" s="108"/>
      <c r="C1" s="108"/>
      <c r="D1" s="108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8"/>
    </row>
    <row r="2" spans="1:24" ht="24.95" customHeight="1" x14ac:dyDescent="0.45">
      <c r="A2" s="107" t="s">
        <v>1130</v>
      </c>
      <c r="B2" s="108"/>
      <c r="C2" s="108"/>
      <c r="D2" s="108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8"/>
    </row>
    <row r="3" spans="1:24" ht="24.95" customHeight="1" x14ac:dyDescent="0.45">
      <c r="A3" s="107" t="s">
        <v>1202</v>
      </c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8"/>
    </row>
    <row r="4" spans="1:24" s="10" customFormat="1" ht="21" customHeight="1" x14ac:dyDescent="0.2">
      <c r="A4" s="236" t="s">
        <v>1</v>
      </c>
      <c r="B4" s="236" t="s">
        <v>2</v>
      </c>
      <c r="C4" s="236" t="s">
        <v>3</v>
      </c>
      <c r="D4" s="236" t="s">
        <v>1060</v>
      </c>
      <c r="E4" s="121" t="s">
        <v>1061</v>
      </c>
      <c r="F4" s="122"/>
      <c r="G4" s="122"/>
      <c r="H4" s="243" t="s">
        <v>1062</v>
      </c>
      <c r="I4" s="214"/>
      <c r="J4" s="214"/>
      <c r="K4" s="214"/>
      <c r="L4" s="214"/>
      <c r="M4" s="214"/>
      <c r="N4" s="214"/>
      <c r="O4" s="214"/>
      <c r="P4" s="214"/>
      <c r="Q4" s="215"/>
      <c r="R4" s="245" t="s">
        <v>1061</v>
      </c>
      <c r="S4" s="214"/>
      <c r="T4" s="214"/>
      <c r="U4" s="242" t="s">
        <v>1063</v>
      </c>
      <c r="V4" s="215"/>
      <c r="W4" s="236" t="s">
        <v>1065</v>
      </c>
      <c r="X4" s="236" t="s">
        <v>72</v>
      </c>
    </row>
    <row r="5" spans="1:24" s="10" customFormat="1" ht="21" customHeight="1" x14ac:dyDescent="0.2">
      <c r="A5" s="223"/>
      <c r="B5" s="223"/>
      <c r="C5" s="223"/>
      <c r="D5" s="223"/>
      <c r="E5" s="244" t="s">
        <v>1066</v>
      </c>
      <c r="F5" s="214"/>
      <c r="G5" s="215"/>
      <c r="H5" s="244" t="s">
        <v>1067</v>
      </c>
      <c r="I5" s="214"/>
      <c r="J5" s="214"/>
      <c r="K5" s="214"/>
      <c r="L5" s="214"/>
      <c r="M5" s="214"/>
      <c r="N5" s="214"/>
      <c r="O5" s="214"/>
      <c r="P5" s="214"/>
      <c r="Q5" s="215"/>
      <c r="R5" s="245" t="s">
        <v>1066</v>
      </c>
      <c r="S5" s="214"/>
      <c r="T5" s="214"/>
      <c r="U5" s="242" t="s">
        <v>1067</v>
      </c>
      <c r="V5" s="215"/>
      <c r="W5" s="223"/>
      <c r="X5" s="223"/>
    </row>
    <row r="6" spans="1:24" s="11" customFormat="1" ht="24.75" customHeight="1" x14ac:dyDescent="0.2">
      <c r="A6" s="209"/>
      <c r="B6" s="209"/>
      <c r="C6" s="209"/>
      <c r="D6" s="209"/>
      <c r="E6" s="110" t="s">
        <v>1070</v>
      </c>
      <c r="F6" s="110" t="s">
        <v>1071</v>
      </c>
      <c r="G6" s="110" t="s">
        <v>1072</v>
      </c>
      <c r="H6" s="123" t="s">
        <v>1073</v>
      </c>
      <c r="I6" s="110" t="s">
        <v>1074</v>
      </c>
      <c r="J6" s="111" t="s">
        <v>1075</v>
      </c>
      <c r="K6" s="111" t="s">
        <v>1076</v>
      </c>
      <c r="L6" s="111" t="s">
        <v>1077</v>
      </c>
      <c r="M6" s="112" t="s">
        <v>1076</v>
      </c>
      <c r="N6" s="112" t="s">
        <v>1077</v>
      </c>
      <c r="O6" s="124" t="s">
        <v>1078</v>
      </c>
      <c r="P6" s="124" t="s">
        <v>1079</v>
      </c>
      <c r="Q6" s="110" t="s">
        <v>1074</v>
      </c>
      <c r="R6" s="110" t="s">
        <v>1070</v>
      </c>
      <c r="S6" s="110" t="s">
        <v>1072</v>
      </c>
      <c r="T6" s="110" t="s">
        <v>1071</v>
      </c>
      <c r="U6" s="110" t="s">
        <v>1203</v>
      </c>
      <c r="V6" s="110" t="s">
        <v>1077</v>
      </c>
      <c r="W6" s="209"/>
      <c r="X6" s="209"/>
    </row>
    <row r="7" spans="1:24" s="2" customFormat="1" ht="20.100000000000001" customHeight="1" x14ac:dyDescent="0.5">
      <c r="A7" s="113">
        <v>32</v>
      </c>
      <c r="B7" s="165" t="s">
        <v>1204</v>
      </c>
      <c r="C7" s="165" t="s">
        <v>1205</v>
      </c>
      <c r="D7" s="115" t="s">
        <v>1206</v>
      </c>
      <c r="E7" s="166">
        <v>0</v>
      </c>
      <c r="F7" s="115"/>
      <c r="G7" s="116"/>
      <c r="H7" s="116">
        <v>27392</v>
      </c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>
        <f t="shared" ref="W7:W26" si="0">SUM(H7:V7)</f>
        <v>27392</v>
      </c>
      <c r="X7" s="115"/>
    </row>
    <row r="8" spans="1:24" s="1" customFormat="1" ht="20.100000000000001" customHeight="1" x14ac:dyDescent="0.55000000000000004">
      <c r="A8" s="80">
        <v>70</v>
      </c>
      <c r="B8" s="80" t="s">
        <v>1207</v>
      </c>
      <c r="C8" s="80" t="s">
        <v>1208</v>
      </c>
      <c r="D8" s="82" t="s">
        <v>1209</v>
      </c>
      <c r="E8" s="118">
        <f t="shared" ref="E8:E31" si="1">SUM(A8:D8)</f>
        <v>70</v>
      </c>
      <c r="F8" s="118"/>
      <c r="G8" s="118"/>
      <c r="H8" s="118">
        <v>5136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>
        <f t="shared" si="0"/>
        <v>5136</v>
      </c>
      <c r="X8" s="82"/>
    </row>
    <row r="9" spans="1:24" s="1" customFormat="1" ht="20.100000000000001" customHeight="1" x14ac:dyDescent="0.55000000000000004">
      <c r="A9" s="80">
        <v>73</v>
      </c>
      <c r="B9" s="80" t="s">
        <v>1210</v>
      </c>
      <c r="C9" s="80" t="s">
        <v>1211</v>
      </c>
      <c r="D9" s="82" t="s">
        <v>1212</v>
      </c>
      <c r="E9" s="118">
        <f t="shared" si="1"/>
        <v>73</v>
      </c>
      <c r="F9" s="118"/>
      <c r="G9" s="118"/>
      <c r="H9" s="118">
        <v>1712</v>
      </c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>
        <f t="shared" si="0"/>
        <v>1712</v>
      </c>
      <c r="X9" s="82"/>
    </row>
    <row r="10" spans="1:24" s="1" customFormat="1" ht="20.100000000000001" customHeight="1" x14ac:dyDescent="0.55000000000000004">
      <c r="A10" s="80">
        <v>74</v>
      </c>
      <c r="B10" s="80" t="s">
        <v>1210</v>
      </c>
      <c r="C10" s="80" t="s">
        <v>13</v>
      </c>
      <c r="D10" s="82" t="s">
        <v>1213</v>
      </c>
      <c r="E10" s="118">
        <f t="shared" si="1"/>
        <v>74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>
        <v>540</v>
      </c>
      <c r="R10" s="118"/>
      <c r="S10" s="118"/>
      <c r="T10" s="118"/>
      <c r="U10" s="118"/>
      <c r="V10" s="118"/>
      <c r="W10" s="118">
        <f t="shared" si="0"/>
        <v>540</v>
      </c>
      <c r="X10" s="82"/>
    </row>
    <row r="11" spans="1:24" s="1" customFormat="1" ht="20.100000000000001" customHeight="1" x14ac:dyDescent="0.55000000000000004">
      <c r="A11" s="80">
        <v>75</v>
      </c>
      <c r="B11" s="80" t="s">
        <v>1214</v>
      </c>
      <c r="C11" s="80" t="s">
        <v>13</v>
      </c>
      <c r="D11" s="82" t="s">
        <v>1215</v>
      </c>
      <c r="E11" s="118">
        <f t="shared" si="1"/>
        <v>75</v>
      </c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>
        <v>460</v>
      </c>
      <c r="R11" s="118"/>
      <c r="S11" s="118"/>
      <c r="T11" s="118"/>
      <c r="U11" s="118"/>
      <c r="V11" s="118"/>
      <c r="W11" s="118">
        <f t="shared" si="0"/>
        <v>460</v>
      </c>
      <c r="X11" s="82"/>
    </row>
    <row r="12" spans="1:24" s="1" customFormat="1" ht="20.100000000000001" customHeight="1" x14ac:dyDescent="0.55000000000000004">
      <c r="A12" s="80">
        <v>76</v>
      </c>
      <c r="B12" s="80" t="s">
        <v>1214</v>
      </c>
      <c r="C12" s="80" t="s">
        <v>13</v>
      </c>
      <c r="D12" s="82" t="s">
        <v>1216</v>
      </c>
      <c r="E12" s="118">
        <f t="shared" si="1"/>
        <v>76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>
        <v>560</v>
      </c>
      <c r="R12" s="118"/>
      <c r="S12" s="118"/>
      <c r="T12" s="118"/>
      <c r="U12" s="118"/>
      <c r="V12" s="118"/>
      <c r="W12" s="118">
        <f t="shared" si="0"/>
        <v>560</v>
      </c>
      <c r="X12" s="82"/>
    </row>
    <row r="13" spans="1:24" s="1" customFormat="1" ht="20.100000000000001" customHeight="1" x14ac:dyDescent="0.55000000000000004">
      <c r="A13" s="80">
        <v>77</v>
      </c>
      <c r="B13" s="80" t="s">
        <v>1217</v>
      </c>
      <c r="C13" s="80" t="s">
        <v>1218</v>
      </c>
      <c r="D13" s="82" t="s">
        <v>1219</v>
      </c>
      <c r="E13" s="118">
        <f t="shared" si="1"/>
        <v>77</v>
      </c>
      <c r="F13" s="118"/>
      <c r="G13" s="118"/>
      <c r="H13" s="118">
        <v>1712</v>
      </c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>
        <f t="shared" si="0"/>
        <v>1712</v>
      </c>
      <c r="X13" s="82"/>
    </row>
    <row r="14" spans="1:24" s="1" customFormat="1" ht="20.100000000000001" customHeight="1" x14ac:dyDescent="0.55000000000000004">
      <c r="A14" s="80">
        <v>84</v>
      </c>
      <c r="B14" s="80" t="s">
        <v>1220</v>
      </c>
      <c r="C14" s="80" t="s">
        <v>13</v>
      </c>
      <c r="D14" s="82" t="s">
        <v>1221</v>
      </c>
      <c r="E14" s="118">
        <f t="shared" si="1"/>
        <v>84</v>
      </c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>
        <v>570</v>
      </c>
      <c r="R14" s="118"/>
      <c r="S14" s="118"/>
      <c r="T14" s="118"/>
      <c r="U14" s="118"/>
      <c r="V14" s="118"/>
      <c r="W14" s="118">
        <f t="shared" si="0"/>
        <v>570</v>
      </c>
      <c r="X14" s="82"/>
    </row>
    <row r="15" spans="1:24" s="1" customFormat="1" ht="20.100000000000001" customHeight="1" x14ac:dyDescent="0.55000000000000004">
      <c r="A15" s="80">
        <v>85</v>
      </c>
      <c r="B15" s="80" t="s">
        <v>1220</v>
      </c>
      <c r="C15" s="80" t="s">
        <v>13</v>
      </c>
      <c r="D15" s="82" t="s">
        <v>1222</v>
      </c>
      <c r="E15" s="118">
        <f t="shared" si="1"/>
        <v>85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>
        <v>520</v>
      </c>
      <c r="R15" s="118"/>
      <c r="S15" s="118"/>
      <c r="T15" s="118"/>
      <c r="U15" s="118"/>
      <c r="V15" s="118"/>
      <c r="W15" s="118">
        <f t="shared" si="0"/>
        <v>520</v>
      </c>
      <c r="X15" s="84"/>
    </row>
    <row r="16" spans="1:24" s="1" customFormat="1" ht="20.100000000000001" customHeight="1" x14ac:dyDescent="0.55000000000000004">
      <c r="A16" s="80">
        <v>86</v>
      </c>
      <c r="B16" s="80" t="s">
        <v>1220</v>
      </c>
      <c r="C16" s="80" t="s">
        <v>13</v>
      </c>
      <c r="D16" s="82" t="s">
        <v>1223</v>
      </c>
      <c r="E16" s="118">
        <f t="shared" si="1"/>
        <v>86</v>
      </c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>
        <v>2400</v>
      </c>
      <c r="W16" s="118">
        <f t="shared" si="0"/>
        <v>2400</v>
      </c>
      <c r="X16" s="84"/>
    </row>
    <row r="17" spans="1:24" s="1" customFormat="1" ht="20.100000000000001" customHeight="1" x14ac:dyDescent="0.55000000000000004">
      <c r="A17" s="80">
        <v>88</v>
      </c>
      <c r="B17" s="80" t="s">
        <v>1224</v>
      </c>
      <c r="C17" s="80" t="s">
        <v>1225</v>
      </c>
      <c r="D17" s="82" t="s">
        <v>1226</v>
      </c>
      <c r="E17" s="118">
        <f t="shared" si="1"/>
        <v>88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>
        <v>2400</v>
      </c>
      <c r="S17" s="118">
        <v>2400</v>
      </c>
      <c r="T17" s="118">
        <v>400</v>
      </c>
      <c r="U17" s="118"/>
      <c r="V17" s="118"/>
      <c r="W17" s="118">
        <f t="shared" si="0"/>
        <v>5200</v>
      </c>
      <c r="X17" s="84"/>
    </row>
    <row r="18" spans="1:24" s="1" customFormat="1" ht="20.100000000000001" customHeight="1" x14ac:dyDescent="0.55000000000000004">
      <c r="A18" s="80">
        <v>91</v>
      </c>
      <c r="B18" s="80" t="s">
        <v>1224</v>
      </c>
      <c r="C18" s="80" t="s">
        <v>13</v>
      </c>
      <c r="D18" s="82" t="s">
        <v>1227</v>
      </c>
      <c r="E18" s="118">
        <f t="shared" si="1"/>
        <v>91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>
        <v>2400</v>
      </c>
      <c r="W18" s="118">
        <f t="shared" si="0"/>
        <v>2400</v>
      </c>
      <c r="X18" s="84"/>
    </row>
    <row r="19" spans="1:24" s="1" customFormat="1" ht="20.100000000000001" customHeight="1" x14ac:dyDescent="0.55000000000000004">
      <c r="A19" s="80">
        <v>172</v>
      </c>
      <c r="B19" s="80" t="s">
        <v>1228</v>
      </c>
      <c r="C19" s="80" t="s">
        <v>1229</v>
      </c>
      <c r="D19" s="82" t="s">
        <v>1230</v>
      </c>
      <c r="E19" s="118">
        <f t="shared" si="1"/>
        <v>172</v>
      </c>
      <c r="F19" s="118"/>
      <c r="G19" s="118"/>
      <c r="H19" s="118">
        <v>3852</v>
      </c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>
        <f t="shared" si="0"/>
        <v>3852</v>
      </c>
      <c r="X19" s="84"/>
    </row>
    <row r="20" spans="1:24" s="1" customFormat="1" ht="20.100000000000001" customHeight="1" x14ac:dyDescent="0.55000000000000004">
      <c r="A20" s="80">
        <v>177</v>
      </c>
      <c r="B20" s="80" t="s">
        <v>1231</v>
      </c>
      <c r="C20" s="80" t="s">
        <v>1232</v>
      </c>
      <c r="D20" s="82" t="s">
        <v>1233</v>
      </c>
      <c r="E20" s="118">
        <f t="shared" si="1"/>
        <v>177</v>
      </c>
      <c r="F20" s="118"/>
      <c r="G20" s="118"/>
      <c r="H20" s="118">
        <v>1926</v>
      </c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>
        <f t="shared" si="0"/>
        <v>1926</v>
      </c>
      <c r="X20" s="84"/>
    </row>
    <row r="21" spans="1:24" s="1" customFormat="1" ht="20.100000000000001" customHeight="1" x14ac:dyDescent="0.55000000000000004">
      <c r="A21" s="80">
        <v>178</v>
      </c>
      <c r="B21" s="80" t="s">
        <v>1234</v>
      </c>
      <c r="C21" s="80" t="s">
        <v>1235</v>
      </c>
      <c r="D21" s="82" t="s">
        <v>1236</v>
      </c>
      <c r="E21" s="118">
        <f t="shared" si="1"/>
        <v>178</v>
      </c>
      <c r="F21" s="118"/>
      <c r="G21" s="118"/>
      <c r="H21" s="118">
        <v>1926</v>
      </c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>
        <f t="shared" si="0"/>
        <v>1926</v>
      </c>
      <c r="X21" s="84"/>
    </row>
    <row r="22" spans="1:24" s="1" customFormat="1" ht="20.100000000000001" customHeight="1" x14ac:dyDescent="0.55000000000000004">
      <c r="A22" s="80">
        <v>179</v>
      </c>
      <c r="B22" s="85" t="s">
        <v>1237</v>
      </c>
      <c r="C22" s="80" t="s">
        <v>13</v>
      </c>
      <c r="D22" s="82" t="s">
        <v>1238</v>
      </c>
      <c r="E22" s="118">
        <f t="shared" si="1"/>
        <v>179</v>
      </c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>
        <v>2400</v>
      </c>
      <c r="W22" s="118">
        <f t="shared" si="0"/>
        <v>2400</v>
      </c>
      <c r="X22" s="84"/>
    </row>
    <row r="23" spans="1:24" s="1" customFormat="1" ht="20.100000000000001" customHeight="1" x14ac:dyDescent="0.55000000000000004">
      <c r="A23" s="80">
        <v>180</v>
      </c>
      <c r="B23" s="85" t="s">
        <v>1239</v>
      </c>
      <c r="C23" s="80" t="s">
        <v>13</v>
      </c>
      <c r="D23" s="82" t="s">
        <v>1240</v>
      </c>
      <c r="E23" s="118">
        <f t="shared" si="1"/>
        <v>180</v>
      </c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>
        <v>400</v>
      </c>
      <c r="R23" s="118"/>
      <c r="S23" s="118"/>
      <c r="T23" s="118"/>
      <c r="U23" s="118"/>
      <c r="V23" s="118"/>
      <c r="W23" s="118">
        <f t="shared" si="0"/>
        <v>400</v>
      </c>
      <c r="X23" s="84"/>
    </row>
    <row r="24" spans="1:24" s="1" customFormat="1" ht="20.100000000000001" customHeight="1" x14ac:dyDescent="0.55000000000000004">
      <c r="A24" s="80">
        <v>181</v>
      </c>
      <c r="B24" s="85" t="s">
        <v>1241</v>
      </c>
      <c r="C24" s="80" t="s">
        <v>13</v>
      </c>
      <c r="D24" s="82" t="s">
        <v>1242</v>
      </c>
      <c r="E24" s="118">
        <f t="shared" si="1"/>
        <v>181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>
        <v>700</v>
      </c>
      <c r="R24" s="118"/>
      <c r="S24" s="118"/>
      <c r="T24" s="118"/>
      <c r="U24" s="118"/>
      <c r="V24" s="118"/>
      <c r="W24" s="118">
        <f t="shared" si="0"/>
        <v>700</v>
      </c>
      <c r="X24" s="84"/>
    </row>
    <row r="25" spans="1:24" s="1" customFormat="1" ht="20.100000000000001" customHeight="1" x14ac:dyDescent="0.55000000000000004">
      <c r="A25" s="80">
        <v>182</v>
      </c>
      <c r="B25" s="85" t="s">
        <v>1241</v>
      </c>
      <c r="C25" s="80" t="s">
        <v>13</v>
      </c>
      <c r="D25" s="82" t="s">
        <v>1242</v>
      </c>
      <c r="E25" s="118">
        <f t="shared" si="1"/>
        <v>182</v>
      </c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>
        <v>740</v>
      </c>
      <c r="R25" s="118"/>
      <c r="S25" s="118"/>
      <c r="T25" s="118"/>
      <c r="U25" s="118"/>
      <c r="V25" s="118"/>
      <c r="W25" s="118">
        <f t="shared" si="0"/>
        <v>740</v>
      </c>
      <c r="X25" s="84"/>
    </row>
    <row r="26" spans="1:24" s="1" customFormat="1" ht="20.100000000000001" customHeight="1" x14ac:dyDescent="0.55000000000000004">
      <c r="A26" s="80">
        <v>183</v>
      </c>
      <c r="B26" s="85" t="s">
        <v>1241</v>
      </c>
      <c r="C26" s="80" t="s">
        <v>13</v>
      </c>
      <c r="D26" s="82" t="s">
        <v>1243</v>
      </c>
      <c r="E26" s="118">
        <f t="shared" si="1"/>
        <v>183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>
        <v>460</v>
      </c>
      <c r="R26" s="118"/>
      <c r="S26" s="118"/>
      <c r="T26" s="118"/>
      <c r="U26" s="118"/>
      <c r="V26" s="118"/>
      <c r="W26" s="118">
        <f t="shared" si="0"/>
        <v>460</v>
      </c>
      <c r="X26" s="84"/>
    </row>
    <row r="27" spans="1:24" s="1" customFormat="1" ht="20.100000000000001" customHeight="1" x14ac:dyDescent="0.55000000000000004">
      <c r="A27" s="80">
        <v>184</v>
      </c>
      <c r="B27" s="85" t="s">
        <v>1241</v>
      </c>
      <c r="C27" s="80" t="s">
        <v>13</v>
      </c>
      <c r="D27" s="82" t="s">
        <v>1244</v>
      </c>
      <c r="E27" s="118">
        <f t="shared" si="1"/>
        <v>184</v>
      </c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>
        <v>7175</v>
      </c>
      <c r="V27" s="118">
        <v>2100</v>
      </c>
      <c r="W27" s="118">
        <f>SUM(U27:V27)</f>
        <v>9275</v>
      </c>
      <c r="X27" s="84"/>
    </row>
    <row r="28" spans="1:24" s="1" customFormat="1" ht="20.100000000000001" customHeight="1" x14ac:dyDescent="0.55000000000000004">
      <c r="A28" s="80">
        <v>200</v>
      </c>
      <c r="B28" s="85" t="s">
        <v>1245</v>
      </c>
      <c r="C28" s="80" t="s">
        <v>1246</v>
      </c>
      <c r="D28" s="82" t="s">
        <v>1247</v>
      </c>
      <c r="E28" s="118">
        <f t="shared" si="1"/>
        <v>200</v>
      </c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>
        <v>2100</v>
      </c>
      <c r="S28" s="118">
        <v>2100</v>
      </c>
      <c r="T28" s="118">
        <v>5350</v>
      </c>
      <c r="U28" s="118"/>
      <c r="V28" s="118"/>
      <c r="W28" s="118">
        <f>SUM(H28:V28)</f>
        <v>9550</v>
      </c>
      <c r="X28" s="84"/>
    </row>
    <row r="29" spans="1:24" s="1" customFormat="1" ht="20.100000000000001" customHeight="1" x14ac:dyDescent="0.55000000000000004">
      <c r="A29" s="80">
        <v>203</v>
      </c>
      <c r="B29" s="85" t="s">
        <v>1248</v>
      </c>
      <c r="C29" s="80" t="s">
        <v>13</v>
      </c>
      <c r="D29" s="82" t="s">
        <v>1249</v>
      </c>
      <c r="E29" s="118">
        <f t="shared" si="1"/>
        <v>203</v>
      </c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>
        <v>2100</v>
      </c>
      <c r="W29" s="118">
        <f>SUM(H29:V29)</f>
        <v>2100</v>
      </c>
      <c r="X29" s="84"/>
    </row>
    <row r="30" spans="1:24" s="1" customFormat="1" ht="20.100000000000001" customHeight="1" x14ac:dyDescent="0.55000000000000004">
      <c r="A30" s="80">
        <v>204</v>
      </c>
      <c r="B30" s="85" t="s">
        <v>1248</v>
      </c>
      <c r="C30" s="80" t="s">
        <v>13</v>
      </c>
      <c r="D30" s="82" t="s">
        <v>1250</v>
      </c>
      <c r="E30" s="118">
        <f t="shared" si="1"/>
        <v>204</v>
      </c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>
        <v>2100</v>
      </c>
      <c r="W30" s="118">
        <f>SUM(U30:V30)</f>
        <v>2100</v>
      </c>
      <c r="X30" s="84"/>
    </row>
    <row r="31" spans="1:24" s="1" customFormat="1" ht="20.100000000000001" customHeight="1" x14ac:dyDescent="0.55000000000000004">
      <c r="A31" s="80">
        <v>205</v>
      </c>
      <c r="B31" s="85" t="s">
        <v>1248</v>
      </c>
      <c r="C31" s="80" t="s">
        <v>13</v>
      </c>
      <c r="D31" s="82" t="s">
        <v>1251</v>
      </c>
      <c r="E31" s="118">
        <f t="shared" si="1"/>
        <v>205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>
        <v>2400</v>
      </c>
      <c r="W31" s="118">
        <f>SUM(H31:V31)</f>
        <v>2400</v>
      </c>
      <c r="X31" s="84"/>
    </row>
    <row r="32" spans="1:24" s="1" customFormat="1" ht="20.100000000000001" customHeight="1" x14ac:dyDescent="0.55000000000000004">
      <c r="A32" s="3"/>
      <c r="B32" s="21"/>
      <c r="C32" s="4"/>
      <c r="D32" s="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45"/>
    </row>
    <row r="33" spans="1:24" s="1" customFormat="1" ht="20.100000000000001" customHeight="1" x14ac:dyDescent="0.55000000000000004">
      <c r="A33" s="49"/>
      <c r="B33" s="50"/>
      <c r="C33" s="50"/>
      <c r="D33" s="50"/>
      <c r="E33" s="63">
        <f>SUM(A33:D33)</f>
        <v>0</v>
      </c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45"/>
    </row>
    <row r="34" spans="1:24" s="36" customFormat="1" ht="23.25" customHeight="1" x14ac:dyDescent="0.5">
      <c r="A34" s="222" t="s">
        <v>1080</v>
      </c>
      <c r="B34" s="214"/>
      <c r="C34" s="214"/>
      <c r="D34" s="215"/>
      <c r="E34" s="34">
        <f>SUM(A34:D34)</f>
        <v>0</v>
      </c>
      <c r="F34" s="34">
        <f>SUM(B34:E34)</f>
        <v>0</v>
      </c>
      <c r="G34" s="34">
        <f>SUM(C34:F34)</f>
        <v>0</v>
      </c>
      <c r="H34" s="34">
        <f t="shared" ref="H34:P34" si="2">SUM(H7:H33)</f>
        <v>43656</v>
      </c>
      <c r="I34" s="34">
        <f t="shared" si="2"/>
        <v>0</v>
      </c>
      <c r="J34" s="34">
        <f t="shared" si="2"/>
        <v>0</v>
      </c>
      <c r="K34" s="34">
        <f t="shared" si="2"/>
        <v>0</v>
      </c>
      <c r="L34" s="34">
        <f t="shared" si="2"/>
        <v>0</v>
      </c>
      <c r="M34" s="34">
        <f t="shared" si="2"/>
        <v>0</v>
      </c>
      <c r="N34" s="34">
        <f t="shared" si="2"/>
        <v>0</v>
      </c>
      <c r="O34" s="34">
        <f t="shared" si="2"/>
        <v>0</v>
      </c>
      <c r="P34" s="34">
        <f t="shared" si="2"/>
        <v>0</v>
      </c>
      <c r="Q34" s="34">
        <f>SUM(Q10:Q33)</f>
        <v>4950</v>
      </c>
      <c r="R34" s="34">
        <f>SUM(R17:R28)</f>
        <v>4500</v>
      </c>
      <c r="S34" s="34">
        <f>SUM(S17:S28)</f>
        <v>4500</v>
      </c>
      <c r="T34" s="34">
        <f>SUM(T17:T28)</f>
        <v>5750</v>
      </c>
      <c r="U34" s="34">
        <f>SUM(U27)</f>
        <v>7175</v>
      </c>
      <c r="V34" s="34">
        <f>SUM(V16:V31)</f>
        <v>15900</v>
      </c>
      <c r="W34" s="34">
        <f>SUM(W7:W31)</f>
        <v>86431</v>
      </c>
      <c r="X34" s="35">
        <f>SUM(J34:L34)</f>
        <v>0</v>
      </c>
    </row>
  </sheetData>
  <mergeCells count="14">
    <mergeCell ref="X4:X6"/>
    <mergeCell ref="H4:Q4"/>
    <mergeCell ref="H5:Q5"/>
    <mergeCell ref="E5:G5"/>
    <mergeCell ref="A34:D34"/>
    <mergeCell ref="B4:B6"/>
    <mergeCell ref="C4:C6"/>
    <mergeCell ref="D4:D6"/>
    <mergeCell ref="A4:A6"/>
    <mergeCell ref="R4:T4"/>
    <mergeCell ref="R5:T5"/>
    <mergeCell ref="U4:V4"/>
    <mergeCell ref="U5:V5"/>
    <mergeCell ref="W4:W6"/>
  </mergeCells>
  <pageMargins left="0.7" right="0.7" top="0.75" bottom="0.75" header="0.3" footer="0.3"/>
  <pageSetup scale="88" orientation="landscape" r:id="rId1"/>
  <colBreaks count="1" manualBreakCount="1">
    <brk id="23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990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1252</v>
      </c>
      <c r="B1" s="1"/>
    </row>
    <row r="2" spans="1:18" ht="24.95" customHeight="1" x14ac:dyDescent="0.55000000000000004">
      <c r="A2" s="14" t="s">
        <v>1130</v>
      </c>
      <c r="B2" s="1"/>
    </row>
    <row r="3" spans="1:18" ht="24.95" customHeight="1" x14ac:dyDescent="0.55000000000000004">
      <c r="A3" s="14" t="s">
        <v>1092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990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1253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1254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3.2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9900"/>
  </sheetPr>
  <dimension ref="A1:T34"/>
  <sheetViews>
    <sheetView topLeftCell="A19" zoomScale="80" zoomScaleNormal="80" workbookViewId="0">
      <selection activeCell="D14" sqref="D14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7.625" style="9" customWidth="1"/>
    <col min="4" max="4" width="37.375" style="9" customWidth="1"/>
    <col min="5" max="9" width="12.625" style="13" hidden="1" customWidth="1"/>
    <col min="10" max="11" width="11" style="13" customWidth="1"/>
    <col min="12" max="12" width="10.75" style="13" customWidth="1"/>
    <col min="13" max="16" width="12.625" style="13" hidden="1" customWidth="1"/>
    <col min="17" max="17" width="11.375" style="13" customWidth="1"/>
    <col min="18" max="18" width="10.75" style="13" customWidth="1"/>
    <col min="19" max="19" width="12.625" style="13" customWidth="1"/>
    <col min="20" max="20" width="13.375" style="13" customWidth="1"/>
    <col min="21" max="21" width="9" style="9" customWidth="1"/>
    <col min="22" max="16384" width="9" style="9"/>
  </cols>
  <sheetData>
    <row r="1" spans="1:20" ht="24.95" customHeight="1" x14ac:dyDescent="0.55000000000000004">
      <c r="A1" s="14" t="s">
        <v>1255</v>
      </c>
      <c r="B1" s="1"/>
    </row>
    <row r="2" spans="1:20" ht="24.95" customHeight="1" x14ac:dyDescent="0.55000000000000004">
      <c r="A2" s="14" t="s">
        <v>1130</v>
      </c>
      <c r="B2" s="1"/>
    </row>
    <row r="3" spans="1:20" ht="24.95" customHeight="1" x14ac:dyDescent="0.55000000000000004">
      <c r="A3" s="14" t="s">
        <v>1256</v>
      </c>
    </row>
    <row r="4" spans="1:20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1061</v>
      </c>
      <c r="K4" s="214"/>
      <c r="L4" s="215"/>
      <c r="M4" s="226" t="s">
        <v>1063</v>
      </c>
      <c r="N4" s="215"/>
      <c r="O4" s="227" t="s">
        <v>1064</v>
      </c>
      <c r="P4" s="215"/>
      <c r="Q4" s="235" t="s">
        <v>1061</v>
      </c>
      <c r="R4" s="214"/>
      <c r="S4" s="214"/>
      <c r="T4" s="218" t="s">
        <v>1065</v>
      </c>
    </row>
    <row r="5" spans="1:20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4" t="s">
        <v>1066</v>
      </c>
      <c r="R5" s="214"/>
      <c r="S5" s="215"/>
      <c r="T5" s="223"/>
    </row>
    <row r="6" spans="1:20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5" t="s">
        <v>1070</v>
      </c>
      <c r="R6" s="25" t="s">
        <v>1071</v>
      </c>
      <c r="S6" s="25" t="s">
        <v>1072</v>
      </c>
      <c r="T6" s="209"/>
    </row>
    <row r="7" spans="1:20" s="1" customFormat="1" ht="20.100000000000001" customHeight="1" x14ac:dyDescent="0.55000000000000004">
      <c r="A7" s="3">
        <v>2</v>
      </c>
      <c r="B7" s="22" t="s">
        <v>1257</v>
      </c>
      <c r="C7" s="22" t="s">
        <v>1149</v>
      </c>
      <c r="D7" s="4" t="s">
        <v>1258</v>
      </c>
      <c r="E7" s="6"/>
      <c r="F7" s="6"/>
      <c r="G7" s="7"/>
      <c r="H7" s="7"/>
      <c r="I7" s="7"/>
      <c r="J7" s="7">
        <v>240</v>
      </c>
      <c r="K7" s="7">
        <v>690</v>
      </c>
      <c r="L7" s="7">
        <v>790</v>
      </c>
      <c r="M7" s="15"/>
      <c r="N7" s="15"/>
      <c r="O7" s="15"/>
      <c r="P7" s="15"/>
      <c r="Q7" s="15"/>
      <c r="R7" s="15"/>
      <c r="S7" s="15"/>
      <c r="T7" s="33">
        <f>E7+F7+G7+H7+I7+J7+K7+L7+M7+N7+O7+P7</f>
        <v>1720</v>
      </c>
    </row>
    <row r="8" spans="1:20" s="1" customFormat="1" ht="20.100000000000001" customHeight="1" x14ac:dyDescent="0.55000000000000004">
      <c r="A8" s="20">
        <v>7</v>
      </c>
      <c r="B8" s="22" t="s">
        <v>1204</v>
      </c>
      <c r="C8" s="22" t="s">
        <v>1149</v>
      </c>
      <c r="D8" s="4" t="s">
        <v>1259</v>
      </c>
      <c r="E8" s="16"/>
      <c r="F8" s="16"/>
      <c r="G8" s="16"/>
      <c r="H8" s="16"/>
      <c r="I8" s="16"/>
      <c r="J8" s="37">
        <v>2400</v>
      </c>
      <c r="K8" s="37">
        <v>4500</v>
      </c>
      <c r="L8" s="37">
        <v>560</v>
      </c>
      <c r="M8" s="16"/>
      <c r="N8" s="16"/>
      <c r="O8" s="16"/>
      <c r="P8" s="16"/>
      <c r="Q8" s="16"/>
      <c r="R8" s="16"/>
      <c r="S8" s="16"/>
      <c r="T8" s="16">
        <f>E8+F8+G8+H8+I8+J8+K8+L8+M8+N8+O8+P8</f>
        <v>7460</v>
      </c>
    </row>
    <row r="9" spans="1:20" s="1" customFormat="1" ht="20.100000000000001" customHeight="1" x14ac:dyDescent="0.55000000000000004">
      <c r="A9" s="20">
        <v>38</v>
      </c>
      <c r="B9" s="8" t="s">
        <v>1260</v>
      </c>
      <c r="C9" s="20" t="s">
        <v>1149</v>
      </c>
      <c r="D9" s="8" t="s">
        <v>1261</v>
      </c>
      <c r="E9" s="16"/>
      <c r="F9" s="16"/>
      <c r="G9" s="16"/>
      <c r="H9" s="16"/>
      <c r="I9" s="16"/>
      <c r="J9" s="16">
        <v>4880</v>
      </c>
      <c r="K9" s="16">
        <v>13800</v>
      </c>
      <c r="L9" s="16">
        <v>790</v>
      </c>
      <c r="M9" s="16"/>
      <c r="N9" s="16"/>
      <c r="O9" s="16"/>
      <c r="P9" s="16"/>
      <c r="Q9" s="16"/>
      <c r="R9" s="16"/>
      <c r="S9" s="16"/>
      <c r="T9" s="16">
        <f>SUM(J9:L9)</f>
        <v>19470</v>
      </c>
    </row>
    <row r="10" spans="1:20" s="1" customFormat="1" ht="20.100000000000001" customHeight="1" x14ac:dyDescent="0.55000000000000004">
      <c r="A10" s="20">
        <v>39</v>
      </c>
      <c r="B10" s="8" t="s">
        <v>1260</v>
      </c>
      <c r="C10" s="20" t="s">
        <v>1149</v>
      </c>
      <c r="D10" s="8" t="s">
        <v>1262</v>
      </c>
      <c r="E10" s="16"/>
      <c r="F10" s="16"/>
      <c r="G10" s="16"/>
      <c r="H10" s="16"/>
      <c r="I10" s="16"/>
      <c r="J10" s="16"/>
      <c r="K10" s="16">
        <v>2400</v>
      </c>
      <c r="L10" s="16">
        <v>2400</v>
      </c>
      <c r="M10" s="16"/>
      <c r="N10" s="16"/>
      <c r="O10" s="16"/>
      <c r="P10" s="16"/>
      <c r="Q10" s="16"/>
      <c r="R10" s="16"/>
      <c r="S10" s="16"/>
      <c r="T10" s="16">
        <f>SUM(J10:L10)</f>
        <v>4800</v>
      </c>
    </row>
    <row r="11" spans="1:20" s="1" customFormat="1" ht="20.100000000000001" customHeight="1" x14ac:dyDescent="0.55000000000000004">
      <c r="A11" s="20">
        <v>40</v>
      </c>
      <c r="B11" s="8" t="s">
        <v>1263</v>
      </c>
      <c r="C11" s="20" t="s">
        <v>1149</v>
      </c>
      <c r="D11" s="8" t="s">
        <v>1264</v>
      </c>
      <c r="E11" s="16"/>
      <c r="F11" s="16"/>
      <c r="G11" s="16"/>
      <c r="H11" s="16"/>
      <c r="I11" s="16"/>
      <c r="J11" s="16"/>
      <c r="K11" s="16">
        <v>9120</v>
      </c>
      <c r="L11" s="16">
        <v>2400</v>
      </c>
      <c r="M11" s="16"/>
      <c r="N11" s="16"/>
      <c r="O11" s="16"/>
      <c r="P11" s="16"/>
      <c r="Q11" s="16"/>
      <c r="R11" s="16"/>
      <c r="S11" s="16"/>
      <c r="T11" s="16">
        <f>SUM(K11:L11)</f>
        <v>11520</v>
      </c>
    </row>
    <row r="12" spans="1:20" s="1" customFormat="1" ht="20.100000000000001" customHeight="1" x14ac:dyDescent="0.55000000000000004">
      <c r="A12" s="20">
        <v>41</v>
      </c>
      <c r="B12" s="8" t="s">
        <v>1263</v>
      </c>
      <c r="C12" s="20" t="s">
        <v>13</v>
      </c>
      <c r="D12" s="8" t="s">
        <v>1265</v>
      </c>
      <c r="E12" s="16"/>
      <c r="F12" s="16"/>
      <c r="G12" s="16"/>
      <c r="H12" s="16"/>
      <c r="I12" s="16"/>
      <c r="J12" s="16"/>
      <c r="K12" s="16">
        <v>9800</v>
      </c>
      <c r="L12" s="16">
        <v>2100</v>
      </c>
      <c r="M12" s="16"/>
      <c r="N12" s="16"/>
      <c r="O12" s="16"/>
      <c r="P12" s="16"/>
      <c r="Q12" s="16"/>
      <c r="R12" s="16"/>
      <c r="S12" s="16"/>
      <c r="T12" s="16">
        <f>SUM(K12:L12)</f>
        <v>11900</v>
      </c>
    </row>
    <row r="13" spans="1:20" s="1" customFormat="1" ht="20.100000000000001" customHeight="1" x14ac:dyDescent="0.55000000000000004">
      <c r="A13" s="20">
        <v>42</v>
      </c>
      <c r="B13" s="8" t="s">
        <v>1266</v>
      </c>
      <c r="C13" s="20" t="s">
        <v>1267</v>
      </c>
      <c r="D13" s="8" t="s">
        <v>1268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>
        <v>15300</v>
      </c>
      <c r="R13" s="16"/>
      <c r="S13" s="16">
        <v>5400</v>
      </c>
      <c r="T13" s="16">
        <f>SUM(Q13:S13)</f>
        <v>20700</v>
      </c>
    </row>
    <row r="14" spans="1:20" s="1" customFormat="1" ht="20.100000000000001" customHeight="1" x14ac:dyDescent="0.55000000000000004">
      <c r="A14" s="20">
        <v>46</v>
      </c>
      <c r="B14" s="8" t="s">
        <v>1266</v>
      </c>
      <c r="C14" s="20" t="s">
        <v>13</v>
      </c>
      <c r="D14" s="8" t="s">
        <v>1269</v>
      </c>
      <c r="E14" s="16"/>
      <c r="F14" s="16"/>
      <c r="G14" s="16"/>
      <c r="H14" s="16"/>
      <c r="I14" s="16"/>
      <c r="J14" s="16">
        <v>5520</v>
      </c>
      <c r="K14" s="16">
        <v>10350</v>
      </c>
      <c r="L14" s="16">
        <v>1320</v>
      </c>
      <c r="M14" s="16"/>
      <c r="N14" s="16"/>
      <c r="O14" s="16"/>
      <c r="P14" s="16"/>
      <c r="Q14" s="16"/>
      <c r="R14" s="16"/>
      <c r="S14" s="16"/>
      <c r="T14" s="16">
        <f>SUM(J14:L14)</f>
        <v>17190</v>
      </c>
    </row>
    <row r="15" spans="1:20" s="1" customFormat="1" ht="20.100000000000001" customHeight="1" x14ac:dyDescent="0.55000000000000004">
      <c r="A15" s="20">
        <v>63</v>
      </c>
      <c r="B15" s="8" t="s">
        <v>1156</v>
      </c>
      <c r="C15" s="20" t="s">
        <v>13</v>
      </c>
      <c r="D15" s="8" t="s">
        <v>1270</v>
      </c>
      <c r="E15" s="16"/>
      <c r="F15" s="16"/>
      <c r="G15" s="16"/>
      <c r="H15" s="16"/>
      <c r="I15" s="16"/>
      <c r="J15" s="16"/>
      <c r="K15" s="16">
        <v>9800</v>
      </c>
      <c r="L15" s="16">
        <v>2100</v>
      </c>
      <c r="M15" s="16"/>
      <c r="N15" s="16"/>
      <c r="O15" s="16"/>
      <c r="P15" s="16"/>
      <c r="Q15" s="16"/>
      <c r="R15" s="16"/>
      <c r="S15" s="16"/>
      <c r="T15" s="16">
        <f>SUM(K15:S15)</f>
        <v>11900</v>
      </c>
    </row>
    <row r="16" spans="1:20" s="1" customFormat="1" ht="20.100000000000001" customHeight="1" x14ac:dyDescent="0.55000000000000004">
      <c r="A16" s="20">
        <v>67</v>
      </c>
      <c r="B16" s="8" t="s">
        <v>1156</v>
      </c>
      <c r="C16" s="20" t="s">
        <v>13</v>
      </c>
      <c r="D16" s="8" t="s">
        <v>1271</v>
      </c>
      <c r="E16" s="16"/>
      <c r="F16" s="16"/>
      <c r="G16" s="16"/>
      <c r="H16" s="16"/>
      <c r="I16" s="16"/>
      <c r="J16" s="16"/>
      <c r="K16" s="16">
        <v>8880</v>
      </c>
      <c r="L16" s="16">
        <v>2400</v>
      </c>
      <c r="M16" s="16"/>
      <c r="N16" s="16"/>
      <c r="O16" s="16"/>
      <c r="P16" s="16"/>
      <c r="Q16" s="16"/>
      <c r="R16" s="16"/>
      <c r="S16" s="16"/>
      <c r="T16" s="16">
        <f>SUM(K16:L16)</f>
        <v>11280</v>
      </c>
    </row>
    <row r="17" spans="1:20" s="1" customFormat="1" ht="20.100000000000001" customHeight="1" x14ac:dyDescent="0.55000000000000004">
      <c r="A17" s="20">
        <v>68</v>
      </c>
      <c r="B17" s="8" t="s">
        <v>1156</v>
      </c>
      <c r="C17" s="20" t="s">
        <v>13</v>
      </c>
      <c r="D17" s="8" t="s">
        <v>1272</v>
      </c>
      <c r="E17" s="16"/>
      <c r="F17" s="16"/>
      <c r="G17" s="16"/>
      <c r="H17" s="16"/>
      <c r="I17" s="16"/>
      <c r="J17" s="16"/>
      <c r="K17" s="16">
        <v>2400</v>
      </c>
      <c r="L17" s="16">
        <v>2400</v>
      </c>
      <c r="M17" s="16"/>
      <c r="N17" s="16"/>
      <c r="O17" s="16"/>
      <c r="P17" s="16"/>
      <c r="Q17" s="16"/>
      <c r="R17" s="16"/>
      <c r="S17" s="16"/>
      <c r="T17" s="16">
        <f>SUM(K17:L17)</f>
        <v>4800</v>
      </c>
    </row>
    <row r="18" spans="1:20" s="1" customFormat="1" ht="20.100000000000001" customHeight="1" x14ac:dyDescent="0.55000000000000004">
      <c r="A18" s="20">
        <v>82</v>
      </c>
      <c r="B18" s="8" t="s">
        <v>1164</v>
      </c>
      <c r="C18" s="20" t="s">
        <v>1273</v>
      </c>
      <c r="D18" s="8" t="s">
        <v>1274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v>1800</v>
      </c>
      <c r="R18" s="16"/>
      <c r="S18" s="16">
        <v>1500</v>
      </c>
      <c r="T18" s="16">
        <f>SUM(K18:S18)</f>
        <v>3300</v>
      </c>
    </row>
    <row r="19" spans="1:20" s="1" customFormat="1" ht="20.100000000000001" customHeight="1" x14ac:dyDescent="0.55000000000000004">
      <c r="A19" s="32">
        <v>117</v>
      </c>
      <c r="B19" s="18" t="s">
        <v>1275</v>
      </c>
      <c r="C19" s="32" t="s">
        <v>13</v>
      </c>
      <c r="D19" s="18" t="s">
        <v>1276</v>
      </c>
      <c r="E19" s="19"/>
      <c r="F19" s="19"/>
      <c r="G19" s="19"/>
      <c r="H19" s="19"/>
      <c r="I19" s="19"/>
      <c r="J19" s="19"/>
      <c r="K19" s="19">
        <v>9120</v>
      </c>
      <c r="L19" s="19">
        <v>2400</v>
      </c>
      <c r="M19" s="19"/>
      <c r="N19" s="19"/>
      <c r="O19" s="19"/>
      <c r="P19" s="19"/>
      <c r="Q19" s="19"/>
      <c r="R19" s="19"/>
      <c r="S19" s="19"/>
      <c r="T19" s="16">
        <f>SUM(K19:L19)</f>
        <v>11520</v>
      </c>
    </row>
    <row r="20" spans="1:20" s="1" customFormat="1" ht="20.100000000000001" customHeight="1" x14ac:dyDescent="0.55000000000000004">
      <c r="A20" s="32">
        <v>118</v>
      </c>
      <c r="B20" s="18" t="s">
        <v>1275</v>
      </c>
      <c r="C20" s="32" t="s">
        <v>13</v>
      </c>
      <c r="D20" s="18" t="s">
        <v>1277</v>
      </c>
      <c r="E20" s="19"/>
      <c r="F20" s="19"/>
      <c r="G20" s="19"/>
      <c r="H20" s="19"/>
      <c r="I20" s="19"/>
      <c r="J20" s="19"/>
      <c r="K20" s="19">
        <v>9000</v>
      </c>
      <c r="L20" s="19">
        <v>2400</v>
      </c>
      <c r="M20" s="19"/>
      <c r="N20" s="19"/>
      <c r="O20" s="19"/>
      <c r="P20" s="19"/>
      <c r="Q20" s="19"/>
      <c r="R20" s="19"/>
      <c r="S20" s="19"/>
      <c r="T20" s="16">
        <f>SUM(K20:L20)</f>
        <v>11400</v>
      </c>
    </row>
    <row r="21" spans="1:20" s="1" customFormat="1" ht="20.100000000000001" customHeight="1" x14ac:dyDescent="0.55000000000000004">
      <c r="A21" s="32">
        <v>144</v>
      </c>
      <c r="B21" s="18" t="s">
        <v>1278</v>
      </c>
      <c r="C21" s="32" t="s">
        <v>13</v>
      </c>
      <c r="D21" s="18" t="s">
        <v>1279</v>
      </c>
      <c r="E21" s="19"/>
      <c r="F21" s="19"/>
      <c r="G21" s="19"/>
      <c r="H21" s="19"/>
      <c r="I21" s="19"/>
      <c r="J21" s="19"/>
      <c r="K21" s="19">
        <v>9000</v>
      </c>
      <c r="L21" s="19">
        <v>2400</v>
      </c>
      <c r="M21" s="19"/>
      <c r="N21" s="19"/>
      <c r="O21" s="19"/>
      <c r="P21" s="19"/>
      <c r="Q21" s="19"/>
      <c r="R21" s="19"/>
      <c r="S21" s="19"/>
      <c r="T21" s="16">
        <f>SUM(K21:L21)</f>
        <v>11400</v>
      </c>
    </row>
    <row r="22" spans="1:20" s="1" customFormat="1" ht="20.100000000000001" customHeight="1" x14ac:dyDescent="0.55000000000000004">
      <c r="A22" s="32">
        <v>145</v>
      </c>
      <c r="B22" s="18" t="s">
        <v>1278</v>
      </c>
      <c r="C22" s="18" t="s">
        <v>13</v>
      </c>
      <c r="D22" s="18" t="s">
        <v>1280</v>
      </c>
      <c r="E22" s="19"/>
      <c r="F22" s="19"/>
      <c r="G22" s="19"/>
      <c r="H22" s="19"/>
      <c r="I22" s="19"/>
      <c r="J22" s="19"/>
      <c r="K22" s="19">
        <v>2400</v>
      </c>
      <c r="L22" s="19">
        <v>2400</v>
      </c>
      <c r="M22" s="19"/>
      <c r="N22" s="19"/>
      <c r="O22" s="19"/>
      <c r="P22" s="19"/>
      <c r="Q22" s="19"/>
      <c r="R22" s="19"/>
      <c r="S22" s="19"/>
      <c r="T22" s="16">
        <f>SUM(K22:L22)</f>
        <v>4800</v>
      </c>
    </row>
    <row r="23" spans="1:20" s="1" customFormat="1" ht="20.100000000000001" customHeight="1" x14ac:dyDescent="0.55000000000000004">
      <c r="A23" s="32">
        <v>146</v>
      </c>
      <c r="B23" s="18" t="s">
        <v>1278</v>
      </c>
      <c r="C23" s="18" t="s">
        <v>96</v>
      </c>
      <c r="D23" s="18" t="s">
        <v>1281</v>
      </c>
      <c r="E23" s="19"/>
      <c r="F23" s="19"/>
      <c r="G23" s="19"/>
      <c r="H23" s="19"/>
      <c r="I23" s="19"/>
      <c r="J23" s="19"/>
      <c r="K23" s="19">
        <v>9360</v>
      </c>
      <c r="L23" s="19">
        <v>2400</v>
      </c>
      <c r="M23" s="19"/>
      <c r="N23" s="19"/>
      <c r="O23" s="19"/>
      <c r="P23" s="19"/>
      <c r="Q23" s="19"/>
      <c r="R23" s="19"/>
      <c r="S23" s="19"/>
      <c r="T23" s="16">
        <f>SUM(K23:L23)</f>
        <v>11760</v>
      </c>
    </row>
    <row r="24" spans="1:20" s="1" customFormat="1" ht="20.100000000000001" customHeight="1" x14ac:dyDescent="0.55000000000000004">
      <c r="A24" s="20">
        <v>167</v>
      </c>
      <c r="B24" s="8" t="s">
        <v>1282</v>
      </c>
      <c r="C24" s="8" t="s">
        <v>1283</v>
      </c>
      <c r="D24" s="8" t="s">
        <v>1284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>
        <v>11190</v>
      </c>
      <c r="S24" s="16">
        <v>3000</v>
      </c>
      <c r="T24" s="16">
        <f>SUM(R24:S24)</f>
        <v>14190</v>
      </c>
    </row>
    <row r="25" spans="1:20" s="1" customFormat="1" ht="20.100000000000001" customHeight="1" x14ac:dyDescent="0.55000000000000004">
      <c r="A25" s="32">
        <v>168</v>
      </c>
      <c r="B25" s="18" t="s">
        <v>1285</v>
      </c>
      <c r="C25" s="18" t="s">
        <v>13</v>
      </c>
      <c r="D25" s="18" t="s">
        <v>1286</v>
      </c>
      <c r="E25" s="19"/>
      <c r="F25" s="19"/>
      <c r="G25" s="19"/>
      <c r="H25" s="19"/>
      <c r="I25" s="19"/>
      <c r="J25" s="19">
        <v>2400</v>
      </c>
      <c r="K25" s="19">
        <v>1650</v>
      </c>
      <c r="L25" s="19">
        <v>900</v>
      </c>
      <c r="M25" s="19"/>
      <c r="N25" s="19"/>
      <c r="O25" s="19"/>
      <c r="P25" s="19"/>
      <c r="Q25" s="19"/>
      <c r="R25" s="19"/>
      <c r="S25" s="19"/>
      <c r="T25" s="16">
        <f t="shared" ref="T25:T33" si="0">SUM(J25:L25)</f>
        <v>4950</v>
      </c>
    </row>
    <row r="26" spans="1:20" s="1" customFormat="1" ht="20.100000000000001" customHeight="1" x14ac:dyDescent="0.55000000000000004">
      <c r="A26" s="32">
        <v>170</v>
      </c>
      <c r="B26" s="18" t="s">
        <v>1278</v>
      </c>
      <c r="C26" s="18" t="s">
        <v>13</v>
      </c>
      <c r="D26" s="18" t="s">
        <v>1287</v>
      </c>
      <c r="E26" s="19"/>
      <c r="F26" s="19"/>
      <c r="G26" s="19"/>
      <c r="H26" s="19"/>
      <c r="I26" s="19"/>
      <c r="J26" s="19">
        <v>12480</v>
      </c>
      <c r="K26" s="19">
        <v>35880</v>
      </c>
      <c r="L26" s="19">
        <v>790</v>
      </c>
      <c r="M26" s="19"/>
      <c r="N26" s="19"/>
      <c r="O26" s="19"/>
      <c r="P26" s="19"/>
      <c r="Q26" s="19"/>
      <c r="R26" s="19"/>
      <c r="S26" s="19"/>
      <c r="T26" s="16">
        <f t="shared" si="0"/>
        <v>49150</v>
      </c>
    </row>
    <row r="27" spans="1:20" s="1" customFormat="1" ht="20.100000000000001" customHeight="1" x14ac:dyDescent="0.55000000000000004">
      <c r="A27" s="32">
        <v>174</v>
      </c>
      <c r="B27" s="18" t="s">
        <v>1174</v>
      </c>
      <c r="C27" s="18" t="s">
        <v>96</v>
      </c>
      <c r="D27" s="18" t="s">
        <v>1288</v>
      </c>
      <c r="E27" s="19"/>
      <c r="F27" s="19"/>
      <c r="G27" s="19"/>
      <c r="H27" s="19"/>
      <c r="I27" s="19"/>
      <c r="J27" s="19">
        <v>12480</v>
      </c>
      <c r="K27" s="19">
        <v>10400</v>
      </c>
      <c r="L27" s="19">
        <v>446</v>
      </c>
      <c r="M27" s="19"/>
      <c r="N27" s="19"/>
      <c r="O27" s="19"/>
      <c r="P27" s="19"/>
      <c r="Q27" s="19"/>
      <c r="R27" s="19"/>
      <c r="S27" s="19"/>
      <c r="T27" s="16">
        <f t="shared" si="0"/>
        <v>23326</v>
      </c>
    </row>
    <row r="28" spans="1:20" s="1" customFormat="1" ht="20.100000000000001" customHeight="1" x14ac:dyDescent="0.55000000000000004">
      <c r="A28" s="32">
        <v>175</v>
      </c>
      <c r="B28" s="18" t="s">
        <v>1174</v>
      </c>
      <c r="C28" s="18" t="s">
        <v>13</v>
      </c>
      <c r="D28" s="18" t="s">
        <v>1269</v>
      </c>
      <c r="E28" s="19"/>
      <c r="F28" s="19"/>
      <c r="G28" s="19"/>
      <c r="H28" s="19"/>
      <c r="I28" s="19"/>
      <c r="J28" s="19">
        <v>6000</v>
      </c>
      <c r="K28" s="19">
        <v>3750</v>
      </c>
      <c r="L28" s="19">
        <v>800</v>
      </c>
      <c r="M28" s="19"/>
      <c r="N28" s="19"/>
      <c r="O28" s="19"/>
      <c r="P28" s="19"/>
      <c r="Q28" s="19"/>
      <c r="R28" s="19"/>
      <c r="S28" s="19"/>
      <c r="T28" s="16">
        <f t="shared" si="0"/>
        <v>10550</v>
      </c>
    </row>
    <row r="29" spans="1:20" s="1" customFormat="1" ht="20.100000000000001" customHeight="1" x14ac:dyDescent="0.55000000000000004">
      <c r="A29" s="32">
        <v>185</v>
      </c>
      <c r="B29" s="18" t="s">
        <v>1239</v>
      </c>
      <c r="C29" s="18" t="s">
        <v>13</v>
      </c>
      <c r="D29" s="18" t="s">
        <v>1289</v>
      </c>
      <c r="E29" s="19"/>
      <c r="F29" s="19"/>
      <c r="G29" s="19"/>
      <c r="H29" s="19"/>
      <c r="I29" s="19"/>
      <c r="J29" s="19">
        <v>720</v>
      </c>
      <c r="K29" s="19">
        <v>1140</v>
      </c>
      <c r="L29" s="19">
        <v>694</v>
      </c>
      <c r="M29" s="19"/>
      <c r="N29" s="19"/>
      <c r="O29" s="19"/>
      <c r="P29" s="19"/>
      <c r="Q29" s="19"/>
      <c r="R29" s="19"/>
      <c r="S29" s="19"/>
      <c r="T29" s="16">
        <f t="shared" si="0"/>
        <v>2554</v>
      </c>
    </row>
    <row r="30" spans="1:20" s="1" customFormat="1" ht="20.100000000000001" customHeight="1" x14ac:dyDescent="0.55000000000000004">
      <c r="A30" s="32">
        <v>186</v>
      </c>
      <c r="B30" s="18" t="s">
        <v>1239</v>
      </c>
      <c r="C30" s="18" t="s">
        <v>13</v>
      </c>
      <c r="D30" s="18" t="s">
        <v>1290</v>
      </c>
      <c r="E30" s="19"/>
      <c r="F30" s="19"/>
      <c r="G30" s="19"/>
      <c r="H30" s="19"/>
      <c r="I30" s="19"/>
      <c r="J30" s="19">
        <v>960</v>
      </c>
      <c r="K30" s="19">
        <v>1680</v>
      </c>
      <c r="L30" s="19">
        <v>694</v>
      </c>
      <c r="M30" s="19"/>
      <c r="N30" s="19"/>
      <c r="O30" s="19"/>
      <c r="P30" s="19"/>
      <c r="Q30" s="19"/>
      <c r="R30" s="19"/>
      <c r="S30" s="19"/>
      <c r="T30" s="16">
        <f t="shared" si="0"/>
        <v>3334</v>
      </c>
    </row>
    <row r="31" spans="1:20" s="1" customFormat="1" ht="20.100000000000001" customHeight="1" x14ac:dyDescent="0.55000000000000004">
      <c r="A31" s="32">
        <v>187</v>
      </c>
      <c r="B31" s="71">
        <v>22005</v>
      </c>
      <c r="C31" s="18" t="s">
        <v>13</v>
      </c>
      <c r="D31" s="18" t="s">
        <v>1290</v>
      </c>
      <c r="E31" s="19"/>
      <c r="F31" s="19"/>
      <c r="G31" s="19"/>
      <c r="H31" s="19"/>
      <c r="I31" s="19"/>
      <c r="J31" s="19">
        <v>2880</v>
      </c>
      <c r="K31" s="19">
        <v>5040</v>
      </c>
      <c r="L31" s="19">
        <v>694</v>
      </c>
      <c r="M31" s="19"/>
      <c r="N31" s="19"/>
      <c r="O31" s="19"/>
      <c r="P31" s="19"/>
      <c r="Q31" s="19"/>
      <c r="R31" s="19"/>
      <c r="S31" s="19"/>
      <c r="T31" s="16">
        <f t="shared" si="0"/>
        <v>8614</v>
      </c>
    </row>
    <row r="32" spans="1:20" s="1" customFormat="1" ht="20.100000000000001" customHeight="1" x14ac:dyDescent="0.55000000000000004">
      <c r="A32" s="32">
        <v>188</v>
      </c>
      <c r="B32" s="71" t="s">
        <v>1291</v>
      </c>
      <c r="C32" s="18" t="s">
        <v>13</v>
      </c>
      <c r="D32" s="18" t="s">
        <v>1290</v>
      </c>
      <c r="E32" s="19"/>
      <c r="F32" s="19"/>
      <c r="G32" s="19"/>
      <c r="H32" s="19"/>
      <c r="I32" s="19"/>
      <c r="J32" s="19">
        <v>2400</v>
      </c>
      <c r="K32" s="19">
        <v>4200</v>
      </c>
      <c r="L32" s="19">
        <v>694</v>
      </c>
      <c r="M32" s="19"/>
      <c r="N32" s="19"/>
      <c r="O32" s="19"/>
      <c r="P32" s="19"/>
      <c r="Q32" s="19"/>
      <c r="R32" s="19"/>
      <c r="S32" s="19"/>
      <c r="T32" s="16">
        <f t="shared" si="0"/>
        <v>7294</v>
      </c>
    </row>
    <row r="33" spans="1:20" s="1" customFormat="1" ht="20.100000000000001" customHeight="1" x14ac:dyDescent="0.55000000000000004">
      <c r="A33" s="32">
        <v>189</v>
      </c>
      <c r="B33" s="18" t="s">
        <v>1239</v>
      </c>
      <c r="C33" s="18" t="s">
        <v>13</v>
      </c>
      <c r="D33" s="18" t="s">
        <v>1290</v>
      </c>
      <c r="E33" s="19"/>
      <c r="F33" s="19"/>
      <c r="G33" s="19"/>
      <c r="H33" s="19"/>
      <c r="I33" s="19"/>
      <c r="J33" s="19">
        <v>2640</v>
      </c>
      <c r="K33" s="19">
        <v>4620</v>
      </c>
      <c r="L33" s="19">
        <v>694</v>
      </c>
      <c r="M33" s="19"/>
      <c r="N33" s="19"/>
      <c r="O33" s="19"/>
      <c r="P33" s="19"/>
      <c r="Q33" s="19"/>
      <c r="R33" s="19"/>
      <c r="S33" s="19"/>
      <c r="T33" s="16">
        <f t="shared" si="0"/>
        <v>7954</v>
      </c>
    </row>
    <row r="34" spans="1:20" s="36" customFormat="1" ht="23.25" customHeight="1" x14ac:dyDescent="0.5">
      <c r="A34" s="222" t="s">
        <v>1080</v>
      </c>
      <c r="B34" s="214"/>
      <c r="C34" s="214"/>
      <c r="D34" s="215"/>
      <c r="E34" s="34">
        <f t="shared" ref="E34:P34" si="1">SUM(E7:E33)</f>
        <v>0</v>
      </c>
      <c r="F34" s="34">
        <f t="shared" si="1"/>
        <v>0</v>
      </c>
      <c r="G34" s="34">
        <f t="shared" si="1"/>
        <v>0</v>
      </c>
      <c r="H34" s="34">
        <f t="shared" si="1"/>
        <v>0</v>
      </c>
      <c r="I34" s="34">
        <f t="shared" si="1"/>
        <v>0</v>
      </c>
      <c r="J34" s="34">
        <f t="shared" si="1"/>
        <v>56000</v>
      </c>
      <c r="K34" s="34">
        <f t="shared" si="1"/>
        <v>178980</v>
      </c>
      <c r="L34" s="34">
        <f t="shared" si="1"/>
        <v>35666</v>
      </c>
      <c r="M34" s="34">
        <f t="shared" si="1"/>
        <v>0</v>
      </c>
      <c r="N34" s="34">
        <f t="shared" si="1"/>
        <v>0</v>
      </c>
      <c r="O34" s="34">
        <f t="shared" si="1"/>
        <v>0</v>
      </c>
      <c r="P34" s="34">
        <f t="shared" si="1"/>
        <v>0</v>
      </c>
      <c r="Q34" s="34">
        <f>SUM(Q13:Q18)</f>
        <v>17100</v>
      </c>
      <c r="R34" s="34">
        <f>SUM(R24)</f>
        <v>11190</v>
      </c>
      <c r="S34" s="34">
        <f>SUM(S13:S25)</f>
        <v>9900</v>
      </c>
      <c r="T34" s="34">
        <f>SUM(J34:S34)</f>
        <v>308836</v>
      </c>
    </row>
  </sheetData>
  <mergeCells count="16">
    <mergeCell ref="E4:I4"/>
    <mergeCell ref="J4:L4"/>
    <mergeCell ref="M4:N4"/>
    <mergeCell ref="O4:P4"/>
    <mergeCell ref="T4:T6"/>
    <mergeCell ref="E5:G5"/>
    <mergeCell ref="J5:L5"/>
    <mergeCell ref="M5:N5"/>
    <mergeCell ref="O5:P5"/>
    <mergeCell ref="Q4:S4"/>
    <mergeCell ref="Q5:S5"/>
    <mergeCell ref="A34:D34"/>
    <mergeCell ref="A4:A6"/>
    <mergeCell ref="B4:B6"/>
    <mergeCell ref="C4:C6"/>
    <mergeCell ref="D4:D6"/>
  </mergeCells>
  <pageMargins left="0.7" right="0.7" top="0.75" bottom="0.75" header="0.3" footer="0.3"/>
  <pageSetup paperSize="5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9900"/>
  </sheetPr>
  <dimension ref="A1:T121"/>
  <sheetViews>
    <sheetView view="pageBreakPreview" topLeftCell="A109" zoomScaleNormal="100" zoomScaleSheetLayoutView="100" workbookViewId="0">
      <selection activeCell="T121" sqref="T121"/>
    </sheetView>
  </sheetViews>
  <sheetFormatPr defaultRowHeight="17.25" x14ac:dyDescent="0.4"/>
  <cols>
    <col min="1" max="1" width="3.625" style="9" customWidth="1"/>
    <col min="2" max="2" width="10.625" style="9" customWidth="1"/>
    <col min="3" max="3" width="16.375" style="9" customWidth="1"/>
    <col min="4" max="4" width="40.875" style="9" customWidth="1"/>
    <col min="5" max="5" width="9.375" style="9" customWidth="1"/>
    <col min="6" max="6" width="9.125" style="9" customWidth="1"/>
    <col min="7" max="7" width="9" style="42" customWidth="1"/>
    <col min="8" max="9" width="9" style="42" hidden="1" customWidth="1"/>
    <col min="10" max="10" width="10.25" style="13" customWidth="1"/>
    <col min="11" max="11" width="9" style="13" customWidth="1"/>
    <col min="12" max="13" width="9" style="13" hidden="1" customWidth="1"/>
    <col min="14" max="14" width="9" style="13" customWidth="1"/>
    <col min="15" max="16" width="9" style="13" hidden="1" customWidth="1"/>
    <col min="17" max="17" width="9" style="13" customWidth="1"/>
    <col min="18" max="18" width="9" style="13" hidden="1" customWidth="1"/>
    <col min="19" max="19" width="12.75" style="13" customWidth="1"/>
    <col min="20" max="20" width="13.375" style="9" customWidth="1"/>
    <col min="21" max="21" width="9" style="9" customWidth="1"/>
    <col min="22" max="16384" width="9" style="9"/>
  </cols>
  <sheetData>
    <row r="1" spans="1:20" ht="24.95" customHeight="1" x14ac:dyDescent="0.55000000000000004">
      <c r="A1" s="14" t="s">
        <v>1292</v>
      </c>
      <c r="B1" s="1"/>
    </row>
    <row r="2" spans="1:20" ht="24.95" customHeight="1" x14ac:dyDescent="0.55000000000000004">
      <c r="A2" s="14" t="s">
        <v>1130</v>
      </c>
      <c r="B2" s="1"/>
    </row>
    <row r="3" spans="1:20" ht="24.95" customHeight="1" x14ac:dyDescent="0.55000000000000004">
      <c r="A3" s="14" t="s">
        <v>1293</v>
      </c>
    </row>
    <row r="4" spans="1:20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4"/>
      <c r="J4" s="214"/>
      <c r="K4" s="215"/>
      <c r="L4" s="225" t="s">
        <v>1062</v>
      </c>
      <c r="M4" s="214"/>
      <c r="N4" s="215"/>
      <c r="O4" s="226" t="s">
        <v>1063</v>
      </c>
      <c r="P4" s="215"/>
      <c r="Q4" s="227" t="s">
        <v>1064</v>
      </c>
      <c r="R4" s="215"/>
      <c r="S4" s="218" t="s">
        <v>1065</v>
      </c>
      <c r="T4" s="218" t="s">
        <v>72</v>
      </c>
    </row>
    <row r="5" spans="1:20" s="11" customFormat="1" ht="24.75" customHeight="1" x14ac:dyDescent="0.2">
      <c r="A5" s="209"/>
      <c r="B5" s="209"/>
      <c r="C5" s="209"/>
      <c r="D5" s="209"/>
      <c r="E5" s="64" t="s">
        <v>1294</v>
      </c>
      <c r="F5" s="64" t="s">
        <v>1295</v>
      </c>
      <c r="G5" s="70" t="s">
        <v>1070</v>
      </c>
      <c r="H5" s="70" t="s">
        <v>1071</v>
      </c>
      <c r="I5" s="70" t="s">
        <v>1072</v>
      </c>
      <c r="J5" s="65" t="s">
        <v>1073</v>
      </c>
      <c r="K5" s="23" t="s">
        <v>1296</v>
      </c>
      <c r="L5" s="66" t="s">
        <v>1075</v>
      </c>
      <c r="M5" s="66" t="s">
        <v>1076</v>
      </c>
      <c r="N5" s="157" t="s">
        <v>1297</v>
      </c>
      <c r="O5" s="67" t="s">
        <v>1076</v>
      </c>
      <c r="P5" s="67" t="s">
        <v>1077</v>
      </c>
      <c r="Q5" s="68" t="s">
        <v>1078</v>
      </c>
      <c r="R5" s="31" t="s">
        <v>1079</v>
      </c>
      <c r="S5" s="209"/>
      <c r="T5" s="209"/>
    </row>
    <row r="6" spans="1:20" s="1" customFormat="1" ht="20.100000000000001" customHeight="1" x14ac:dyDescent="0.55000000000000004">
      <c r="A6" s="76">
        <v>5</v>
      </c>
      <c r="B6" s="148" t="s">
        <v>1204</v>
      </c>
      <c r="C6" s="148" t="s">
        <v>1298</v>
      </c>
      <c r="D6" s="48" t="s">
        <v>1299</v>
      </c>
      <c r="E6" s="48"/>
      <c r="F6" s="48"/>
      <c r="G6" s="149">
        <v>450</v>
      </c>
      <c r="H6" s="149"/>
      <c r="I6" s="149"/>
      <c r="J6" s="46"/>
      <c r="K6" s="46"/>
      <c r="L6" s="46"/>
      <c r="M6" s="46"/>
      <c r="N6" s="46"/>
      <c r="O6" s="46"/>
      <c r="P6" s="46"/>
      <c r="Q6" s="46"/>
      <c r="R6" s="46"/>
      <c r="S6" s="46">
        <f t="shared" ref="S6:S29" si="0">SUM(G6:R6)</f>
        <v>450</v>
      </c>
      <c r="T6" s="12"/>
    </row>
    <row r="7" spans="1:20" s="1" customFormat="1" ht="20.100000000000001" customHeight="1" x14ac:dyDescent="0.55000000000000004">
      <c r="A7" s="20">
        <v>6</v>
      </c>
      <c r="B7" s="22" t="s">
        <v>1204</v>
      </c>
      <c r="C7" s="22" t="s">
        <v>1300</v>
      </c>
      <c r="D7" s="4" t="s">
        <v>1301</v>
      </c>
      <c r="E7" s="4"/>
      <c r="F7" s="4"/>
      <c r="G7" s="37"/>
      <c r="H7" s="37"/>
      <c r="I7" s="37"/>
      <c r="J7" s="37">
        <v>27392</v>
      </c>
      <c r="K7" s="37"/>
      <c r="L7" s="37"/>
      <c r="M7" s="37"/>
      <c r="N7" s="37"/>
      <c r="O7" s="37"/>
      <c r="P7" s="37"/>
      <c r="Q7" s="37"/>
      <c r="R7" s="37"/>
      <c r="S7" s="37">
        <f t="shared" si="0"/>
        <v>27392</v>
      </c>
      <c r="T7" s="8"/>
    </row>
    <row r="8" spans="1:20" s="1" customFormat="1" ht="20.100000000000001" customHeight="1" x14ac:dyDescent="0.55000000000000004">
      <c r="A8" s="20">
        <v>8</v>
      </c>
      <c r="B8" s="22" t="s">
        <v>1302</v>
      </c>
      <c r="C8" s="22" t="s">
        <v>1149</v>
      </c>
      <c r="D8" s="4" t="s">
        <v>1303</v>
      </c>
      <c r="E8" s="4"/>
      <c r="F8" s="4"/>
      <c r="G8" s="37"/>
      <c r="H8" s="37"/>
      <c r="I8" s="37"/>
      <c r="J8" s="37"/>
      <c r="K8" s="37"/>
      <c r="L8" s="37"/>
      <c r="M8" s="37"/>
      <c r="N8" s="37"/>
      <c r="O8" s="37"/>
      <c r="P8" s="37"/>
      <c r="Q8" s="37">
        <v>240</v>
      </c>
      <c r="R8" s="37"/>
      <c r="S8" s="37">
        <f t="shared" si="0"/>
        <v>240</v>
      </c>
      <c r="T8" s="8"/>
    </row>
    <row r="9" spans="1:20" s="1" customFormat="1" ht="20.100000000000001" customHeight="1" x14ac:dyDescent="0.55000000000000004">
      <c r="A9" s="20">
        <v>9</v>
      </c>
      <c r="B9" s="22" t="s">
        <v>1302</v>
      </c>
      <c r="C9" s="22" t="s">
        <v>1149</v>
      </c>
      <c r="D9" s="4" t="s">
        <v>1304</v>
      </c>
      <c r="E9" s="4"/>
      <c r="F9" s="4"/>
      <c r="G9" s="37"/>
      <c r="H9" s="37"/>
      <c r="I9" s="37"/>
      <c r="J9" s="37"/>
      <c r="K9" s="37"/>
      <c r="L9" s="37"/>
      <c r="M9" s="37"/>
      <c r="N9" s="37"/>
      <c r="O9" s="37"/>
      <c r="P9" s="37"/>
      <c r="Q9" s="37">
        <v>240</v>
      </c>
      <c r="R9" s="37"/>
      <c r="S9" s="37">
        <f t="shared" si="0"/>
        <v>240</v>
      </c>
      <c r="T9" s="8"/>
    </row>
    <row r="10" spans="1:20" s="1" customFormat="1" ht="20.100000000000001" customHeight="1" x14ac:dyDescent="0.55000000000000004">
      <c r="A10" s="20">
        <v>13</v>
      </c>
      <c r="B10" s="22" t="s">
        <v>1305</v>
      </c>
      <c r="C10" s="22" t="s">
        <v>1306</v>
      </c>
      <c r="D10" s="4" t="s">
        <v>1307</v>
      </c>
      <c r="E10" s="4"/>
      <c r="F10" s="4"/>
      <c r="G10" s="37"/>
      <c r="H10" s="37"/>
      <c r="I10" s="37"/>
      <c r="J10" s="37">
        <v>1712</v>
      </c>
      <c r="K10" s="37"/>
      <c r="L10" s="37"/>
      <c r="M10" s="37"/>
      <c r="N10" s="37"/>
      <c r="O10" s="37"/>
      <c r="P10" s="37"/>
      <c r="Q10" s="37"/>
      <c r="R10" s="37"/>
      <c r="S10" s="37">
        <f t="shared" si="0"/>
        <v>1712</v>
      </c>
      <c r="T10" s="8"/>
    </row>
    <row r="11" spans="1:20" s="1" customFormat="1" ht="20.100000000000001" customHeight="1" x14ac:dyDescent="0.55000000000000004">
      <c r="A11" s="20">
        <v>14</v>
      </c>
      <c r="B11" s="22" t="s">
        <v>1305</v>
      </c>
      <c r="C11" s="22" t="s">
        <v>1149</v>
      </c>
      <c r="D11" s="4" t="s">
        <v>1308</v>
      </c>
      <c r="E11" s="4"/>
      <c r="F11" s="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>
        <v>240</v>
      </c>
      <c r="R11" s="37"/>
      <c r="S11" s="37">
        <f t="shared" si="0"/>
        <v>240</v>
      </c>
      <c r="T11" s="8"/>
    </row>
    <row r="12" spans="1:20" s="1" customFormat="1" ht="20.100000000000001" customHeight="1" x14ac:dyDescent="0.55000000000000004">
      <c r="A12" s="41">
        <v>15</v>
      </c>
      <c r="B12" s="27" t="s">
        <v>1309</v>
      </c>
      <c r="C12" s="27" t="s">
        <v>1310</v>
      </c>
      <c r="D12" s="28" t="s">
        <v>1311</v>
      </c>
      <c r="E12" s="28"/>
      <c r="F12" s="28"/>
      <c r="G12" s="37"/>
      <c r="H12" s="37"/>
      <c r="I12" s="37"/>
      <c r="J12" s="37">
        <v>30816</v>
      </c>
      <c r="K12" s="37"/>
      <c r="L12" s="37"/>
      <c r="M12" s="37"/>
      <c r="N12" s="37"/>
      <c r="O12" s="37"/>
      <c r="P12" s="37"/>
      <c r="Q12" s="37"/>
      <c r="R12" s="37"/>
      <c r="S12" s="37">
        <f t="shared" si="0"/>
        <v>30816</v>
      </c>
      <c r="T12" s="8"/>
    </row>
    <row r="13" spans="1:20" s="1" customFormat="1" ht="20.100000000000001" customHeight="1" x14ac:dyDescent="0.55000000000000004">
      <c r="A13" s="20">
        <v>15</v>
      </c>
      <c r="B13" s="40" t="s">
        <v>1312</v>
      </c>
      <c r="C13" s="40" t="s">
        <v>1313</v>
      </c>
      <c r="D13" s="8" t="s">
        <v>1314</v>
      </c>
      <c r="E13" s="8"/>
      <c r="F13" s="8"/>
      <c r="G13" s="37"/>
      <c r="H13" s="37"/>
      <c r="I13" s="37"/>
      <c r="J13" s="37"/>
      <c r="K13" s="150">
        <v>6500</v>
      </c>
      <c r="L13" s="37"/>
      <c r="M13" s="37"/>
      <c r="N13" s="37"/>
      <c r="O13" s="37"/>
      <c r="P13" s="37"/>
      <c r="Q13" s="37"/>
      <c r="R13" s="37"/>
      <c r="S13" s="37">
        <f t="shared" si="0"/>
        <v>6500</v>
      </c>
      <c r="T13" s="8"/>
    </row>
    <row r="14" spans="1:20" s="1" customFormat="1" ht="20.100000000000001" customHeight="1" x14ac:dyDescent="0.55000000000000004">
      <c r="A14" s="3">
        <v>16</v>
      </c>
      <c r="B14" s="22" t="s">
        <v>1302</v>
      </c>
      <c r="C14" s="22" t="s">
        <v>13</v>
      </c>
      <c r="D14" s="4" t="s">
        <v>1315</v>
      </c>
      <c r="E14" s="4"/>
      <c r="F14" s="4"/>
      <c r="G14" s="4"/>
      <c r="H14" s="4"/>
      <c r="I14" s="37"/>
      <c r="J14" s="37"/>
      <c r="K14" s="37"/>
      <c r="L14" s="37"/>
      <c r="M14" s="37"/>
      <c r="N14" s="37">
        <v>300</v>
      </c>
      <c r="O14" s="37"/>
      <c r="P14" s="37"/>
      <c r="Q14" s="37"/>
      <c r="R14" s="37"/>
      <c r="S14" s="37">
        <f t="shared" si="0"/>
        <v>300</v>
      </c>
      <c r="T14" s="8"/>
    </row>
    <row r="15" spans="1:20" s="1" customFormat="1" ht="20.100000000000001" customHeight="1" x14ac:dyDescent="0.55000000000000004">
      <c r="A15" s="3">
        <v>17</v>
      </c>
      <c r="B15" s="22" t="s">
        <v>1302</v>
      </c>
      <c r="C15" s="22" t="s">
        <v>13</v>
      </c>
      <c r="D15" s="4" t="s">
        <v>1316</v>
      </c>
      <c r="E15" s="4"/>
      <c r="F15" s="4"/>
      <c r="G15" s="4"/>
      <c r="H15" s="4"/>
      <c r="I15" s="37"/>
      <c r="J15" s="37"/>
      <c r="K15" s="37"/>
      <c r="L15" s="37"/>
      <c r="M15" s="37"/>
      <c r="N15" s="37">
        <v>360</v>
      </c>
      <c r="O15" s="37"/>
      <c r="P15" s="37"/>
      <c r="Q15" s="37"/>
      <c r="R15" s="37"/>
      <c r="S15" s="37">
        <f t="shared" si="0"/>
        <v>360</v>
      </c>
      <c r="T15" s="8"/>
    </row>
    <row r="16" spans="1:20" s="1" customFormat="1" ht="20.100000000000001" customHeight="1" x14ac:dyDescent="0.55000000000000004">
      <c r="A16" s="3">
        <v>18</v>
      </c>
      <c r="B16" s="22" t="s">
        <v>1302</v>
      </c>
      <c r="C16" s="22" t="s">
        <v>13</v>
      </c>
      <c r="D16" s="4" t="s">
        <v>1317</v>
      </c>
      <c r="E16" s="4"/>
      <c r="F16" s="4"/>
      <c r="G16" s="4"/>
      <c r="H16" s="4"/>
      <c r="I16" s="37"/>
      <c r="J16" s="37"/>
      <c r="K16" s="37"/>
      <c r="L16" s="37"/>
      <c r="M16" s="37"/>
      <c r="N16" s="37">
        <v>600</v>
      </c>
      <c r="O16" s="37"/>
      <c r="P16" s="37"/>
      <c r="Q16" s="37"/>
      <c r="R16" s="37"/>
      <c r="S16" s="37">
        <f t="shared" si="0"/>
        <v>600</v>
      </c>
      <c r="T16" s="8"/>
    </row>
    <row r="17" spans="1:20" s="1" customFormat="1" ht="20.100000000000001" customHeight="1" x14ac:dyDescent="0.55000000000000004">
      <c r="A17" s="3">
        <v>19</v>
      </c>
      <c r="B17" s="22" t="s">
        <v>1302</v>
      </c>
      <c r="C17" s="22" t="s">
        <v>13</v>
      </c>
      <c r="D17" s="4" t="s">
        <v>1318</v>
      </c>
      <c r="E17" s="4"/>
      <c r="F17" s="4"/>
      <c r="G17" s="4"/>
      <c r="H17" s="4"/>
      <c r="I17" s="37"/>
      <c r="J17" s="37"/>
      <c r="K17" s="37"/>
      <c r="L17" s="37"/>
      <c r="M17" s="37"/>
      <c r="N17" s="37">
        <v>290</v>
      </c>
      <c r="O17" s="37"/>
      <c r="P17" s="37"/>
      <c r="Q17" s="37"/>
      <c r="R17" s="37"/>
      <c r="S17" s="37">
        <f t="shared" si="0"/>
        <v>290</v>
      </c>
      <c r="T17" s="8"/>
    </row>
    <row r="18" spans="1:20" s="1" customFormat="1" ht="20.100000000000001" customHeight="1" x14ac:dyDescent="0.55000000000000004">
      <c r="A18" s="3">
        <v>20</v>
      </c>
      <c r="B18" s="22" t="s">
        <v>1302</v>
      </c>
      <c r="C18" s="22" t="s">
        <v>13</v>
      </c>
      <c r="D18" s="4" t="s">
        <v>1319</v>
      </c>
      <c r="E18" s="4"/>
      <c r="F18" s="4"/>
      <c r="G18" s="4"/>
      <c r="H18" s="4"/>
      <c r="I18" s="37"/>
      <c r="J18" s="37"/>
      <c r="K18" s="37"/>
      <c r="L18" s="37"/>
      <c r="M18" s="37"/>
      <c r="N18" s="37">
        <v>500</v>
      </c>
      <c r="O18" s="37"/>
      <c r="P18" s="37"/>
      <c r="Q18" s="37"/>
      <c r="R18" s="37"/>
      <c r="S18" s="37">
        <f t="shared" si="0"/>
        <v>500</v>
      </c>
      <c r="T18" s="8"/>
    </row>
    <row r="19" spans="1:20" s="1" customFormat="1" ht="20.100000000000001" customHeight="1" x14ac:dyDescent="0.55000000000000004">
      <c r="A19" s="3">
        <v>21</v>
      </c>
      <c r="B19" s="22" t="s">
        <v>1302</v>
      </c>
      <c r="C19" s="22" t="s">
        <v>13</v>
      </c>
      <c r="D19" s="4" t="s">
        <v>1320</v>
      </c>
      <c r="E19" s="4"/>
      <c r="F19" s="4"/>
      <c r="G19" s="4"/>
      <c r="H19" s="4"/>
      <c r="I19" s="37"/>
      <c r="J19" s="37"/>
      <c r="K19" s="37"/>
      <c r="L19" s="37"/>
      <c r="M19" s="37"/>
      <c r="N19" s="37">
        <v>160</v>
      </c>
      <c r="O19" s="37"/>
      <c r="P19" s="37"/>
      <c r="Q19" s="37"/>
      <c r="R19" s="37"/>
      <c r="S19" s="37">
        <f t="shared" si="0"/>
        <v>160</v>
      </c>
      <c r="T19" s="8"/>
    </row>
    <row r="20" spans="1:20" s="1" customFormat="1" ht="20.100000000000001" customHeight="1" x14ac:dyDescent="0.55000000000000004">
      <c r="A20" s="3">
        <v>22</v>
      </c>
      <c r="B20" s="22" t="s">
        <v>1321</v>
      </c>
      <c r="C20" s="22" t="s">
        <v>13</v>
      </c>
      <c r="D20" s="4" t="s">
        <v>1322</v>
      </c>
      <c r="E20" s="4"/>
      <c r="F20" s="4"/>
      <c r="G20" s="4"/>
      <c r="H20" s="4"/>
      <c r="I20" s="37"/>
      <c r="J20" s="37"/>
      <c r="K20" s="37"/>
      <c r="L20" s="37"/>
      <c r="M20" s="37"/>
      <c r="N20" s="37">
        <v>400</v>
      </c>
      <c r="O20" s="37"/>
      <c r="P20" s="37"/>
      <c r="Q20" s="37"/>
      <c r="R20" s="37"/>
      <c r="S20" s="37">
        <f t="shared" si="0"/>
        <v>400</v>
      </c>
      <c r="T20" s="8"/>
    </row>
    <row r="21" spans="1:20" s="1" customFormat="1" ht="20.100000000000001" customHeight="1" x14ac:dyDescent="0.55000000000000004">
      <c r="A21" s="3">
        <v>23</v>
      </c>
      <c r="B21" s="22" t="s">
        <v>1321</v>
      </c>
      <c r="C21" s="22" t="s">
        <v>13</v>
      </c>
      <c r="D21" s="4" t="s">
        <v>1323</v>
      </c>
      <c r="E21" s="4"/>
      <c r="F21" s="4"/>
      <c r="G21" s="4"/>
      <c r="H21" s="4"/>
      <c r="I21" s="37"/>
      <c r="J21" s="37"/>
      <c r="K21" s="37"/>
      <c r="L21" s="37"/>
      <c r="M21" s="37"/>
      <c r="N21" s="37">
        <v>450</v>
      </c>
      <c r="O21" s="37"/>
      <c r="P21" s="37"/>
      <c r="Q21" s="37"/>
      <c r="R21" s="37"/>
      <c r="S21" s="37">
        <f t="shared" si="0"/>
        <v>450</v>
      </c>
      <c r="T21" s="8"/>
    </row>
    <row r="22" spans="1:20" s="1" customFormat="1" ht="20.100000000000001" customHeight="1" x14ac:dyDescent="0.55000000000000004">
      <c r="A22" s="3">
        <v>25</v>
      </c>
      <c r="B22" s="22" t="s">
        <v>1148</v>
      </c>
      <c r="C22" s="22" t="s">
        <v>13</v>
      </c>
      <c r="D22" s="4" t="s">
        <v>1324</v>
      </c>
      <c r="E22" s="4"/>
      <c r="F22" s="4"/>
      <c r="G22" s="4"/>
      <c r="H22" s="4"/>
      <c r="I22" s="37"/>
      <c r="J22" s="37"/>
      <c r="K22" s="37"/>
      <c r="L22" s="37"/>
      <c r="M22" s="37"/>
      <c r="N22" s="37">
        <v>320</v>
      </c>
      <c r="O22" s="37"/>
      <c r="P22" s="37"/>
      <c r="Q22" s="37"/>
      <c r="R22" s="37"/>
      <c r="S22" s="37">
        <f t="shared" si="0"/>
        <v>320</v>
      </c>
      <c r="T22" s="8"/>
    </row>
    <row r="23" spans="1:20" s="1" customFormat="1" ht="20.100000000000001" customHeight="1" x14ac:dyDescent="0.55000000000000004">
      <c r="A23" s="3">
        <v>26</v>
      </c>
      <c r="B23" s="22" t="s">
        <v>1325</v>
      </c>
      <c r="C23" s="22" t="s">
        <v>13</v>
      </c>
      <c r="D23" s="4" t="s">
        <v>1326</v>
      </c>
      <c r="E23" s="4"/>
      <c r="F23" s="4"/>
      <c r="G23" s="4"/>
      <c r="H23" s="4"/>
      <c r="I23" s="37"/>
      <c r="J23" s="37"/>
      <c r="K23" s="37"/>
      <c r="L23" s="37"/>
      <c r="M23" s="37"/>
      <c r="N23" s="37">
        <v>320</v>
      </c>
      <c r="O23" s="37"/>
      <c r="P23" s="37"/>
      <c r="Q23" s="37"/>
      <c r="R23" s="37"/>
      <c r="S23" s="37">
        <f t="shared" si="0"/>
        <v>320</v>
      </c>
      <c r="T23" s="8"/>
    </row>
    <row r="24" spans="1:20" s="1" customFormat="1" ht="20.100000000000001" customHeight="1" x14ac:dyDescent="0.55000000000000004">
      <c r="A24" s="3">
        <v>27</v>
      </c>
      <c r="B24" s="22" t="s">
        <v>1325</v>
      </c>
      <c r="C24" s="22" t="s">
        <v>13</v>
      </c>
      <c r="D24" s="4" t="s">
        <v>1327</v>
      </c>
      <c r="E24" s="4"/>
      <c r="F24" s="4"/>
      <c r="G24" s="4"/>
      <c r="H24" s="4"/>
      <c r="I24" s="37"/>
      <c r="J24" s="37"/>
      <c r="K24" s="37"/>
      <c r="L24" s="37"/>
      <c r="M24" s="37"/>
      <c r="N24" s="37">
        <v>390</v>
      </c>
      <c r="O24" s="37"/>
      <c r="P24" s="37"/>
      <c r="Q24" s="37"/>
      <c r="R24" s="37"/>
      <c r="S24" s="37">
        <f t="shared" si="0"/>
        <v>390</v>
      </c>
      <c r="T24" s="8"/>
    </row>
    <row r="25" spans="1:20" s="1" customFormat="1" ht="20.100000000000001" customHeight="1" x14ac:dyDescent="0.55000000000000004">
      <c r="A25" s="3">
        <v>33</v>
      </c>
      <c r="B25" s="22" t="s">
        <v>1309</v>
      </c>
      <c r="C25" s="22" t="s">
        <v>1310</v>
      </c>
      <c r="D25" s="4" t="s">
        <v>1328</v>
      </c>
      <c r="E25" s="4"/>
      <c r="F25" s="4"/>
      <c r="G25" s="4"/>
      <c r="H25" s="4"/>
      <c r="I25" s="37"/>
      <c r="J25" s="37">
        <v>20544</v>
      </c>
      <c r="K25" s="37"/>
      <c r="L25" s="37"/>
      <c r="M25" s="37"/>
      <c r="N25" s="37"/>
      <c r="O25" s="37"/>
      <c r="P25" s="37"/>
      <c r="Q25" s="37"/>
      <c r="R25" s="37"/>
      <c r="S25" s="37">
        <f t="shared" si="0"/>
        <v>20544</v>
      </c>
      <c r="T25" s="8"/>
    </row>
    <row r="26" spans="1:20" s="1" customFormat="1" ht="20.100000000000001" customHeight="1" x14ac:dyDescent="0.55000000000000004">
      <c r="A26" s="3">
        <v>34</v>
      </c>
      <c r="B26" s="22" t="s">
        <v>1309</v>
      </c>
      <c r="C26" s="22" t="s">
        <v>1329</v>
      </c>
      <c r="D26" s="4" t="s">
        <v>1328</v>
      </c>
      <c r="E26" s="4"/>
      <c r="F26" s="4"/>
      <c r="G26" s="4"/>
      <c r="H26" s="4"/>
      <c r="I26" s="37"/>
      <c r="J26" s="37">
        <v>6848</v>
      </c>
      <c r="K26" s="37"/>
      <c r="L26" s="37"/>
      <c r="M26" s="37"/>
      <c r="N26" s="37"/>
      <c r="O26" s="37"/>
      <c r="P26" s="37"/>
      <c r="Q26" s="37"/>
      <c r="R26" s="37"/>
      <c r="S26" s="37">
        <f t="shared" si="0"/>
        <v>6848</v>
      </c>
      <c r="T26" s="8"/>
    </row>
    <row r="27" spans="1:20" s="1" customFormat="1" ht="20.100000000000001" customHeight="1" x14ac:dyDescent="0.55000000000000004">
      <c r="A27" s="3">
        <v>35</v>
      </c>
      <c r="B27" s="22" t="s">
        <v>1309</v>
      </c>
      <c r="C27" s="22" t="s">
        <v>13</v>
      </c>
      <c r="D27" s="4" t="s">
        <v>1330</v>
      </c>
      <c r="E27" s="4"/>
      <c r="F27" s="4"/>
      <c r="G27" s="4"/>
      <c r="H27" s="4"/>
      <c r="I27" s="37"/>
      <c r="J27" s="37"/>
      <c r="K27" s="37"/>
      <c r="L27" s="37"/>
      <c r="M27" s="37"/>
      <c r="N27" s="37">
        <v>180</v>
      </c>
      <c r="O27" s="37"/>
      <c r="P27" s="37"/>
      <c r="Q27" s="37"/>
      <c r="R27" s="37"/>
      <c r="S27" s="37">
        <f t="shared" si="0"/>
        <v>180</v>
      </c>
      <c r="T27" s="8"/>
    </row>
    <row r="28" spans="1:20" s="1" customFormat="1" ht="20.100000000000001" customHeight="1" x14ac:dyDescent="0.55000000000000004">
      <c r="A28" s="3">
        <v>36</v>
      </c>
      <c r="B28" s="22" t="s">
        <v>1309</v>
      </c>
      <c r="C28" s="22" t="s">
        <v>1149</v>
      </c>
      <c r="D28" s="4" t="s">
        <v>1331</v>
      </c>
      <c r="E28" s="4"/>
      <c r="F28" s="4"/>
      <c r="G28" s="4"/>
      <c r="H28" s="4"/>
      <c r="I28" s="37"/>
      <c r="J28" s="37"/>
      <c r="K28" s="37"/>
      <c r="L28" s="37"/>
      <c r="M28" s="37"/>
      <c r="N28" s="37">
        <v>260</v>
      </c>
      <c r="O28" s="37"/>
      <c r="P28" s="37"/>
      <c r="Q28" s="37"/>
      <c r="R28" s="37"/>
      <c r="S28" s="37">
        <f t="shared" si="0"/>
        <v>260</v>
      </c>
      <c r="T28" s="8"/>
    </row>
    <row r="29" spans="1:20" s="1" customFormat="1" ht="20.100000000000001" customHeight="1" x14ac:dyDescent="0.55000000000000004">
      <c r="A29" s="3">
        <v>37</v>
      </c>
      <c r="B29" s="22" t="s">
        <v>1309</v>
      </c>
      <c r="C29" s="22" t="s">
        <v>13</v>
      </c>
      <c r="D29" s="4" t="s">
        <v>1332</v>
      </c>
      <c r="E29" s="4"/>
      <c r="F29" s="4"/>
      <c r="G29" s="4"/>
      <c r="H29" s="4"/>
      <c r="I29" s="37"/>
      <c r="J29" s="37"/>
      <c r="K29" s="37"/>
      <c r="L29" s="37"/>
      <c r="M29" s="37"/>
      <c r="N29" s="37">
        <v>500</v>
      </c>
      <c r="O29" s="37"/>
      <c r="P29" s="37"/>
      <c r="Q29" s="37"/>
      <c r="R29" s="37"/>
      <c r="S29" s="37">
        <f t="shared" si="0"/>
        <v>500</v>
      </c>
      <c r="T29" s="8"/>
    </row>
    <row r="30" spans="1:20" s="1" customFormat="1" ht="20.100000000000001" customHeight="1" x14ac:dyDescent="0.55000000000000004">
      <c r="A30" s="3">
        <v>44</v>
      </c>
      <c r="B30" s="22" t="s">
        <v>1333</v>
      </c>
      <c r="C30" s="22" t="s">
        <v>1334</v>
      </c>
      <c r="D30" s="4" t="s">
        <v>1139</v>
      </c>
      <c r="E30" s="4"/>
      <c r="F30" s="61">
        <v>1500</v>
      </c>
      <c r="G30" s="4"/>
      <c r="H30" s="4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>
        <f>SUM(F30)</f>
        <v>1500</v>
      </c>
      <c r="T30" s="8"/>
    </row>
    <row r="31" spans="1:20" s="1" customFormat="1" ht="20.100000000000001" customHeight="1" x14ac:dyDescent="0.55000000000000004">
      <c r="A31" s="3">
        <v>47</v>
      </c>
      <c r="B31" s="22" t="s">
        <v>1333</v>
      </c>
      <c r="C31" s="22" t="s">
        <v>13</v>
      </c>
      <c r="D31" s="4" t="s">
        <v>1335</v>
      </c>
      <c r="E31" s="4"/>
      <c r="F31" s="4"/>
      <c r="G31" s="4"/>
      <c r="H31" s="4"/>
      <c r="I31" s="37"/>
      <c r="J31" s="37"/>
      <c r="K31" s="37"/>
      <c r="L31" s="37"/>
      <c r="M31" s="37"/>
      <c r="N31" s="37">
        <v>320</v>
      </c>
      <c r="O31" s="37"/>
      <c r="P31" s="37"/>
      <c r="Q31" s="37"/>
      <c r="R31" s="37"/>
      <c r="S31" s="37">
        <f t="shared" ref="S31:S62" si="1">SUM(G31:R31)</f>
        <v>320</v>
      </c>
      <c r="T31" s="8"/>
    </row>
    <row r="32" spans="1:20" s="1" customFormat="1" ht="20.100000000000001" customHeight="1" x14ac:dyDescent="0.55000000000000004">
      <c r="A32" s="3">
        <v>48</v>
      </c>
      <c r="B32" s="22" t="s">
        <v>1333</v>
      </c>
      <c r="C32" s="22" t="s">
        <v>1159</v>
      </c>
      <c r="D32" s="4" t="s">
        <v>1336</v>
      </c>
      <c r="E32" s="4"/>
      <c r="F32" s="4"/>
      <c r="G32" s="4"/>
      <c r="H32" s="4"/>
      <c r="I32" s="37"/>
      <c r="J32" s="37"/>
      <c r="K32" s="37"/>
      <c r="L32" s="37"/>
      <c r="M32" s="37"/>
      <c r="N32" s="37">
        <v>400</v>
      </c>
      <c r="O32" s="37"/>
      <c r="P32" s="37"/>
      <c r="Q32" s="37"/>
      <c r="R32" s="37"/>
      <c r="S32" s="37">
        <f t="shared" si="1"/>
        <v>400</v>
      </c>
      <c r="T32" s="8"/>
    </row>
    <row r="33" spans="1:20" s="1" customFormat="1" ht="20.100000000000001" customHeight="1" x14ac:dyDescent="0.55000000000000004">
      <c r="A33" s="3">
        <v>49</v>
      </c>
      <c r="B33" s="22" t="s">
        <v>1333</v>
      </c>
      <c r="C33" s="22" t="s">
        <v>96</v>
      </c>
      <c r="D33" s="4" t="s">
        <v>1337</v>
      </c>
      <c r="E33" s="4"/>
      <c r="F33" s="4"/>
      <c r="G33" s="4"/>
      <c r="H33" s="4"/>
      <c r="I33" s="37"/>
      <c r="J33" s="37"/>
      <c r="K33" s="37"/>
      <c r="L33" s="37"/>
      <c r="M33" s="37"/>
      <c r="N33" s="37">
        <v>450</v>
      </c>
      <c r="O33" s="37"/>
      <c r="P33" s="37"/>
      <c r="Q33" s="37"/>
      <c r="R33" s="37"/>
      <c r="S33" s="37">
        <f t="shared" si="1"/>
        <v>450</v>
      </c>
      <c r="T33" s="8"/>
    </row>
    <row r="34" spans="1:20" s="1" customFormat="1" ht="20.100000000000001" customHeight="1" x14ac:dyDescent="0.55000000000000004">
      <c r="A34" s="3">
        <v>51</v>
      </c>
      <c r="B34" s="22" t="s">
        <v>1181</v>
      </c>
      <c r="C34" s="22" t="s">
        <v>96</v>
      </c>
      <c r="D34" s="4" t="s">
        <v>1338</v>
      </c>
      <c r="E34" s="4"/>
      <c r="F34" s="4"/>
      <c r="G34" s="4"/>
      <c r="H34" s="4"/>
      <c r="I34" s="37"/>
      <c r="J34" s="37"/>
      <c r="K34" s="37"/>
      <c r="L34" s="37"/>
      <c r="M34" s="37"/>
      <c r="N34" s="37">
        <v>230</v>
      </c>
      <c r="O34" s="37"/>
      <c r="P34" s="37"/>
      <c r="Q34" s="37"/>
      <c r="R34" s="37"/>
      <c r="S34" s="37">
        <f t="shared" si="1"/>
        <v>230</v>
      </c>
      <c r="T34" s="8"/>
    </row>
    <row r="35" spans="1:20" s="1" customFormat="1" ht="20.100000000000001" customHeight="1" x14ac:dyDescent="0.55000000000000004">
      <c r="A35" s="3">
        <v>52</v>
      </c>
      <c r="B35" s="22" t="s">
        <v>1181</v>
      </c>
      <c r="C35" s="22" t="s">
        <v>13</v>
      </c>
      <c r="D35" s="4" t="s">
        <v>1339</v>
      </c>
      <c r="E35" s="4"/>
      <c r="F35" s="4"/>
      <c r="G35" s="4"/>
      <c r="H35" s="4"/>
      <c r="I35" s="37"/>
      <c r="J35" s="37"/>
      <c r="K35" s="37"/>
      <c r="L35" s="37"/>
      <c r="M35" s="37"/>
      <c r="N35" s="37">
        <v>190</v>
      </c>
      <c r="O35" s="37"/>
      <c r="P35" s="37"/>
      <c r="Q35" s="37"/>
      <c r="R35" s="37"/>
      <c r="S35" s="37">
        <f t="shared" si="1"/>
        <v>190</v>
      </c>
      <c r="T35" s="8"/>
    </row>
    <row r="36" spans="1:20" s="1" customFormat="1" ht="20.100000000000001" customHeight="1" x14ac:dyDescent="0.55000000000000004">
      <c r="A36" s="3">
        <v>53</v>
      </c>
      <c r="B36" s="22" t="s">
        <v>1181</v>
      </c>
      <c r="C36" s="22" t="s">
        <v>13</v>
      </c>
      <c r="D36" s="4" t="s">
        <v>1340</v>
      </c>
      <c r="E36" s="4"/>
      <c r="F36" s="4"/>
      <c r="G36" s="4"/>
      <c r="H36" s="4"/>
      <c r="I36" s="37"/>
      <c r="J36" s="37"/>
      <c r="K36" s="37"/>
      <c r="L36" s="37"/>
      <c r="M36" s="37"/>
      <c r="N36" s="37">
        <v>230</v>
      </c>
      <c r="O36" s="37"/>
      <c r="P36" s="37"/>
      <c r="Q36" s="37"/>
      <c r="R36" s="37"/>
      <c r="S36" s="37">
        <f t="shared" si="1"/>
        <v>230</v>
      </c>
      <c r="T36" s="8"/>
    </row>
    <row r="37" spans="1:20" s="1" customFormat="1" ht="20.100000000000001" customHeight="1" x14ac:dyDescent="0.55000000000000004">
      <c r="A37" s="3">
        <v>54</v>
      </c>
      <c r="B37" s="22" t="s">
        <v>1181</v>
      </c>
      <c r="C37" s="22" t="s">
        <v>13</v>
      </c>
      <c r="D37" s="4" t="s">
        <v>1341</v>
      </c>
      <c r="E37" s="4"/>
      <c r="F37" s="4"/>
      <c r="G37" s="4"/>
      <c r="H37" s="4"/>
      <c r="I37" s="37"/>
      <c r="J37" s="37"/>
      <c r="K37" s="37"/>
      <c r="L37" s="37"/>
      <c r="M37" s="37"/>
      <c r="N37" s="37">
        <v>250</v>
      </c>
      <c r="O37" s="37"/>
      <c r="P37" s="37"/>
      <c r="Q37" s="37"/>
      <c r="R37" s="37"/>
      <c r="S37" s="37">
        <f t="shared" si="1"/>
        <v>250</v>
      </c>
      <c r="T37" s="8"/>
    </row>
    <row r="38" spans="1:20" s="1" customFormat="1" ht="20.100000000000001" customHeight="1" x14ac:dyDescent="0.55000000000000004">
      <c r="A38" s="3">
        <v>55</v>
      </c>
      <c r="B38" s="22" t="s">
        <v>1181</v>
      </c>
      <c r="C38" s="22" t="s">
        <v>13</v>
      </c>
      <c r="D38" s="4" t="s">
        <v>1342</v>
      </c>
      <c r="E38" s="4"/>
      <c r="F38" s="4"/>
      <c r="G38" s="4"/>
      <c r="H38" s="4"/>
      <c r="I38" s="37"/>
      <c r="J38" s="37"/>
      <c r="K38" s="37"/>
      <c r="L38" s="37"/>
      <c r="M38" s="37"/>
      <c r="N38" s="37">
        <v>370</v>
      </c>
      <c r="O38" s="37"/>
      <c r="P38" s="37"/>
      <c r="Q38" s="37"/>
      <c r="R38" s="37"/>
      <c r="S38" s="37">
        <f t="shared" si="1"/>
        <v>370</v>
      </c>
      <c r="T38" s="8"/>
    </row>
    <row r="39" spans="1:20" s="1" customFormat="1" ht="20.100000000000001" customHeight="1" x14ac:dyDescent="0.55000000000000004">
      <c r="A39" s="3">
        <v>56</v>
      </c>
      <c r="B39" s="22" t="s">
        <v>1181</v>
      </c>
      <c r="C39" s="22" t="s">
        <v>13</v>
      </c>
      <c r="D39" s="4" t="s">
        <v>1343</v>
      </c>
      <c r="E39" s="4"/>
      <c r="F39" s="4"/>
      <c r="G39" s="4"/>
      <c r="H39" s="4"/>
      <c r="I39" s="37"/>
      <c r="J39" s="37"/>
      <c r="K39" s="37"/>
      <c r="L39" s="37"/>
      <c r="M39" s="37"/>
      <c r="N39" s="37">
        <v>310</v>
      </c>
      <c r="O39" s="37"/>
      <c r="P39" s="37"/>
      <c r="Q39" s="37"/>
      <c r="R39" s="37"/>
      <c r="S39" s="37">
        <f t="shared" si="1"/>
        <v>310</v>
      </c>
      <c r="T39" s="8"/>
    </row>
    <row r="40" spans="1:20" s="1" customFormat="1" ht="20.100000000000001" customHeight="1" x14ac:dyDescent="0.55000000000000004">
      <c r="A40" s="3">
        <v>57</v>
      </c>
      <c r="B40" s="22" t="s">
        <v>1344</v>
      </c>
      <c r="C40" s="22" t="s">
        <v>13</v>
      </c>
      <c r="D40" s="4" t="s">
        <v>1345</v>
      </c>
      <c r="E40" s="4"/>
      <c r="F40" s="4"/>
      <c r="G40" s="4"/>
      <c r="H40" s="4"/>
      <c r="I40" s="37"/>
      <c r="J40" s="37"/>
      <c r="K40" s="37"/>
      <c r="L40" s="37"/>
      <c r="M40" s="37"/>
      <c r="N40" s="37">
        <v>280</v>
      </c>
      <c r="O40" s="37"/>
      <c r="P40" s="37"/>
      <c r="Q40" s="37"/>
      <c r="R40" s="37"/>
      <c r="S40" s="37">
        <f t="shared" si="1"/>
        <v>280</v>
      </c>
      <c r="T40" s="8"/>
    </row>
    <row r="41" spans="1:20" s="1" customFormat="1" ht="20.100000000000001" customHeight="1" x14ac:dyDescent="0.55000000000000004">
      <c r="A41" s="3">
        <v>58</v>
      </c>
      <c r="B41" s="22" t="s">
        <v>1346</v>
      </c>
      <c r="C41" s="22" t="s">
        <v>13</v>
      </c>
      <c r="D41" s="4" t="s">
        <v>1347</v>
      </c>
      <c r="E41" s="4"/>
      <c r="F41" s="4"/>
      <c r="G41" s="4"/>
      <c r="H41" s="4"/>
      <c r="I41" s="37"/>
      <c r="J41" s="37"/>
      <c r="K41" s="37"/>
      <c r="L41" s="37"/>
      <c r="M41" s="37"/>
      <c r="N41" s="37">
        <v>250</v>
      </c>
      <c r="O41" s="37"/>
      <c r="P41" s="37"/>
      <c r="Q41" s="37"/>
      <c r="R41" s="37"/>
      <c r="S41" s="37">
        <f t="shared" si="1"/>
        <v>250</v>
      </c>
      <c r="T41" s="8"/>
    </row>
    <row r="42" spans="1:20" s="1" customFormat="1" ht="20.100000000000001" customHeight="1" x14ac:dyDescent="0.55000000000000004">
      <c r="A42" s="3">
        <v>59</v>
      </c>
      <c r="B42" s="22" t="s">
        <v>1346</v>
      </c>
      <c r="C42" s="22" t="s">
        <v>13</v>
      </c>
      <c r="D42" s="4" t="s">
        <v>1348</v>
      </c>
      <c r="E42" s="4"/>
      <c r="F42" s="4"/>
      <c r="G42" s="4"/>
      <c r="H42" s="4"/>
      <c r="I42" s="37"/>
      <c r="J42" s="37"/>
      <c r="K42" s="37"/>
      <c r="L42" s="37"/>
      <c r="M42" s="37"/>
      <c r="N42" s="37">
        <v>300</v>
      </c>
      <c r="O42" s="37"/>
      <c r="P42" s="37"/>
      <c r="Q42" s="37"/>
      <c r="R42" s="37"/>
      <c r="S42" s="37">
        <f t="shared" si="1"/>
        <v>300</v>
      </c>
      <c r="T42" s="8"/>
    </row>
    <row r="43" spans="1:20" s="1" customFormat="1" ht="20.100000000000001" customHeight="1" x14ac:dyDescent="0.55000000000000004">
      <c r="A43" s="3">
        <v>60</v>
      </c>
      <c r="B43" s="22" t="s">
        <v>1346</v>
      </c>
      <c r="C43" s="22" t="s">
        <v>13</v>
      </c>
      <c r="D43" s="4" t="s">
        <v>1349</v>
      </c>
      <c r="E43" s="4"/>
      <c r="F43" s="4"/>
      <c r="G43" s="4"/>
      <c r="H43" s="4"/>
      <c r="I43" s="37"/>
      <c r="J43" s="37"/>
      <c r="K43" s="37"/>
      <c r="L43" s="37"/>
      <c r="M43" s="37"/>
      <c r="N43" s="37">
        <v>205</v>
      </c>
      <c r="O43" s="37"/>
      <c r="P43" s="37"/>
      <c r="Q43" s="37"/>
      <c r="R43" s="37"/>
      <c r="S43" s="37">
        <f t="shared" si="1"/>
        <v>205</v>
      </c>
      <c r="T43" s="8"/>
    </row>
    <row r="44" spans="1:20" s="1" customFormat="1" ht="20.100000000000001" customHeight="1" x14ac:dyDescent="0.55000000000000004">
      <c r="A44" s="3">
        <v>61</v>
      </c>
      <c r="B44" s="22" t="s">
        <v>1346</v>
      </c>
      <c r="C44" s="22" t="s">
        <v>13</v>
      </c>
      <c r="D44" s="4" t="s">
        <v>1350</v>
      </c>
      <c r="E44" s="4"/>
      <c r="F44" s="4"/>
      <c r="G44" s="4"/>
      <c r="H44" s="4"/>
      <c r="I44" s="37"/>
      <c r="J44" s="37"/>
      <c r="K44" s="37"/>
      <c r="L44" s="37"/>
      <c r="M44" s="37"/>
      <c r="N44" s="37">
        <v>390</v>
      </c>
      <c r="O44" s="37"/>
      <c r="P44" s="37"/>
      <c r="Q44" s="37"/>
      <c r="R44" s="37"/>
      <c r="S44" s="37">
        <f t="shared" si="1"/>
        <v>390</v>
      </c>
      <c r="T44" s="8"/>
    </row>
    <row r="45" spans="1:20" s="1" customFormat="1" ht="20.100000000000001" customHeight="1" x14ac:dyDescent="0.55000000000000004">
      <c r="A45" s="3">
        <v>62</v>
      </c>
      <c r="B45" s="22" t="s">
        <v>1346</v>
      </c>
      <c r="C45" s="22" t="s">
        <v>96</v>
      </c>
      <c r="D45" s="4" t="s">
        <v>1351</v>
      </c>
      <c r="E45" s="4"/>
      <c r="F45" s="4"/>
      <c r="G45" s="4"/>
      <c r="H45" s="4"/>
      <c r="I45" s="37"/>
      <c r="J45" s="37"/>
      <c r="K45" s="37"/>
      <c r="L45" s="37"/>
      <c r="M45" s="37"/>
      <c r="N45" s="37">
        <v>250</v>
      </c>
      <c r="O45" s="37"/>
      <c r="P45" s="37"/>
      <c r="Q45" s="37"/>
      <c r="R45" s="37"/>
      <c r="S45" s="37">
        <f t="shared" si="1"/>
        <v>250</v>
      </c>
      <c r="T45" s="8"/>
    </row>
    <row r="46" spans="1:20" s="1" customFormat="1" ht="20.100000000000001" customHeight="1" x14ac:dyDescent="0.55000000000000004">
      <c r="A46" s="3">
        <v>78</v>
      </c>
      <c r="B46" s="22" t="s">
        <v>1352</v>
      </c>
      <c r="C46" s="22" t="s">
        <v>1353</v>
      </c>
      <c r="D46" s="4" t="s">
        <v>1354</v>
      </c>
      <c r="E46" s="4"/>
      <c r="F46" s="4"/>
      <c r="G46" s="4"/>
      <c r="H46" s="4"/>
      <c r="I46" s="37"/>
      <c r="J46" s="37">
        <v>17120</v>
      </c>
      <c r="K46" s="37"/>
      <c r="L46" s="37"/>
      <c r="M46" s="37"/>
      <c r="N46" s="37"/>
      <c r="O46" s="37"/>
      <c r="P46" s="37"/>
      <c r="Q46" s="37"/>
      <c r="R46" s="37"/>
      <c r="S46" s="37">
        <f t="shared" si="1"/>
        <v>17120</v>
      </c>
      <c r="T46" s="8"/>
    </row>
    <row r="47" spans="1:20" s="1" customFormat="1" ht="20.100000000000001" customHeight="1" x14ac:dyDescent="0.55000000000000004">
      <c r="A47" s="3">
        <v>79</v>
      </c>
      <c r="B47" s="22" t="s">
        <v>1352</v>
      </c>
      <c r="C47" s="22" t="s">
        <v>1355</v>
      </c>
      <c r="D47" s="4" t="s">
        <v>1356</v>
      </c>
      <c r="E47" s="4"/>
      <c r="F47" s="4"/>
      <c r="G47" s="4"/>
      <c r="H47" s="4"/>
      <c r="I47" s="37"/>
      <c r="J47" s="37">
        <v>18832</v>
      </c>
      <c r="K47" s="37"/>
      <c r="L47" s="37"/>
      <c r="M47" s="37"/>
      <c r="N47" s="37"/>
      <c r="O47" s="37"/>
      <c r="P47" s="37"/>
      <c r="Q47" s="37"/>
      <c r="R47" s="37"/>
      <c r="S47" s="37">
        <f t="shared" si="1"/>
        <v>18832</v>
      </c>
      <c r="T47" s="8"/>
    </row>
    <row r="48" spans="1:20" s="1" customFormat="1" ht="20.100000000000001" customHeight="1" x14ac:dyDescent="0.55000000000000004">
      <c r="A48" s="3">
        <v>80</v>
      </c>
      <c r="B48" s="22" t="s">
        <v>1352</v>
      </c>
      <c r="C48" s="22" t="s">
        <v>1357</v>
      </c>
      <c r="D48" s="4" t="s">
        <v>1358</v>
      </c>
      <c r="E48" s="4"/>
      <c r="F48" s="4"/>
      <c r="G48" s="4"/>
      <c r="H48" s="4"/>
      <c r="I48" s="37"/>
      <c r="J48" s="37">
        <v>18832</v>
      </c>
      <c r="K48" s="37"/>
      <c r="L48" s="37"/>
      <c r="M48" s="37"/>
      <c r="N48" s="37"/>
      <c r="O48" s="37"/>
      <c r="P48" s="37"/>
      <c r="Q48" s="37"/>
      <c r="R48" s="37"/>
      <c r="S48" s="37">
        <f t="shared" si="1"/>
        <v>18832</v>
      </c>
      <c r="T48" s="8"/>
    </row>
    <row r="49" spans="1:20" s="1" customFormat="1" ht="20.100000000000001" customHeight="1" x14ac:dyDescent="0.55000000000000004">
      <c r="A49" s="3">
        <v>81</v>
      </c>
      <c r="B49" s="22" t="s">
        <v>1352</v>
      </c>
      <c r="C49" s="22" t="s">
        <v>1359</v>
      </c>
      <c r="D49" s="4" t="s">
        <v>1360</v>
      </c>
      <c r="E49" s="4"/>
      <c r="F49" s="4"/>
      <c r="G49" s="4"/>
      <c r="H49" s="4"/>
      <c r="I49" s="37"/>
      <c r="J49" s="37">
        <v>18832</v>
      </c>
      <c r="K49" s="37"/>
      <c r="L49" s="37"/>
      <c r="M49" s="37"/>
      <c r="N49" s="37"/>
      <c r="O49" s="37"/>
      <c r="P49" s="37"/>
      <c r="Q49" s="37"/>
      <c r="R49" s="37"/>
      <c r="S49" s="37">
        <f t="shared" si="1"/>
        <v>18832</v>
      </c>
      <c r="T49" s="8"/>
    </row>
    <row r="50" spans="1:20" s="1" customFormat="1" ht="20.100000000000001" customHeight="1" x14ac:dyDescent="0.55000000000000004">
      <c r="A50" s="3">
        <v>90</v>
      </c>
      <c r="B50" s="22" t="s">
        <v>1224</v>
      </c>
      <c r="C50" s="22" t="s">
        <v>1361</v>
      </c>
      <c r="D50" s="4" t="s">
        <v>1362</v>
      </c>
      <c r="E50" s="4"/>
      <c r="F50" s="4"/>
      <c r="G50" s="4">
        <v>450</v>
      </c>
      <c r="H50" s="4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>
        <f t="shared" si="1"/>
        <v>450</v>
      </c>
      <c r="T50" s="8"/>
    </row>
    <row r="51" spans="1:20" s="1" customFormat="1" ht="20.100000000000001" customHeight="1" x14ac:dyDescent="0.55000000000000004">
      <c r="A51" s="3">
        <v>96</v>
      </c>
      <c r="B51" s="22" t="s">
        <v>1363</v>
      </c>
      <c r="C51" s="22" t="s">
        <v>13</v>
      </c>
      <c r="D51" s="4" t="s">
        <v>1364</v>
      </c>
      <c r="E51" s="4"/>
      <c r="F51" s="4"/>
      <c r="G51" s="4"/>
      <c r="H51" s="4"/>
      <c r="I51" s="37"/>
      <c r="J51" s="37"/>
      <c r="K51" s="37"/>
      <c r="L51" s="37"/>
      <c r="M51" s="37"/>
      <c r="N51" s="37">
        <v>420</v>
      </c>
      <c r="O51" s="37"/>
      <c r="P51" s="37"/>
      <c r="Q51" s="37"/>
      <c r="R51" s="37"/>
      <c r="S51" s="37">
        <f t="shared" si="1"/>
        <v>420</v>
      </c>
      <c r="T51" s="8"/>
    </row>
    <row r="52" spans="1:20" s="1" customFormat="1" ht="20.100000000000001" customHeight="1" x14ac:dyDescent="0.55000000000000004">
      <c r="A52" s="3">
        <v>97</v>
      </c>
      <c r="B52" s="22" t="s">
        <v>1363</v>
      </c>
      <c r="C52" s="22" t="s">
        <v>13</v>
      </c>
      <c r="D52" s="4" t="s">
        <v>1365</v>
      </c>
      <c r="E52" s="4"/>
      <c r="F52" s="4"/>
      <c r="G52" s="4"/>
      <c r="H52" s="4"/>
      <c r="I52" s="37"/>
      <c r="J52" s="37"/>
      <c r="K52" s="37"/>
      <c r="L52" s="37"/>
      <c r="M52" s="37"/>
      <c r="N52" s="37">
        <v>330</v>
      </c>
      <c r="O52" s="37"/>
      <c r="P52" s="37"/>
      <c r="Q52" s="37"/>
      <c r="R52" s="37"/>
      <c r="S52" s="37">
        <f t="shared" si="1"/>
        <v>330</v>
      </c>
      <c r="T52" s="8"/>
    </row>
    <row r="53" spans="1:20" s="1" customFormat="1" ht="20.100000000000001" customHeight="1" x14ac:dyDescent="0.55000000000000004">
      <c r="A53" s="3">
        <v>98</v>
      </c>
      <c r="B53" s="22" t="s">
        <v>1363</v>
      </c>
      <c r="C53" s="22" t="s">
        <v>13</v>
      </c>
      <c r="D53" s="4" t="s">
        <v>1366</v>
      </c>
      <c r="E53" s="4"/>
      <c r="F53" s="4"/>
      <c r="G53" s="4"/>
      <c r="H53" s="4"/>
      <c r="I53" s="37"/>
      <c r="J53" s="37"/>
      <c r="K53" s="37"/>
      <c r="L53" s="37"/>
      <c r="M53" s="37"/>
      <c r="N53" s="37">
        <v>245</v>
      </c>
      <c r="O53" s="37"/>
      <c r="P53" s="37"/>
      <c r="Q53" s="37"/>
      <c r="R53" s="37"/>
      <c r="S53" s="37">
        <f t="shared" si="1"/>
        <v>245</v>
      </c>
      <c r="T53" s="8"/>
    </row>
    <row r="54" spans="1:20" s="1" customFormat="1" ht="20.100000000000001" customHeight="1" x14ac:dyDescent="0.55000000000000004">
      <c r="A54" s="3">
        <v>99</v>
      </c>
      <c r="B54" s="22" t="s">
        <v>1363</v>
      </c>
      <c r="C54" s="22" t="s">
        <v>13</v>
      </c>
      <c r="D54" s="4" t="s">
        <v>1367</v>
      </c>
      <c r="E54" s="4"/>
      <c r="F54" s="4"/>
      <c r="G54" s="4"/>
      <c r="H54" s="4"/>
      <c r="I54" s="37"/>
      <c r="J54" s="37"/>
      <c r="K54" s="37"/>
      <c r="L54" s="37"/>
      <c r="M54" s="37"/>
      <c r="N54" s="37">
        <v>420</v>
      </c>
      <c r="O54" s="37"/>
      <c r="P54" s="37"/>
      <c r="Q54" s="37"/>
      <c r="R54" s="37"/>
      <c r="S54" s="37">
        <f t="shared" si="1"/>
        <v>420</v>
      </c>
      <c r="T54" s="8"/>
    </row>
    <row r="55" spans="1:20" s="1" customFormat="1" ht="20.100000000000001" customHeight="1" x14ac:dyDescent="0.55000000000000004">
      <c r="A55" s="3">
        <v>100</v>
      </c>
      <c r="B55" s="22" t="s">
        <v>1363</v>
      </c>
      <c r="C55" s="22" t="s">
        <v>13</v>
      </c>
      <c r="D55" s="4" t="s">
        <v>1368</v>
      </c>
      <c r="E55" s="4"/>
      <c r="F55" s="4"/>
      <c r="G55" s="4"/>
      <c r="H55" s="4"/>
      <c r="I55" s="37"/>
      <c r="J55" s="37"/>
      <c r="K55" s="37"/>
      <c r="L55" s="37"/>
      <c r="M55" s="37"/>
      <c r="N55" s="37">
        <v>360</v>
      </c>
      <c r="O55" s="37"/>
      <c r="P55" s="37"/>
      <c r="Q55" s="37"/>
      <c r="R55" s="37"/>
      <c r="S55" s="37">
        <f t="shared" si="1"/>
        <v>360</v>
      </c>
      <c r="T55" s="8"/>
    </row>
    <row r="56" spans="1:20" s="1" customFormat="1" ht="20.100000000000001" customHeight="1" x14ac:dyDescent="0.55000000000000004">
      <c r="A56" s="3">
        <v>101</v>
      </c>
      <c r="B56" s="22" t="s">
        <v>1363</v>
      </c>
      <c r="C56" s="22" t="s">
        <v>96</v>
      </c>
      <c r="D56" s="4" t="s">
        <v>1369</v>
      </c>
      <c r="E56" s="4"/>
      <c r="F56" s="4"/>
      <c r="G56" s="4"/>
      <c r="H56" s="4"/>
      <c r="I56" s="37"/>
      <c r="J56" s="37"/>
      <c r="K56" s="37"/>
      <c r="L56" s="37"/>
      <c r="M56" s="37"/>
      <c r="N56" s="37">
        <v>240</v>
      </c>
      <c r="O56" s="37"/>
      <c r="P56" s="37"/>
      <c r="Q56" s="37"/>
      <c r="R56" s="37"/>
      <c r="S56" s="37">
        <f t="shared" si="1"/>
        <v>240</v>
      </c>
      <c r="T56" s="8"/>
    </row>
    <row r="57" spans="1:20" s="1" customFormat="1" ht="20.100000000000001" customHeight="1" x14ac:dyDescent="0.55000000000000004">
      <c r="A57" s="3">
        <v>102</v>
      </c>
      <c r="B57" s="22" t="s">
        <v>1363</v>
      </c>
      <c r="C57" s="22" t="s">
        <v>96</v>
      </c>
      <c r="D57" s="4" t="s">
        <v>1370</v>
      </c>
      <c r="E57" s="4"/>
      <c r="F57" s="4"/>
      <c r="G57" s="4"/>
      <c r="H57" s="4"/>
      <c r="I57" s="37"/>
      <c r="J57" s="37"/>
      <c r="K57" s="37"/>
      <c r="L57" s="37"/>
      <c r="M57" s="37"/>
      <c r="N57" s="37">
        <v>200</v>
      </c>
      <c r="O57" s="37"/>
      <c r="P57" s="37"/>
      <c r="Q57" s="37"/>
      <c r="R57" s="37"/>
      <c r="S57" s="37">
        <f t="shared" si="1"/>
        <v>200</v>
      </c>
      <c r="T57" s="8"/>
    </row>
    <row r="58" spans="1:20" s="1" customFormat="1" ht="20.100000000000001" customHeight="1" x14ac:dyDescent="0.55000000000000004">
      <c r="A58" s="3">
        <v>103</v>
      </c>
      <c r="B58" s="22" t="s">
        <v>1363</v>
      </c>
      <c r="C58" s="22" t="s">
        <v>13</v>
      </c>
      <c r="D58" s="4" t="s">
        <v>1371</v>
      </c>
      <c r="E58" s="4"/>
      <c r="F58" s="4"/>
      <c r="G58" s="4"/>
      <c r="H58" s="4"/>
      <c r="I58" s="37"/>
      <c r="J58" s="37"/>
      <c r="K58" s="37"/>
      <c r="L58" s="37"/>
      <c r="M58" s="37"/>
      <c r="N58" s="37">
        <v>220</v>
      </c>
      <c r="O58" s="37"/>
      <c r="P58" s="37"/>
      <c r="Q58" s="37"/>
      <c r="R58" s="37"/>
      <c r="S58" s="37">
        <f t="shared" si="1"/>
        <v>220</v>
      </c>
      <c r="T58" s="8"/>
    </row>
    <row r="59" spans="1:20" s="1" customFormat="1" ht="20.100000000000001" customHeight="1" x14ac:dyDescent="0.55000000000000004">
      <c r="A59" s="3">
        <v>104</v>
      </c>
      <c r="B59" s="22" t="s">
        <v>1363</v>
      </c>
      <c r="C59" s="22" t="s">
        <v>13</v>
      </c>
      <c r="D59" s="4" t="s">
        <v>1372</v>
      </c>
      <c r="E59" s="4"/>
      <c r="F59" s="4"/>
      <c r="G59" s="4"/>
      <c r="H59" s="4"/>
      <c r="I59" s="37"/>
      <c r="J59" s="37"/>
      <c r="K59" s="37"/>
      <c r="L59" s="37"/>
      <c r="M59" s="37"/>
      <c r="N59" s="37">
        <v>200</v>
      </c>
      <c r="O59" s="37"/>
      <c r="P59" s="37"/>
      <c r="Q59" s="37"/>
      <c r="R59" s="37"/>
      <c r="S59" s="37">
        <f t="shared" si="1"/>
        <v>200</v>
      </c>
      <c r="T59" s="8"/>
    </row>
    <row r="60" spans="1:20" s="1" customFormat="1" ht="20.100000000000001" customHeight="1" x14ac:dyDescent="0.55000000000000004">
      <c r="A60" s="3">
        <v>105</v>
      </c>
      <c r="B60" s="22" t="s">
        <v>1363</v>
      </c>
      <c r="C60" s="22" t="s">
        <v>13</v>
      </c>
      <c r="D60" s="4" t="s">
        <v>1373</v>
      </c>
      <c r="E60" s="4"/>
      <c r="F60" s="4"/>
      <c r="G60" s="4"/>
      <c r="H60" s="4"/>
      <c r="I60" s="37"/>
      <c r="J60" s="37"/>
      <c r="K60" s="37"/>
      <c r="L60" s="37"/>
      <c r="M60" s="37"/>
      <c r="N60" s="37">
        <v>290</v>
      </c>
      <c r="O60" s="37"/>
      <c r="P60" s="37"/>
      <c r="Q60" s="37"/>
      <c r="R60" s="37"/>
      <c r="S60" s="37">
        <f t="shared" si="1"/>
        <v>290</v>
      </c>
      <c r="T60" s="8"/>
    </row>
    <row r="61" spans="1:20" s="1" customFormat="1" ht="20.100000000000001" customHeight="1" x14ac:dyDescent="0.55000000000000004">
      <c r="A61" s="3">
        <v>106</v>
      </c>
      <c r="B61" s="22" t="s">
        <v>1363</v>
      </c>
      <c r="C61" s="22" t="s">
        <v>96</v>
      </c>
      <c r="D61" s="4" t="s">
        <v>1374</v>
      </c>
      <c r="E61" s="4"/>
      <c r="F61" s="4"/>
      <c r="G61" s="4"/>
      <c r="H61" s="4"/>
      <c r="I61" s="37"/>
      <c r="J61" s="37"/>
      <c r="K61" s="37"/>
      <c r="L61" s="37"/>
      <c r="M61" s="37"/>
      <c r="N61" s="37">
        <v>270</v>
      </c>
      <c r="O61" s="37"/>
      <c r="P61" s="37"/>
      <c r="Q61" s="37"/>
      <c r="R61" s="37"/>
      <c r="S61" s="37">
        <f t="shared" si="1"/>
        <v>270</v>
      </c>
      <c r="T61" s="8"/>
    </row>
    <row r="62" spans="1:20" s="1" customFormat="1" ht="20.100000000000001" customHeight="1" x14ac:dyDescent="0.55000000000000004">
      <c r="A62" s="3">
        <v>107</v>
      </c>
      <c r="B62" s="22" t="s">
        <v>1363</v>
      </c>
      <c r="C62" s="22" t="s">
        <v>13</v>
      </c>
      <c r="D62" s="4" t="s">
        <v>1375</v>
      </c>
      <c r="E62" s="4"/>
      <c r="F62" s="4"/>
      <c r="G62" s="4"/>
      <c r="H62" s="4"/>
      <c r="I62" s="37"/>
      <c r="J62" s="37"/>
      <c r="K62" s="37"/>
      <c r="L62" s="37"/>
      <c r="M62" s="37"/>
      <c r="N62" s="37">
        <v>350</v>
      </c>
      <c r="O62" s="37"/>
      <c r="P62" s="37"/>
      <c r="Q62" s="37"/>
      <c r="R62" s="37"/>
      <c r="S62" s="37">
        <f t="shared" si="1"/>
        <v>350</v>
      </c>
      <c r="T62" s="8"/>
    </row>
    <row r="63" spans="1:20" s="1" customFormat="1" ht="20.100000000000001" customHeight="1" x14ac:dyDescent="0.55000000000000004">
      <c r="A63" s="3">
        <v>108</v>
      </c>
      <c r="B63" s="22" t="s">
        <v>1376</v>
      </c>
      <c r="C63" s="22" t="s">
        <v>96</v>
      </c>
      <c r="D63" s="4" t="s">
        <v>1377</v>
      </c>
      <c r="E63" s="4"/>
      <c r="F63" s="4"/>
      <c r="G63" s="4"/>
      <c r="H63" s="4"/>
      <c r="I63" s="37"/>
      <c r="J63" s="37"/>
      <c r="K63" s="37"/>
      <c r="L63" s="37"/>
      <c r="M63" s="37"/>
      <c r="N63" s="37">
        <v>330</v>
      </c>
      <c r="O63" s="37"/>
      <c r="P63" s="37"/>
      <c r="Q63" s="37"/>
      <c r="R63" s="37"/>
      <c r="S63" s="37">
        <f t="shared" ref="S63:S94" si="2">SUM(G63:R63)</f>
        <v>330</v>
      </c>
      <c r="T63" s="8"/>
    </row>
    <row r="64" spans="1:20" s="1" customFormat="1" ht="20.100000000000001" customHeight="1" x14ac:dyDescent="0.55000000000000004">
      <c r="A64" s="3">
        <v>109</v>
      </c>
      <c r="B64" s="22" t="s">
        <v>1363</v>
      </c>
      <c r="C64" s="22" t="s">
        <v>13</v>
      </c>
      <c r="D64" s="4" t="s">
        <v>1378</v>
      </c>
      <c r="E64" s="4"/>
      <c r="F64" s="4"/>
      <c r="G64" s="4"/>
      <c r="H64" s="4"/>
      <c r="I64" s="37"/>
      <c r="J64" s="37"/>
      <c r="K64" s="37"/>
      <c r="L64" s="37"/>
      <c r="M64" s="37"/>
      <c r="N64" s="37">
        <v>300</v>
      </c>
      <c r="O64" s="37"/>
      <c r="P64" s="37"/>
      <c r="Q64" s="37"/>
      <c r="R64" s="37"/>
      <c r="S64" s="37">
        <f t="shared" si="2"/>
        <v>300</v>
      </c>
      <c r="T64" s="8"/>
    </row>
    <row r="65" spans="1:20" s="1" customFormat="1" ht="20.100000000000001" customHeight="1" x14ac:dyDescent="0.55000000000000004">
      <c r="A65" s="3">
        <v>110</v>
      </c>
      <c r="B65" s="22" t="s">
        <v>1363</v>
      </c>
      <c r="C65" s="22" t="s">
        <v>13</v>
      </c>
      <c r="D65" s="4" t="s">
        <v>1379</v>
      </c>
      <c r="E65" s="4"/>
      <c r="F65" s="4"/>
      <c r="G65" s="4"/>
      <c r="H65" s="4"/>
      <c r="I65" s="37"/>
      <c r="J65" s="37"/>
      <c r="K65" s="37"/>
      <c r="L65" s="37"/>
      <c r="M65" s="37"/>
      <c r="N65" s="37">
        <v>260</v>
      </c>
      <c r="O65" s="37"/>
      <c r="P65" s="37"/>
      <c r="Q65" s="37"/>
      <c r="R65" s="37"/>
      <c r="S65" s="37">
        <f t="shared" si="2"/>
        <v>260</v>
      </c>
      <c r="T65" s="8"/>
    </row>
    <row r="66" spans="1:20" s="1" customFormat="1" ht="20.100000000000001" customHeight="1" x14ac:dyDescent="0.55000000000000004">
      <c r="A66" s="3">
        <v>111</v>
      </c>
      <c r="B66" s="22" t="s">
        <v>1363</v>
      </c>
      <c r="C66" s="22" t="s">
        <v>13</v>
      </c>
      <c r="D66" s="4" t="s">
        <v>1380</v>
      </c>
      <c r="E66" s="4"/>
      <c r="F66" s="4"/>
      <c r="G66" s="4"/>
      <c r="H66" s="4"/>
      <c r="I66" s="37"/>
      <c r="J66" s="37"/>
      <c r="K66" s="37"/>
      <c r="L66" s="37"/>
      <c r="M66" s="37"/>
      <c r="N66" s="37">
        <v>240</v>
      </c>
      <c r="O66" s="37"/>
      <c r="P66" s="37"/>
      <c r="Q66" s="37"/>
      <c r="R66" s="37"/>
      <c r="S66" s="37">
        <f t="shared" si="2"/>
        <v>240</v>
      </c>
      <c r="T66" s="8"/>
    </row>
    <row r="67" spans="1:20" s="1" customFormat="1" ht="20.100000000000001" customHeight="1" x14ac:dyDescent="0.55000000000000004">
      <c r="A67" s="3">
        <v>112</v>
      </c>
      <c r="B67" s="22" t="s">
        <v>1363</v>
      </c>
      <c r="C67" s="22" t="s">
        <v>13</v>
      </c>
      <c r="D67" s="4" t="s">
        <v>1381</v>
      </c>
      <c r="E67" s="4"/>
      <c r="F67" s="4"/>
      <c r="G67" s="4"/>
      <c r="H67" s="4"/>
      <c r="I67" s="37"/>
      <c r="J67" s="37"/>
      <c r="K67" s="37"/>
      <c r="L67" s="37"/>
      <c r="M67" s="37"/>
      <c r="N67" s="37">
        <v>260</v>
      </c>
      <c r="O67" s="37"/>
      <c r="P67" s="37"/>
      <c r="Q67" s="37"/>
      <c r="R67" s="37"/>
      <c r="S67" s="37">
        <f t="shared" si="2"/>
        <v>260</v>
      </c>
      <c r="T67" s="8"/>
    </row>
    <row r="68" spans="1:20" s="1" customFormat="1" ht="20.100000000000001" customHeight="1" x14ac:dyDescent="0.55000000000000004">
      <c r="A68" s="3">
        <v>113</v>
      </c>
      <c r="B68" s="22" t="s">
        <v>1363</v>
      </c>
      <c r="C68" s="22" t="s">
        <v>13</v>
      </c>
      <c r="D68" s="4" t="s">
        <v>1382</v>
      </c>
      <c r="E68" s="4"/>
      <c r="F68" s="4"/>
      <c r="G68" s="4"/>
      <c r="H68" s="4"/>
      <c r="I68" s="37"/>
      <c r="J68" s="37"/>
      <c r="K68" s="37"/>
      <c r="L68" s="37"/>
      <c r="M68" s="37"/>
      <c r="N68" s="37">
        <v>240</v>
      </c>
      <c r="O68" s="37"/>
      <c r="P68" s="37"/>
      <c r="Q68" s="37"/>
      <c r="R68" s="37"/>
      <c r="S68" s="37">
        <f t="shared" si="2"/>
        <v>240</v>
      </c>
      <c r="T68" s="8"/>
    </row>
    <row r="69" spans="1:20" s="1" customFormat="1" ht="20.100000000000001" customHeight="1" x14ac:dyDescent="0.55000000000000004">
      <c r="A69" s="3">
        <v>114</v>
      </c>
      <c r="B69" s="22" t="s">
        <v>1363</v>
      </c>
      <c r="C69" s="22" t="s">
        <v>13</v>
      </c>
      <c r="D69" s="4" t="s">
        <v>1383</v>
      </c>
      <c r="E69" s="4"/>
      <c r="F69" s="4"/>
      <c r="G69" s="4"/>
      <c r="H69" s="4"/>
      <c r="I69" s="37"/>
      <c r="J69" s="37"/>
      <c r="K69" s="37"/>
      <c r="L69" s="37"/>
      <c r="M69" s="37"/>
      <c r="N69" s="37">
        <v>340</v>
      </c>
      <c r="O69" s="37"/>
      <c r="P69" s="37"/>
      <c r="Q69" s="37"/>
      <c r="R69" s="37"/>
      <c r="S69" s="37">
        <f t="shared" si="2"/>
        <v>340</v>
      </c>
      <c r="T69" s="8"/>
    </row>
    <row r="70" spans="1:20" s="1" customFormat="1" ht="20.100000000000001" customHeight="1" x14ac:dyDescent="0.55000000000000004">
      <c r="A70" s="3">
        <v>115</v>
      </c>
      <c r="B70" s="22" t="s">
        <v>1363</v>
      </c>
      <c r="C70" s="22" t="s">
        <v>13</v>
      </c>
      <c r="D70" s="4" t="s">
        <v>1384</v>
      </c>
      <c r="E70" s="4"/>
      <c r="F70" s="4"/>
      <c r="G70" s="4"/>
      <c r="H70" s="4"/>
      <c r="I70" s="37"/>
      <c r="J70" s="37"/>
      <c r="K70" s="37"/>
      <c r="L70" s="37"/>
      <c r="M70" s="37"/>
      <c r="N70" s="37">
        <v>260</v>
      </c>
      <c r="O70" s="37"/>
      <c r="P70" s="37"/>
      <c r="Q70" s="37"/>
      <c r="R70" s="37"/>
      <c r="S70" s="37">
        <f t="shared" si="2"/>
        <v>260</v>
      </c>
      <c r="T70" s="8"/>
    </row>
    <row r="71" spans="1:20" s="1" customFormat="1" ht="20.100000000000001" customHeight="1" x14ac:dyDescent="0.55000000000000004">
      <c r="A71" s="3">
        <v>116</v>
      </c>
      <c r="B71" s="22" t="s">
        <v>1385</v>
      </c>
      <c r="C71" s="22" t="s">
        <v>13</v>
      </c>
      <c r="D71" s="4" t="s">
        <v>1386</v>
      </c>
      <c r="E71" s="4"/>
      <c r="F71" s="4"/>
      <c r="G71" s="4"/>
      <c r="H71" s="4"/>
      <c r="I71" s="37"/>
      <c r="J71" s="37"/>
      <c r="K71" s="37"/>
      <c r="L71" s="37"/>
      <c r="M71" s="37"/>
      <c r="N71" s="37"/>
      <c r="O71" s="37"/>
      <c r="P71" s="37"/>
      <c r="Q71" s="37">
        <v>240</v>
      </c>
      <c r="R71" s="37"/>
      <c r="S71" s="37">
        <f t="shared" si="2"/>
        <v>240</v>
      </c>
      <c r="T71" s="8"/>
    </row>
    <row r="72" spans="1:20" s="1" customFormat="1" ht="20.100000000000001" customHeight="1" x14ac:dyDescent="0.55000000000000004">
      <c r="A72" s="3">
        <v>119</v>
      </c>
      <c r="B72" s="22" t="s">
        <v>1172</v>
      </c>
      <c r="C72" s="22" t="s">
        <v>13</v>
      </c>
      <c r="D72" s="4" t="s">
        <v>1387</v>
      </c>
      <c r="E72" s="4"/>
      <c r="F72" s="4"/>
      <c r="G72" s="4"/>
      <c r="H72" s="4"/>
      <c r="I72" s="37"/>
      <c r="J72" s="37"/>
      <c r="K72" s="37"/>
      <c r="L72" s="37"/>
      <c r="M72" s="37"/>
      <c r="N72" s="37">
        <v>500</v>
      </c>
      <c r="O72" s="37"/>
      <c r="P72" s="37"/>
      <c r="Q72" s="37"/>
      <c r="R72" s="37"/>
      <c r="S72" s="37">
        <f t="shared" si="2"/>
        <v>500</v>
      </c>
      <c r="T72" s="8"/>
    </row>
    <row r="73" spans="1:20" s="1" customFormat="1" ht="20.100000000000001" customHeight="1" x14ac:dyDescent="0.55000000000000004">
      <c r="A73" s="3">
        <v>120</v>
      </c>
      <c r="B73" s="22" t="s">
        <v>1388</v>
      </c>
      <c r="C73" s="22" t="s">
        <v>1389</v>
      </c>
      <c r="D73" s="4" t="s">
        <v>1390</v>
      </c>
      <c r="E73" s="4"/>
      <c r="F73" s="4"/>
      <c r="G73" s="4"/>
      <c r="H73" s="4"/>
      <c r="I73" s="37"/>
      <c r="J73" s="37"/>
      <c r="K73" s="37"/>
      <c r="L73" s="37"/>
      <c r="M73" s="37"/>
      <c r="N73" s="37">
        <v>290</v>
      </c>
      <c r="O73" s="37"/>
      <c r="P73" s="37"/>
      <c r="Q73" s="37"/>
      <c r="R73" s="37"/>
      <c r="S73" s="37">
        <f t="shared" si="2"/>
        <v>290</v>
      </c>
      <c r="T73" s="8"/>
    </row>
    <row r="74" spans="1:20" s="1" customFormat="1" ht="20.100000000000001" customHeight="1" x14ac:dyDescent="0.55000000000000004">
      <c r="A74" s="3">
        <v>121</v>
      </c>
      <c r="B74" s="22" t="s">
        <v>1388</v>
      </c>
      <c r="C74" s="22" t="s">
        <v>13</v>
      </c>
      <c r="D74" s="4" t="s">
        <v>1391</v>
      </c>
      <c r="E74" s="4"/>
      <c r="F74" s="4"/>
      <c r="G74" s="4"/>
      <c r="H74" s="4"/>
      <c r="I74" s="37"/>
      <c r="J74" s="37"/>
      <c r="K74" s="37"/>
      <c r="L74" s="37"/>
      <c r="M74" s="37"/>
      <c r="N74" s="37">
        <v>270</v>
      </c>
      <c r="O74" s="37"/>
      <c r="P74" s="37"/>
      <c r="Q74" s="37"/>
      <c r="R74" s="37"/>
      <c r="S74" s="37">
        <f t="shared" si="2"/>
        <v>270</v>
      </c>
      <c r="T74" s="8"/>
    </row>
    <row r="75" spans="1:20" s="1" customFormat="1" ht="20.100000000000001" customHeight="1" x14ac:dyDescent="0.55000000000000004">
      <c r="A75" s="3">
        <v>122</v>
      </c>
      <c r="B75" s="22" t="s">
        <v>1388</v>
      </c>
      <c r="C75" s="22" t="s">
        <v>13</v>
      </c>
      <c r="D75" s="4" t="s">
        <v>1392</v>
      </c>
      <c r="E75" s="4"/>
      <c r="F75" s="4"/>
      <c r="G75" s="4"/>
      <c r="H75" s="4"/>
      <c r="I75" s="37"/>
      <c r="J75" s="37"/>
      <c r="K75" s="37"/>
      <c r="L75" s="37"/>
      <c r="M75" s="37"/>
      <c r="N75" s="37">
        <v>600</v>
      </c>
      <c r="O75" s="37"/>
      <c r="P75" s="37"/>
      <c r="Q75" s="37"/>
      <c r="R75" s="37"/>
      <c r="S75" s="37">
        <f t="shared" si="2"/>
        <v>600</v>
      </c>
      <c r="T75" s="8"/>
    </row>
    <row r="76" spans="1:20" s="1" customFormat="1" ht="20.100000000000001" customHeight="1" x14ac:dyDescent="0.55000000000000004">
      <c r="A76" s="3">
        <v>123</v>
      </c>
      <c r="B76" s="22" t="s">
        <v>1388</v>
      </c>
      <c r="C76" s="22" t="s">
        <v>13</v>
      </c>
      <c r="D76" s="4" t="s">
        <v>1393</v>
      </c>
      <c r="E76" s="4"/>
      <c r="F76" s="4"/>
      <c r="G76" s="4"/>
      <c r="H76" s="4"/>
      <c r="I76" s="37"/>
      <c r="J76" s="37"/>
      <c r="K76" s="37"/>
      <c r="L76" s="37"/>
      <c r="M76" s="37"/>
      <c r="N76" s="37">
        <v>260</v>
      </c>
      <c r="O76" s="37"/>
      <c r="P76" s="37"/>
      <c r="Q76" s="37"/>
      <c r="R76" s="37"/>
      <c r="S76" s="37">
        <f t="shared" si="2"/>
        <v>260</v>
      </c>
      <c r="T76" s="8"/>
    </row>
    <row r="77" spans="1:20" s="1" customFormat="1" ht="20.100000000000001" customHeight="1" x14ac:dyDescent="0.55000000000000004">
      <c r="A77" s="3">
        <v>124</v>
      </c>
      <c r="B77" s="22" t="s">
        <v>1388</v>
      </c>
      <c r="C77" s="22" t="s">
        <v>13</v>
      </c>
      <c r="D77" s="4" t="s">
        <v>1394</v>
      </c>
      <c r="E77" s="4"/>
      <c r="F77" s="4"/>
      <c r="G77" s="4"/>
      <c r="H77" s="4"/>
      <c r="I77" s="37"/>
      <c r="J77" s="37"/>
      <c r="K77" s="37"/>
      <c r="L77" s="37"/>
      <c r="M77" s="37"/>
      <c r="N77" s="37">
        <v>450</v>
      </c>
      <c r="O77" s="37"/>
      <c r="P77" s="37"/>
      <c r="Q77" s="37"/>
      <c r="R77" s="37"/>
      <c r="S77" s="37">
        <f t="shared" si="2"/>
        <v>450</v>
      </c>
      <c r="T77" s="8"/>
    </row>
    <row r="78" spans="1:20" s="1" customFormat="1" ht="20.100000000000001" customHeight="1" x14ac:dyDescent="0.55000000000000004">
      <c r="A78" s="3">
        <v>125</v>
      </c>
      <c r="B78" s="22" t="s">
        <v>1395</v>
      </c>
      <c r="C78" s="22" t="s">
        <v>96</v>
      </c>
      <c r="D78" s="4" t="s">
        <v>1396</v>
      </c>
      <c r="E78" s="4"/>
      <c r="F78" s="4"/>
      <c r="G78" s="4"/>
      <c r="H78" s="4"/>
      <c r="I78" s="37"/>
      <c r="J78" s="37"/>
      <c r="K78" s="37"/>
      <c r="L78" s="37"/>
      <c r="M78" s="37"/>
      <c r="N78" s="37">
        <v>200</v>
      </c>
      <c r="O78" s="37"/>
      <c r="P78" s="37"/>
      <c r="Q78" s="37"/>
      <c r="R78" s="37"/>
      <c r="S78" s="37">
        <f t="shared" si="2"/>
        <v>200</v>
      </c>
      <c r="T78" s="8"/>
    </row>
    <row r="79" spans="1:20" s="1" customFormat="1" ht="20.100000000000001" customHeight="1" x14ac:dyDescent="0.55000000000000004">
      <c r="A79" s="3">
        <v>126</v>
      </c>
      <c r="B79" s="22" t="s">
        <v>1397</v>
      </c>
      <c r="C79" s="22" t="s">
        <v>13</v>
      </c>
      <c r="D79" s="4" t="s">
        <v>1398</v>
      </c>
      <c r="E79" s="4"/>
      <c r="F79" s="4"/>
      <c r="G79" s="4"/>
      <c r="H79" s="4"/>
      <c r="I79" s="37"/>
      <c r="J79" s="37"/>
      <c r="K79" s="37"/>
      <c r="L79" s="37"/>
      <c r="M79" s="37"/>
      <c r="N79" s="37">
        <v>300</v>
      </c>
      <c r="O79" s="37"/>
      <c r="P79" s="37"/>
      <c r="Q79" s="37"/>
      <c r="R79" s="37"/>
      <c r="S79" s="37">
        <f t="shared" si="2"/>
        <v>300</v>
      </c>
      <c r="T79" s="8"/>
    </row>
    <row r="80" spans="1:20" s="1" customFormat="1" ht="20.100000000000001" customHeight="1" x14ac:dyDescent="0.55000000000000004">
      <c r="A80" s="3">
        <v>127</v>
      </c>
      <c r="B80" s="22" t="s">
        <v>1388</v>
      </c>
      <c r="C80" s="22" t="s">
        <v>13</v>
      </c>
      <c r="D80" s="4" t="s">
        <v>1399</v>
      </c>
      <c r="E80" s="4"/>
      <c r="F80" s="4"/>
      <c r="G80" s="4"/>
      <c r="H80" s="4"/>
      <c r="I80" s="37"/>
      <c r="J80" s="37"/>
      <c r="K80" s="37"/>
      <c r="L80" s="37"/>
      <c r="M80" s="37"/>
      <c r="N80" s="37">
        <v>200</v>
      </c>
      <c r="O80" s="37"/>
      <c r="P80" s="37"/>
      <c r="Q80" s="37"/>
      <c r="R80" s="37"/>
      <c r="S80" s="37">
        <f t="shared" si="2"/>
        <v>200</v>
      </c>
      <c r="T80" s="8"/>
    </row>
    <row r="81" spans="1:20" s="1" customFormat="1" ht="20.100000000000001" customHeight="1" x14ac:dyDescent="0.55000000000000004">
      <c r="A81" s="3">
        <v>128</v>
      </c>
      <c r="B81" s="22" t="s">
        <v>1397</v>
      </c>
      <c r="C81" s="22" t="s">
        <v>96</v>
      </c>
      <c r="D81" s="4" t="s">
        <v>1400</v>
      </c>
      <c r="E81" s="4"/>
      <c r="F81" s="4"/>
      <c r="G81" s="4"/>
      <c r="H81" s="4"/>
      <c r="I81" s="37"/>
      <c r="J81" s="37"/>
      <c r="K81" s="37"/>
      <c r="L81" s="37"/>
      <c r="M81" s="37"/>
      <c r="N81" s="37">
        <v>240</v>
      </c>
      <c r="O81" s="37"/>
      <c r="P81" s="37"/>
      <c r="Q81" s="37"/>
      <c r="R81" s="37"/>
      <c r="S81" s="37">
        <f t="shared" si="2"/>
        <v>240</v>
      </c>
      <c r="T81" s="8"/>
    </row>
    <row r="82" spans="1:20" s="1" customFormat="1" ht="20.100000000000001" customHeight="1" x14ac:dyDescent="0.55000000000000004">
      <c r="A82" s="3">
        <v>129</v>
      </c>
      <c r="B82" s="22" t="s">
        <v>1388</v>
      </c>
      <c r="C82" s="22" t="s">
        <v>96</v>
      </c>
      <c r="D82" s="4" t="s">
        <v>1401</v>
      </c>
      <c r="E82" s="4"/>
      <c r="F82" s="4"/>
      <c r="G82" s="4"/>
      <c r="H82" s="4"/>
      <c r="I82" s="37"/>
      <c r="J82" s="37"/>
      <c r="K82" s="37"/>
      <c r="L82" s="37"/>
      <c r="M82" s="37"/>
      <c r="N82" s="37">
        <v>240</v>
      </c>
      <c r="O82" s="37"/>
      <c r="P82" s="37"/>
      <c r="Q82" s="37"/>
      <c r="R82" s="37"/>
      <c r="S82" s="37">
        <f t="shared" si="2"/>
        <v>240</v>
      </c>
      <c r="T82" s="8"/>
    </row>
    <row r="83" spans="1:20" s="1" customFormat="1" ht="20.100000000000001" customHeight="1" x14ac:dyDescent="0.55000000000000004">
      <c r="A83" s="3">
        <v>130</v>
      </c>
      <c r="B83" s="22" t="s">
        <v>1397</v>
      </c>
      <c r="C83" s="22" t="s">
        <v>13</v>
      </c>
      <c r="D83" s="4" t="s">
        <v>1402</v>
      </c>
      <c r="E83" s="4"/>
      <c r="F83" s="4"/>
      <c r="G83" s="4"/>
      <c r="H83" s="4"/>
      <c r="I83" s="37"/>
      <c r="J83" s="37"/>
      <c r="K83" s="37"/>
      <c r="L83" s="37"/>
      <c r="M83" s="37"/>
      <c r="N83" s="37">
        <v>320</v>
      </c>
      <c r="O83" s="37"/>
      <c r="P83" s="37"/>
      <c r="Q83" s="37"/>
      <c r="R83" s="37"/>
      <c r="S83" s="37">
        <f t="shared" si="2"/>
        <v>320</v>
      </c>
      <c r="T83" s="8"/>
    </row>
    <row r="84" spans="1:20" s="1" customFormat="1" ht="20.100000000000001" customHeight="1" x14ac:dyDescent="0.55000000000000004">
      <c r="A84" s="3">
        <v>131</v>
      </c>
      <c r="B84" s="22" t="s">
        <v>1397</v>
      </c>
      <c r="C84" s="22" t="s">
        <v>13</v>
      </c>
      <c r="D84" s="4" t="s">
        <v>1403</v>
      </c>
      <c r="E84" s="4"/>
      <c r="F84" s="4"/>
      <c r="G84" s="4"/>
      <c r="H84" s="4"/>
      <c r="I84" s="37"/>
      <c r="J84" s="37"/>
      <c r="K84" s="37"/>
      <c r="L84" s="37"/>
      <c r="M84" s="37"/>
      <c r="N84" s="37">
        <v>380</v>
      </c>
      <c r="O84" s="37"/>
      <c r="P84" s="37"/>
      <c r="Q84" s="37"/>
      <c r="R84" s="37"/>
      <c r="S84" s="37">
        <f t="shared" si="2"/>
        <v>380</v>
      </c>
      <c r="T84" s="8"/>
    </row>
    <row r="85" spans="1:20" s="1" customFormat="1" ht="20.100000000000001" customHeight="1" x14ac:dyDescent="0.55000000000000004">
      <c r="A85" s="3">
        <v>132</v>
      </c>
      <c r="B85" s="22" t="s">
        <v>1388</v>
      </c>
      <c r="C85" s="22" t="s">
        <v>13</v>
      </c>
      <c r="D85" s="4" t="s">
        <v>1404</v>
      </c>
      <c r="E85" s="4"/>
      <c r="F85" s="4"/>
      <c r="G85" s="4"/>
      <c r="H85" s="4"/>
      <c r="I85" s="37"/>
      <c r="J85" s="37"/>
      <c r="K85" s="37"/>
      <c r="L85" s="37"/>
      <c r="M85" s="37"/>
      <c r="N85" s="37">
        <v>300</v>
      </c>
      <c r="O85" s="37"/>
      <c r="P85" s="37"/>
      <c r="Q85" s="37"/>
      <c r="R85" s="37"/>
      <c r="S85" s="37">
        <f t="shared" si="2"/>
        <v>300</v>
      </c>
      <c r="T85" s="8"/>
    </row>
    <row r="86" spans="1:20" s="1" customFormat="1" ht="20.100000000000001" customHeight="1" x14ac:dyDescent="0.55000000000000004">
      <c r="A86" s="3">
        <v>133</v>
      </c>
      <c r="B86" s="22" t="s">
        <v>1397</v>
      </c>
      <c r="C86" s="22" t="s">
        <v>13</v>
      </c>
      <c r="D86" s="4" t="s">
        <v>1405</v>
      </c>
      <c r="E86" s="4"/>
      <c r="F86" s="4"/>
      <c r="G86" s="4"/>
      <c r="H86" s="4"/>
      <c r="I86" s="37"/>
      <c r="J86" s="37"/>
      <c r="K86" s="37"/>
      <c r="L86" s="37"/>
      <c r="M86" s="37"/>
      <c r="N86" s="37">
        <v>350</v>
      </c>
      <c r="O86" s="37"/>
      <c r="P86" s="37"/>
      <c r="Q86" s="37"/>
      <c r="R86" s="37"/>
      <c r="S86" s="37">
        <f t="shared" si="2"/>
        <v>350</v>
      </c>
      <c r="T86" s="8"/>
    </row>
    <row r="87" spans="1:20" s="1" customFormat="1" ht="20.100000000000001" customHeight="1" x14ac:dyDescent="0.55000000000000004">
      <c r="A87" s="3">
        <v>134</v>
      </c>
      <c r="B87" s="22" t="s">
        <v>1388</v>
      </c>
      <c r="C87" s="22" t="s">
        <v>13</v>
      </c>
      <c r="D87" s="4" t="s">
        <v>1406</v>
      </c>
      <c r="E87" s="4"/>
      <c r="F87" s="4"/>
      <c r="G87" s="4"/>
      <c r="H87" s="4"/>
      <c r="I87" s="37"/>
      <c r="J87" s="37"/>
      <c r="K87" s="37"/>
      <c r="L87" s="37"/>
      <c r="M87" s="37"/>
      <c r="N87" s="37">
        <v>130</v>
      </c>
      <c r="O87" s="37"/>
      <c r="P87" s="37"/>
      <c r="Q87" s="37"/>
      <c r="R87" s="37"/>
      <c r="S87" s="37">
        <f t="shared" si="2"/>
        <v>130</v>
      </c>
      <c r="T87" s="8"/>
    </row>
    <row r="88" spans="1:20" s="1" customFormat="1" ht="20.100000000000001" customHeight="1" x14ac:dyDescent="0.55000000000000004">
      <c r="A88" s="3">
        <v>135</v>
      </c>
      <c r="B88" s="22" t="s">
        <v>1397</v>
      </c>
      <c r="C88" s="22" t="s">
        <v>13</v>
      </c>
      <c r="D88" s="4" t="s">
        <v>1407</v>
      </c>
      <c r="E88" s="4"/>
      <c r="F88" s="4"/>
      <c r="G88" s="4"/>
      <c r="H88" s="4"/>
      <c r="I88" s="37"/>
      <c r="J88" s="37"/>
      <c r="K88" s="37"/>
      <c r="L88" s="37"/>
      <c r="M88" s="37"/>
      <c r="N88" s="37">
        <v>320</v>
      </c>
      <c r="O88" s="37"/>
      <c r="P88" s="37"/>
      <c r="Q88" s="37"/>
      <c r="R88" s="37"/>
      <c r="S88" s="37">
        <f t="shared" si="2"/>
        <v>320</v>
      </c>
      <c r="T88" s="8"/>
    </row>
    <row r="89" spans="1:20" s="1" customFormat="1" ht="20.100000000000001" customHeight="1" x14ac:dyDescent="0.55000000000000004">
      <c r="A89" s="3">
        <v>136</v>
      </c>
      <c r="B89" s="22" t="s">
        <v>1388</v>
      </c>
      <c r="C89" s="22" t="s">
        <v>13</v>
      </c>
      <c r="D89" s="4" t="s">
        <v>1408</v>
      </c>
      <c r="E89" s="4"/>
      <c r="F89" s="4"/>
      <c r="G89" s="4"/>
      <c r="H89" s="4"/>
      <c r="I89" s="37"/>
      <c r="J89" s="37"/>
      <c r="K89" s="37"/>
      <c r="L89" s="37"/>
      <c r="M89" s="37"/>
      <c r="N89" s="37">
        <v>350</v>
      </c>
      <c r="O89" s="37"/>
      <c r="P89" s="37"/>
      <c r="Q89" s="37"/>
      <c r="R89" s="37"/>
      <c r="S89" s="37">
        <f t="shared" si="2"/>
        <v>350</v>
      </c>
      <c r="T89" s="8"/>
    </row>
    <row r="90" spans="1:20" s="1" customFormat="1" ht="20.100000000000001" customHeight="1" x14ac:dyDescent="0.55000000000000004">
      <c r="A90" s="3">
        <v>137</v>
      </c>
      <c r="B90" s="22" t="s">
        <v>1388</v>
      </c>
      <c r="C90" s="22" t="s">
        <v>13</v>
      </c>
      <c r="D90" s="4" t="s">
        <v>1409</v>
      </c>
      <c r="E90" s="4"/>
      <c r="F90" s="4"/>
      <c r="G90" s="4"/>
      <c r="H90" s="4"/>
      <c r="I90" s="37"/>
      <c r="J90" s="37"/>
      <c r="K90" s="37"/>
      <c r="L90" s="37"/>
      <c r="M90" s="37"/>
      <c r="N90" s="37">
        <v>370</v>
      </c>
      <c r="O90" s="37"/>
      <c r="P90" s="37"/>
      <c r="Q90" s="37"/>
      <c r="R90" s="37"/>
      <c r="S90" s="37">
        <f t="shared" si="2"/>
        <v>370</v>
      </c>
      <c r="T90" s="8"/>
    </row>
    <row r="91" spans="1:20" s="1" customFormat="1" ht="20.100000000000001" customHeight="1" x14ac:dyDescent="0.55000000000000004">
      <c r="A91" s="3">
        <v>138</v>
      </c>
      <c r="B91" s="22" t="s">
        <v>1397</v>
      </c>
      <c r="C91" s="22" t="s">
        <v>13</v>
      </c>
      <c r="D91" s="4" t="s">
        <v>1410</v>
      </c>
      <c r="E91" s="4"/>
      <c r="F91" s="4"/>
      <c r="G91" s="4"/>
      <c r="H91" s="4"/>
      <c r="I91" s="37"/>
      <c r="J91" s="37"/>
      <c r="K91" s="37"/>
      <c r="L91" s="37"/>
      <c r="M91" s="37"/>
      <c r="N91" s="37">
        <v>320</v>
      </c>
      <c r="O91" s="37"/>
      <c r="P91" s="37"/>
      <c r="Q91" s="37"/>
      <c r="R91" s="37"/>
      <c r="S91" s="37">
        <f t="shared" si="2"/>
        <v>320</v>
      </c>
      <c r="T91" s="8"/>
    </row>
    <row r="92" spans="1:20" s="1" customFormat="1" ht="20.100000000000001" customHeight="1" x14ac:dyDescent="0.55000000000000004">
      <c r="A92" s="3">
        <v>139</v>
      </c>
      <c r="B92" s="22" t="s">
        <v>1397</v>
      </c>
      <c r="C92" s="22" t="s">
        <v>13</v>
      </c>
      <c r="D92" s="4" t="s">
        <v>1411</v>
      </c>
      <c r="E92" s="4"/>
      <c r="F92" s="4"/>
      <c r="G92" s="4"/>
      <c r="H92" s="4"/>
      <c r="I92" s="37"/>
      <c r="J92" s="37"/>
      <c r="K92" s="37"/>
      <c r="L92" s="37"/>
      <c r="M92" s="37"/>
      <c r="N92" s="37">
        <v>250</v>
      </c>
      <c r="O92" s="37"/>
      <c r="P92" s="37"/>
      <c r="Q92" s="37"/>
      <c r="R92" s="37"/>
      <c r="S92" s="37">
        <f t="shared" si="2"/>
        <v>250</v>
      </c>
      <c r="T92" s="8"/>
    </row>
    <row r="93" spans="1:20" s="1" customFormat="1" ht="20.100000000000001" customHeight="1" x14ac:dyDescent="0.55000000000000004">
      <c r="A93" s="3">
        <v>140</v>
      </c>
      <c r="B93" s="22" t="s">
        <v>1397</v>
      </c>
      <c r="C93" s="22" t="s">
        <v>13</v>
      </c>
      <c r="D93" s="4" t="s">
        <v>1412</v>
      </c>
      <c r="E93" s="4"/>
      <c r="F93" s="4"/>
      <c r="G93" s="4"/>
      <c r="H93" s="4"/>
      <c r="I93" s="37"/>
      <c r="J93" s="37"/>
      <c r="K93" s="37"/>
      <c r="L93" s="37"/>
      <c r="M93" s="37"/>
      <c r="N93" s="37">
        <v>250</v>
      </c>
      <c r="O93" s="37"/>
      <c r="P93" s="37"/>
      <c r="Q93" s="37"/>
      <c r="R93" s="37"/>
      <c r="S93" s="37">
        <f t="shared" si="2"/>
        <v>250</v>
      </c>
      <c r="T93" s="8"/>
    </row>
    <row r="94" spans="1:20" s="1" customFormat="1" ht="20.100000000000001" customHeight="1" x14ac:dyDescent="0.55000000000000004">
      <c r="A94" s="3">
        <v>141</v>
      </c>
      <c r="B94" s="22" t="s">
        <v>1397</v>
      </c>
      <c r="C94" s="22" t="s">
        <v>13</v>
      </c>
      <c r="D94" s="4" t="s">
        <v>1413</v>
      </c>
      <c r="E94" s="4"/>
      <c r="F94" s="4"/>
      <c r="G94" s="4"/>
      <c r="H94" s="4"/>
      <c r="I94" s="37"/>
      <c r="J94" s="37"/>
      <c r="K94" s="37"/>
      <c r="L94" s="37"/>
      <c r="M94" s="37"/>
      <c r="N94" s="37">
        <v>300</v>
      </c>
      <c r="O94" s="37"/>
      <c r="P94" s="37"/>
      <c r="Q94" s="37"/>
      <c r="R94" s="37"/>
      <c r="S94" s="37">
        <f t="shared" si="2"/>
        <v>300</v>
      </c>
      <c r="T94" s="8"/>
    </row>
    <row r="95" spans="1:20" s="1" customFormat="1" ht="20.100000000000001" customHeight="1" x14ac:dyDescent="0.55000000000000004">
      <c r="A95" s="3">
        <v>142</v>
      </c>
      <c r="B95" s="22" t="s">
        <v>1388</v>
      </c>
      <c r="C95" s="22" t="s">
        <v>13</v>
      </c>
      <c r="D95" s="4" t="s">
        <v>1414</v>
      </c>
      <c r="E95" s="4"/>
      <c r="F95" s="4"/>
      <c r="G95" s="4"/>
      <c r="H95" s="4"/>
      <c r="I95" s="37"/>
      <c r="J95" s="37"/>
      <c r="K95" s="37"/>
      <c r="L95" s="37"/>
      <c r="M95" s="37"/>
      <c r="N95" s="37">
        <v>600</v>
      </c>
      <c r="O95" s="37"/>
      <c r="P95" s="37"/>
      <c r="Q95" s="37"/>
      <c r="R95" s="37"/>
      <c r="S95" s="37">
        <f t="shared" ref="S95:S126" si="3">SUM(G95:R95)</f>
        <v>600</v>
      </c>
      <c r="T95" s="8"/>
    </row>
    <row r="96" spans="1:20" s="1" customFormat="1" ht="20.100000000000001" customHeight="1" x14ac:dyDescent="0.55000000000000004">
      <c r="A96" s="3">
        <v>147</v>
      </c>
      <c r="B96" s="22" t="s">
        <v>1282</v>
      </c>
      <c r="C96" s="22" t="s">
        <v>1415</v>
      </c>
      <c r="D96" s="4" t="s">
        <v>1416</v>
      </c>
      <c r="E96" s="61">
        <v>10950</v>
      </c>
      <c r="F96" s="61">
        <v>1800</v>
      </c>
      <c r="G96" s="4"/>
      <c r="H96" s="4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>
        <f>SUM(E96:F96)</f>
        <v>12750</v>
      </c>
      <c r="T96" s="8"/>
    </row>
    <row r="97" spans="1:20" s="1" customFormat="1" ht="20.100000000000001" customHeight="1" x14ac:dyDescent="0.55000000000000004">
      <c r="A97" s="3">
        <v>149</v>
      </c>
      <c r="B97" s="22" t="s">
        <v>1170</v>
      </c>
      <c r="C97" s="22" t="s">
        <v>13</v>
      </c>
      <c r="D97" s="4" t="s">
        <v>1417</v>
      </c>
      <c r="E97" s="4"/>
      <c r="F97" s="4"/>
      <c r="G97" s="4"/>
      <c r="H97" s="4"/>
      <c r="I97" s="37"/>
      <c r="J97" s="37"/>
      <c r="K97" s="37"/>
      <c r="L97" s="37"/>
      <c r="M97" s="37"/>
      <c r="N97" s="37">
        <v>230</v>
      </c>
      <c r="O97" s="37"/>
      <c r="P97" s="37"/>
      <c r="Q97" s="37"/>
      <c r="R97" s="37"/>
      <c r="S97" s="37">
        <f t="shared" ref="S97:S113" si="4">SUM(G97:R97)</f>
        <v>230</v>
      </c>
      <c r="T97" s="8"/>
    </row>
    <row r="98" spans="1:20" s="1" customFormat="1" ht="20.100000000000001" customHeight="1" x14ac:dyDescent="0.55000000000000004">
      <c r="A98" s="3">
        <v>150</v>
      </c>
      <c r="B98" s="22" t="s">
        <v>1170</v>
      </c>
      <c r="C98" s="22" t="s">
        <v>13</v>
      </c>
      <c r="D98" s="4" t="s">
        <v>1418</v>
      </c>
      <c r="E98" s="4"/>
      <c r="F98" s="4"/>
      <c r="G98" s="4"/>
      <c r="H98" s="4"/>
      <c r="I98" s="37"/>
      <c r="J98" s="37"/>
      <c r="K98" s="37"/>
      <c r="L98" s="37"/>
      <c r="M98" s="37"/>
      <c r="N98" s="37">
        <v>300</v>
      </c>
      <c r="O98" s="37"/>
      <c r="P98" s="37"/>
      <c r="Q98" s="37"/>
      <c r="R98" s="37"/>
      <c r="S98" s="37">
        <f t="shared" si="4"/>
        <v>300</v>
      </c>
      <c r="T98" s="8"/>
    </row>
    <row r="99" spans="1:20" s="1" customFormat="1" ht="20.100000000000001" customHeight="1" x14ac:dyDescent="0.55000000000000004">
      <c r="A99" s="3">
        <v>151</v>
      </c>
      <c r="B99" s="22" t="s">
        <v>1170</v>
      </c>
      <c r="C99" s="22" t="s">
        <v>13</v>
      </c>
      <c r="D99" s="4" t="s">
        <v>1419</v>
      </c>
      <c r="E99" s="4"/>
      <c r="F99" s="4"/>
      <c r="G99" s="4"/>
      <c r="H99" s="4"/>
      <c r="I99" s="37"/>
      <c r="J99" s="37"/>
      <c r="K99" s="37"/>
      <c r="L99" s="37"/>
      <c r="M99" s="37"/>
      <c r="N99" s="37">
        <v>240</v>
      </c>
      <c r="O99" s="37"/>
      <c r="P99" s="37"/>
      <c r="Q99" s="37"/>
      <c r="R99" s="37"/>
      <c r="S99" s="37">
        <f t="shared" si="4"/>
        <v>240</v>
      </c>
      <c r="T99" s="8"/>
    </row>
    <row r="100" spans="1:20" s="1" customFormat="1" ht="20.100000000000001" customHeight="1" x14ac:dyDescent="0.55000000000000004">
      <c r="A100" s="3">
        <v>152</v>
      </c>
      <c r="B100" s="22" t="s">
        <v>1170</v>
      </c>
      <c r="C100" s="22" t="s">
        <v>13</v>
      </c>
      <c r="D100" s="4" t="s">
        <v>1420</v>
      </c>
      <c r="E100" s="4"/>
      <c r="F100" s="4"/>
      <c r="G100" s="4"/>
      <c r="H100" s="4"/>
      <c r="I100" s="37"/>
      <c r="J100" s="37"/>
      <c r="K100" s="37"/>
      <c r="L100" s="37"/>
      <c r="M100" s="37"/>
      <c r="N100" s="37">
        <v>400</v>
      </c>
      <c r="O100" s="37"/>
      <c r="P100" s="37"/>
      <c r="Q100" s="37"/>
      <c r="R100" s="37"/>
      <c r="S100" s="37">
        <f t="shared" si="4"/>
        <v>400</v>
      </c>
      <c r="T100" s="8"/>
    </row>
    <row r="101" spans="1:20" s="1" customFormat="1" ht="20.100000000000001" customHeight="1" x14ac:dyDescent="0.55000000000000004">
      <c r="A101" s="3">
        <v>153</v>
      </c>
      <c r="B101" s="22" t="s">
        <v>1170</v>
      </c>
      <c r="C101" s="22" t="s">
        <v>13</v>
      </c>
      <c r="D101" s="4" t="s">
        <v>1421</v>
      </c>
      <c r="E101" s="4"/>
      <c r="F101" s="4"/>
      <c r="G101" s="4"/>
      <c r="H101" s="4"/>
      <c r="I101" s="37"/>
      <c r="J101" s="37"/>
      <c r="K101" s="37"/>
      <c r="L101" s="37"/>
      <c r="M101" s="37"/>
      <c r="N101" s="37">
        <v>300</v>
      </c>
      <c r="O101" s="37"/>
      <c r="P101" s="37"/>
      <c r="Q101" s="37"/>
      <c r="R101" s="37"/>
      <c r="S101" s="37">
        <f t="shared" si="4"/>
        <v>300</v>
      </c>
      <c r="T101" s="8"/>
    </row>
    <row r="102" spans="1:20" s="1" customFormat="1" ht="20.100000000000001" customHeight="1" x14ac:dyDescent="0.55000000000000004">
      <c r="A102" s="3">
        <v>154</v>
      </c>
      <c r="B102" s="22" t="s">
        <v>1170</v>
      </c>
      <c r="C102" s="22" t="s">
        <v>13</v>
      </c>
      <c r="D102" s="4" t="s">
        <v>1422</v>
      </c>
      <c r="E102" s="4"/>
      <c r="F102" s="4"/>
      <c r="G102" s="4"/>
      <c r="H102" s="4"/>
      <c r="I102" s="37"/>
      <c r="J102" s="37"/>
      <c r="K102" s="37"/>
      <c r="L102" s="37"/>
      <c r="M102" s="37"/>
      <c r="N102" s="37">
        <v>200</v>
      </c>
      <c r="O102" s="37"/>
      <c r="P102" s="37"/>
      <c r="Q102" s="37"/>
      <c r="R102" s="37"/>
      <c r="S102" s="37">
        <f t="shared" si="4"/>
        <v>200</v>
      </c>
      <c r="T102" s="8"/>
    </row>
    <row r="103" spans="1:20" s="1" customFormat="1" ht="20.100000000000001" customHeight="1" x14ac:dyDescent="0.55000000000000004">
      <c r="A103" s="3">
        <v>155</v>
      </c>
      <c r="B103" s="22" t="s">
        <v>1170</v>
      </c>
      <c r="C103" s="22" t="s">
        <v>13</v>
      </c>
      <c r="D103" s="4" t="s">
        <v>1423</v>
      </c>
      <c r="E103" s="4"/>
      <c r="F103" s="4"/>
      <c r="G103" s="4"/>
      <c r="H103" s="4"/>
      <c r="I103" s="37"/>
      <c r="J103" s="37"/>
      <c r="K103" s="37"/>
      <c r="L103" s="37"/>
      <c r="M103" s="37"/>
      <c r="N103" s="37">
        <v>310</v>
      </c>
      <c r="O103" s="37"/>
      <c r="P103" s="37"/>
      <c r="Q103" s="37"/>
      <c r="R103" s="37"/>
      <c r="S103" s="37">
        <f t="shared" si="4"/>
        <v>310</v>
      </c>
      <c r="T103" s="8"/>
    </row>
    <row r="104" spans="1:20" s="1" customFormat="1" ht="20.100000000000001" customHeight="1" x14ac:dyDescent="0.55000000000000004">
      <c r="A104" s="3">
        <v>156</v>
      </c>
      <c r="B104" s="22" t="s">
        <v>1170</v>
      </c>
      <c r="C104" s="22" t="s">
        <v>13</v>
      </c>
      <c r="D104" s="4" t="s">
        <v>1424</v>
      </c>
      <c r="E104" s="4"/>
      <c r="F104" s="4"/>
      <c r="G104" s="4"/>
      <c r="H104" s="4"/>
      <c r="I104" s="37"/>
      <c r="J104" s="37"/>
      <c r="K104" s="37"/>
      <c r="L104" s="37"/>
      <c r="M104" s="37"/>
      <c r="N104" s="37">
        <v>300</v>
      </c>
      <c r="O104" s="37"/>
      <c r="P104" s="37"/>
      <c r="Q104" s="37"/>
      <c r="R104" s="37"/>
      <c r="S104" s="37">
        <f t="shared" si="4"/>
        <v>300</v>
      </c>
      <c r="T104" s="8"/>
    </row>
    <row r="105" spans="1:20" s="1" customFormat="1" ht="20.100000000000001" customHeight="1" x14ac:dyDescent="0.55000000000000004">
      <c r="A105" s="3">
        <v>157</v>
      </c>
      <c r="B105" s="22" t="s">
        <v>1425</v>
      </c>
      <c r="C105" s="22" t="s">
        <v>13</v>
      </c>
      <c r="D105" s="4" t="s">
        <v>1426</v>
      </c>
      <c r="E105" s="4"/>
      <c r="F105" s="4"/>
      <c r="G105" s="4"/>
      <c r="H105" s="4"/>
      <c r="I105" s="37"/>
      <c r="J105" s="37"/>
      <c r="K105" s="37"/>
      <c r="L105" s="37"/>
      <c r="M105" s="37"/>
      <c r="N105" s="37">
        <v>260</v>
      </c>
      <c r="O105" s="37"/>
      <c r="P105" s="37"/>
      <c r="Q105" s="37"/>
      <c r="R105" s="37"/>
      <c r="S105" s="37">
        <f t="shared" si="4"/>
        <v>260</v>
      </c>
      <c r="T105" s="8"/>
    </row>
    <row r="106" spans="1:20" s="1" customFormat="1" ht="20.100000000000001" customHeight="1" x14ac:dyDescent="0.55000000000000004">
      <c r="A106" s="3">
        <v>158</v>
      </c>
      <c r="B106" s="22" t="s">
        <v>1427</v>
      </c>
      <c r="C106" s="22" t="s">
        <v>13</v>
      </c>
      <c r="D106" s="4" t="s">
        <v>1428</v>
      </c>
      <c r="E106" s="4"/>
      <c r="F106" s="4"/>
      <c r="G106" s="4"/>
      <c r="H106" s="4"/>
      <c r="I106" s="37"/>
      <c r="J106" s="37"/>
      <c r="K106" s="37"/>
      <c r="L106" s="37"/>
      <c r="M106" s="37"/>
      <c r="N106" s="37">
        <v>200</v>
      </c>
      <c r="O106" s="37"/>
      <c r="P106" s="37"/>
      <c r="Q106" s="37"/>
      <c r="R106" s="37"/>
      <c r="S106" s="37">
        <f t="shared" si="4"/>
        <v>200</v>
      </c>
      <c r="T106" s="8"/>
    </row>
    <row r="107" spans="1:20" s="1" customFormat="1" ht="20.100000000000001" customHeight="1" x14ac:dyDescent="0.55000000000000004">
      <c r="A107" s="3">
        <v>159</v>
      </c>
      <c r="B107" s="22" t="s">
        <v>1170</v>
      </c>
      <c r="C107" s="22" t="s">
        <v>13</v>
      </c>
      <c r="D107" s="4" t="s">
        <v>1429</v>
      </c>
      <c r="E107" s="4"/>
      <c r="F107" s="4"/>
      <c r="G107" s="4"/>
      <c r="H107" s="4"/>
      <c r="I107" s="37"/>
      <c r="J107" s="37"/>
      <c r="K107" s="37"/>
      <c r="L107" s="37"/>
      <c r="M107" s="37"/>
      <c r="N107" s="37">
        <v>280</v>
      </c>
      <c r="O107" s="37"/>
      <c r="P107" s="37"/>
      <c r="Q107" s="37"/>
      <c r="R107" s="37"/>
      <c r="S107" s="37">
        <f t="shared" si="4"/>
        <v>280</v>
      </c>
      <c r="T107" s="8"/>
    </row>
    <row r="108" spans="1:20" s="1" customFormat="1" ht="20.100000000000001" customHeight="1" x14ac:dyDescent="0.55000000000000004">
      <c r="A108" s="3">
        <v>160</v>
      </c>
      <c r="B108" s="22" t="s">
        <v>1170</v>
      </c>
      <c r="C108" s="22" t="s">
        <v>13</v>
      </c>
      <c r="D108" s="4" t="s">
        <v>1430</v>
      </c>
      <c r="E108" s="4"/>
      <c r="F108" s="4"/>
      <c r="G108" s="4"/>
      <c r="H108" s="4"/>
      <c r="I108" s="37"/>
      <c r="J108" s="37"/>
      <c r="K108" s="37"/>
      <c r="L108" s="37"/>
      <c r="M108" s="37"/>
      <c r="N108" s="37">
        <v>300</v>
      </c>
      <c r="O108" s="37"/>
      <c r="P108" s="37"/>
      <c r="Q108" s="37"/>
      <c r="R108" s="37"/>
      <c r="S108" s="37">
        <f t="shared" si="4"/>
        <v>300</v>
      </c>
      <c r="T108" s="8"/>
    </row>
    <row r="109" spans="1:20" s="1" customFormat="1" ht="20.100000000000001" customHeight="1" x14ac:dyDescent="0.55000000000000004">
      <c r="A109" s="3">
        <v>161</v>
      </c>
      <c r="B109" s="22" t="s">
        <v>1170</v>
      </c>
      <c r="C109" s="22" t="s">
        <v>13</v>
      </c>
      <c r="D109" s="4" t="s">
        <v>1431</v>
      </c>
      <c r="E109" s="4"/>
      <c r="F109" s="4"/>
      <c r="G109" s="4"/>
      <c r="H109" s="4"/>
      <c r="I109" s="37"/>
      <c r="J109" s="37"/>
      <c r="K109" s="37"/>
      <c r="L109" s="37"/>
      <c r="M109" s="37"/>
      <c r="N109" s="37">
        <v>420</v>
      </c>
      <c r="O109" s="37"/>
      <c r="P109" s="37"/>
      <c r="Q109" s="37"/>
      <c r="R109" s="37"/>
      <c r="S109" s="37">
        <f t="shared" si="4"/>
        <v>420</v>
      </c>
      <c r="T109" s="8"/>
    </row>
    <row r="110" spans="1:20" s="1" customFormat="1" ht="20.100000000000001" customHeight="1" x14ac:dyDescent="0.55000000000000004">
      <c r="A110" s="3">
        <v>162</v>
      </c>
      <c r="B110" s="22" t="s">
        <v>1170</v>
      </c>
      <c r="C110" s="22" t="s">
        <v>13</v>
      </c>
      <c r="D110" s="4" t="s">
        <v>1432</v>
      </c>
      <c r="E110" s="4"/>
      <c r="F110" s="4"/>
      <c r="G110" s="4"/>
      <c r="H110" s="4"/>
      <c r="I110" s="37"/>
      <c r="J110" s="37"/>
      <c r="K110" s="37"/>
      <c r="L110" s="37"/>
      <c r="M110" s="37"/>
      <c r="N110" s="37">
        <v>290</v>
      </c>
      <c r="O110" s="37"/>
      <c r="P110" s="37"/>
      <c r="Q110" s="37"/>
      <c r="R110" s="37"/>
      <c r="S110" s="37">
        <f t="shared" si="4"/>
        <v>290</v>
      </c>
      <c r="T110" s="8"/>
    </row>
    <row r="111" spans="1:20" s="1" customFormat="1" ht="20.100000000000001" customHeight="1" x14ac:dyDescent="0.55000000000000004">
      <c r="A111" s="3">
        <v>163</v>
      </c>
      <c r="B111" s="22" t="s">
        <v>1170</v>
      </c>
      <c r="C111" s="22" t="s">
        <v>13</v>
      </c>
      <c r="D111" s="4" t="s">
        <v>1433</v>
      </c>
      <c r="E111" s="4"/>
      <c r="F111" s="4"/>
      <c r="G111" s="4"/>
      <c r="H111" s="4"/>
      <c r="I111" s="37"/>
      <c r="J111" s="37"/>
      <c r="K111" s="37"/>
      <c r="L111" s="37"/>
      <c r="M111" s="37"/>
      <c r="N111" s="37">
        <v>260</v>
      </c>
      <c r="O111" s="37"/>
      <c r="P111" s="37"/>
      <c r="Q111" s="37"/>
      <c r="R111" s="37"/>
      <c r="S111" s="37">
        <f t="shared" si="4"/>
        <v>260</v>
      </c>
      <c r="T111" s="8"/>
    </row>
    <row r="112" spans="1:20" s="1" customFormat="1" ht="20.100000000000001" customHeight="1" x14ac:dyDescent="0.55000000000000004">
      <c r="A112" s="3">
        <v>164</v>
      </c>
      <c r="B112" s="22" t="s">
        <v>1170</v>
      </c>
      <c r="C112" s="22" t="s">
        <v>13</v>
      </c>
      <c r="D112" s="4" t="s">
        <v>1434</v>
      </c>
      <c r="E112" s="4"/>
      <c r="F112" s="4"/>
      <c r="G112" s="4"/>
      <c r="H112" s="4"/>
      <c r="I112" s="37"/>
      <c r="J112" s="37"/>
      <c r="K112" s="37"/>
      <c r="L112" s="37"/>
      <c r="M112" s="37"/>
      <c r="N112" s="37">
        <v>250</v>
      </c>
      <c r="O112" s="37"/>
      <c r="P112" s="37"/>
      <c r="Q112" s="37"/>
      <c r="R112" s="37"/>
      <c r="S112" s="37">
        <f t="shared" si="4"/>
        <v>250</v>
      </c>
      <c r="T112" s="8"/>
    </row>
    <row r="113" spans="1:20" s="1" customFormat="1" ht="20.100000000000001" customHeight="1" x14ac:dyDescent="0.55000000000000004">
      <c r="A113" s="3">
        <v>165</v>
      </c>
      <c r="B113" s="22" t="s">
        <v>1170</v>
      </c>
      <c r="C113" s="22" t="s">
        <v>13</v>
      </c>
      <c r="D113" s="4" t="s">
        <v>1435</v>
      </c>
      <c r="E113" s="4"/>
      <c r="F113" s="4"/>
      <c r="G113" s="4"/>
      <c r="H113" s="4"/>
      <c r="I113" s="37"/>
      <c r="J113" s="37"/>
      <c r="K113" s="37"/>
      <c r="L113" s="37"/>
      <c r="M113" s="37"/>
      <c r="N113" s="37">
        <v>270</v>
      </c>
      <c r="O113" s="37"/>
      <c r="P113" s="37"/>
      <c r="Q113" s="37"/>
      <c r="R113" s="37"/>
      <c r="S113" s="37">
        <f t="shared" si="4"/>
        <v>270</v>
      </c>
      <c r="T113" s="8"/>
    </row>
    <row r="114" spans="1:20" s="1" customFormat="1" ht="20.100000000000001" customHeight="1" x14ac:dyDescent="0.55000000000000004">
      <c r="A114" s="3"/>
      <c r="B114" s="22"/>
      <c r="C114" s="22"/>
      <c r="D114" s="4"/>
      <c r="E114" s="4"/>
      <c r="F114" s="4"/>
      <c r="G114" s="4"/>
      <c r="H114" s="4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8"/>
    </row>
    <row r="115" spans="1:20" s="1" customFormat="1" ht="20.100000000000001" customHeight="1" x14ac:dyDescent="0.55000000000000004">
      <c r="A115" s="3"/>
      <c r="B115" s="22"/>
      <c r="C115" s="22"/>
      <c r="D115" s="4"/>
      <c r="E115" s="4"/>
      <c r="F115" s="4"/>
      <c r="G115" s="4"/>
      <c r="H115" s="4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8"/>
    </row>
    <row r="116" spans="1:20" s="1" customFormat="1" ht="20.100000000000001" customHeight="1" x14ac:dyDescent="0.55000000000000004">
      <c r="A116" s="3"/>
      <c r="B116" s="22"/>
      <c r="C116" s="22"/>
      <c r="D116" s="4"/>
      <c r="E116" s="4"/>
      <c r="F116" s="4"/>
      <c r="G116" s="4"/>
      <c r="H116" s="4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8"/>
    </row>
    <row r="117" spans="1:20" s="1" customFormat="1" ht="20.100000000000001" customHeight="1" x14ac:dyDescent="0.55000000000000004">
      <c r="A117" s="3"/>
      <c r="B117" s="22"/>
      <c r="C117" s="22"/>
      <c r="D117" s="4"/>
      <c r="E117" s="4"/>
      <c r="F117" s="4"/>
      <c r="G117" s="4"/>
      <c r="H117" s="4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>
        <f>SUM(G117:R117)</f>
        <v>0</v>
      </c>
      <c r="T117" s="8"/>
    </row>
    <row r="118" spans="1:20" s="1" customFormat="1" ht="20.100000000000001" customHeight="1" x14ac:dyDescent="0.55000000000000004">
      <c r="A118" s="3"/>
      <c r="B118" s="22"/>
      <c r="C118" s="22"/>
      <c r="D118" s="4"/>
      <c r="E118" s="4"/>
      <c r="F118" s="4"/>
      <c r="G118" s="4"/>
      <c r="H118" s="4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>
        <f>SUM(G118:R118)</f>
        <v>0</v>
      </c>
      <c r="T118" s="8"/>
    </row>
    <row r="119" spans="1:20" s="1" customFormat="1" ht="20.100000000000001" customHeight="1" x14ac:dyDescent="0.55000000000000004">
      <c r="A119" s="20"/>
      <c r="B119" s="40"/>
      <c r="C119" s="40"/>
      <c r="D119" s="8"/>
      <c r="E119" s="8"/>
      <c r="F119" s="8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>
        <f>SUM(G119:R119)</f>
        <v>0</v>
      </c>
      <c r="T119" s="8"/>
    </row>
    <row r="120" spans="1:20" s="1" customFormat="1" ht="20.100000000000001" customHeight="1" x14ac:dyDescent="0.55000000000000004">
      <c r="A120" s="151"/>
      <c r="B120" s="152"/>
      <c r="C120" s="152"/>
      <c r="D120" s="152"/>
      <c r="E120" s="152"/>
      <c r="F120" s="152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>
        <f>SUM(G120:R120)</f>
        <v>0</v>
      </c>
      <c r="T120" s="152"/>
    </row>
    <row r="121" spans="1:20" s="36" customFormat="1" ht="23.25" customHeight="1" x14ac:dyDescent="0.5">
      <c r="A121" s="222" t="s">
        <v>1080</v>
      </c>
      <c r="B121" s="214"/>
      <c r="C121" s="214"/>
      <c r="D121" s="215"/>
      <c r="E121" s="159">
        <f t="shared" ref="E121:R121" si="5">SUM(E6:E120)</f>
        <v>10950</v>
      </c>
      <c r="F121" s="159">
        <f t="shared" si="5"/>
        <v>3300</v>
      </c>
      <c r="G121" s="159">
        <f t="shared" si="5"/>
        <v>900</v>
      </c>
      <c r="H121" s="159">
        <f t="shared" si="5"/>
        <v>0</v>
      </c>
      <c r="I121" s="159">
        <f t="shared" si="5"/>
        <v>0</v>
      </c>
      <c r="J121" s="159">
        <f t="shared" si="5"/>
        <v>160928</v>
      </c>
      <c r="K121" s="159">
        <f t="shared" si="5"/>
        <v>6500</v>
      </c>
      <c r="L121" s="159">
        <f t="shared" si="5"/>
        <v>0</v>
      </c>
      <c r="M121" s="159">
        <f t="shared" si="5"/>
        <v>0</v>
      </c>
      <c r="N121" s="159">
        <f t="shared" si="5"/>
        <v>27830</v>
      </c>
      <c r="O121" s="159">
        <f t="shared" si="5"/>
        <v>0</v>
      </c>
      <c r="P121" s="159">
        <f t="shared" si="5"/>
        <v>0</v>
      </c>
      <c r="Q121" s="159">
        <f t="shared" si="5"/>
        <v>960</v>
      </c>
      <c r="R121" s="34">
        <f t="shared" si="5"/>
        <v>0</v>
      </c>
      <c r="S121" s="34">
        <f>SUM(G121:R121)</f>
        <v>197118</v>
      </c>
      <c r="T121" s="35"/>
    </row>
  </sheetData>
  <mergeCells count="11">
    <mergeCell ref="T4:T5"/>
    <mergeCell ref="B4:B5"/>
    <mergeCell ref="C4:C5"/>
    <mergeCell ref="D4:D5"/>
    <mergeCell ref="L4:N4"/>
    <mergeCell ref="S4:S5"/>
    <mergeCell ref="A121:D121"/>
    <mergeCell ref="A4:A5"/>
    <mergeCell ref="E4:K4"/>
    <mergeCell ref="O4:P4"/>
    <mergeCell ref="Q4:R4"/>
  </mergeCells>
  <pageMargins left="0.17" right="0.18" top="0.75" bottom="0.75" header="0.3" footer="0.3"/>
  <pageSetup paperSize="5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9900"/>
  </sheetPr>
  <dimension ref="A1:G11"/>
  <sheetViews>
    <sheetView view="pageBreakPreview" zoomScaleNormal="100" zoomScaleSheetLayoutView="100" workbookViewId="0">
      <selection activeCell="D4" sqref="D4:D6"/>
    </sheetView>
  </sheetViews>
  <sheetFormatPr defaultRowHeight="17.25" x14ac:dyDescent="0.4"/>
  <cols>
    <col min="1" max="1" width="5.25" style="9" customWidth="1"/>
    <col min="2" max="2" width="10.375" style="9" customWidth="1"/>
    <col min="3" max="3" width="19.625" style="9" customWidth="1"/>
    <col min="4" max="4" width="23.75" style="9" customWidth="1"/>
    <col min="5" max="5" width="16.375" style="13" customWidth="1"/>
    <col min="6" max="6" width="15.25" style="13" customWidth="1"/>
    <col min="7" max="7" width="13.375" style="9" customWidth="1"/>
    <col min="8" max="8" width="9" style="9" customWidth="1"/>
    <col min="9" max="16384" width="9" style="9"/>
  </cols>
  <sheetData>
    <row r="1" spans="1:7" ht="24.95" customHeight="1" x14ac:dyDescent="0.55000000000000004">
      <c r="A1" s="14" t="s">
        <v>1436</v>
      </c>
      <c r="B1" s="1"/>
    </row>
    <row r="2" spans="1:7" ht="24.95" customHeight="1" x14ac:dyDescent="0.55000000000000004">
      <c r="A2" s="14" t="s">
        <v>1130</v>
      </c>
      <c r="B2" s="1"/>
    </row>
    <row r="3" spans="1:7" ht="24.95" customHeight="1" x14ac:dyDescent="0.55000000000000004">
      <c r="A3" s="14" t="s">
        <v>1121</v>
      </c>
    </row>
    <row r="4" spans="1:7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68" t="s">
        <v>1061</v>
      </c>
      <c r="F4" s="218" t="s">
        <v>1065</v>
      </c>
      <c r="G4" s="218" t="s">
        <v>72</v>
      </c>
    </row>
    <row r="5" spans="1:7" s="10" customFormat="1" ht="21" customHeight="1" x14ac:dyDescent="0.2">
      <c r="A5" s="223"/>
      <c r="B5" s="223"/>
      <c r="C5" s="223"/>
      <c r="D5" s="223"/>
      <c r="E5" s="77"/>
      <c r="F5" s="223"/>
      <c r="G5" s="223"/>
    </row>
    <row r="6" spans="1:7" s="11" customFormat="1" ht="24.75" customHeight="1" x14ac:dyDescent="0.2">
      <c r="A6" s="209"/>
      <c r="B6" s="209"/>
      <c r="C6" s="209"/>
      <c r="D6" s="209"/>
      <c r="E6" s="31"/>
      <c r="F6" s="209"/>
      <c r="G6" s="209"/>
    </row>
    <row r="7" spans="1:7" s="1" customFormat="1" ht="20.100000000000001" customHeight="1" x14ac:dyDescent="0.55000000000000004">
      <c r="A7" s="17">
        <v>198</v>
      </c>
      <c r="B7" s="12" t="s">
        <v>1437</v>
      </c>
      <c r="C7" s="12" t="s">
        <v>1438</v>
      </c>
      <c r="D7" s="12" t="s">
        <v>1439</v>
      </c>
      <c r="E7" s="15"/>
      <c r="F7" s="33"/>
      <c r="G7" s="12"/>
    </row>
    <row r="8" spans="1:7" s="1" customFormat="1" ht="20.100000000000001" customHeight="1" x14ac:dyDescent="0.55000000000000004">
      <c r="A8" s="20"/>
      <c r="B8" s="8"/>
      <c r="C8" s="8"/>
      <c r="D8" s="8" t="s">
        <v>1440</v>
      </c>
      <c r="E8" s="16">
        <v>21400</v>
      </c>
      <c r="F8" s="16">
        <f>SUM(E8)</f>
        <v>21400</v>
      </c>
      <c r="G8" s="8"/>
    </row>
    <row r="9" spans="1:7" s="1" customFormat="1" ht="20.100000000000001" customHeight="1" x14ac:dyDescent="0.55000000000000004">
      <c r="A9" s="20"/>
      <c r="B9" s="8"/>
      <c r="C9" s="8"/>
      <c r="D9" s="8"/>
      <c r="E9" s="16"/>
      <c r="F9" s="16"/>
      <c r="G9" s="8"/>
    </row>
    <row r="10" spans="1:7" s="1" customFormat="1" ht="20.100000000000001" customHeight="1" x14ac:dyDescent="0.55000000000000004">
      <c r="A10" s="32"/>
      <c r="B10" s="18"/>
      <c r="C10" s="18"/>
      <c r="D10" s="18"/>
      <c r="E10" s="19"/>
      <c r="F10" s="19"/>
      <c r="G10" s="18"/>
    </row>
    <row r="11" spans="1:7" s="36" customFormat="1" ht="23.25" customHeight="1" x14ac:dyDescent="0.5">
      <c r="A11" s="222" t="s">
        <v>1080</v>
      </c>
      <c r="B11" s="214"/>
      <c r="C11" s="214"/>
      <c r="D11" s="215"/>
      <c r="E11" s="34">
        <v>21400</v>
      </c>
      <c r="F11" s="34">
        <f>SUM(F8)</f>
        <v>21400</v>
      </c>
      <c r="G11" s="35"/>
    </row>
  </sheetData>
  <mergeCells count="7">
    <mergeCell ref="G4:G6"/>
    <mergeCell ref="B4:B6"/>
    <mergeCell ref="C4:C6"/>
    <mergeCell ref="D4:D6"/>
    <mergeCell ref="A11:D11"/>
    <mergeCell ref="A4:A6"/>
    <mergeCell ref="F4:F6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23"/>
  <sheetViews>
    <sheetView topLeftCell="A4" workbookViewId="0">
      <selection activeCell="F6" sqref="F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1057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1059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4.9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9900"/>
  </sheetPr>
  <dimension ref="A1:L20"/>
  <sheetViews>
    <sheetView view="pageBreakPreview" topLeftCell="A16" zoomScaleNormal="100" zoomScaleSheetLayoutView="100" workbookViewId="0">
      <selection activeCell="A15" sqref="A15"/>
    </sheetView>
  </sheetViews>
  <sheetFormatPr defaultRowHeight="21.75" x14ac:dyDescent="0.5"/>
  <cols>
    <col min="1" max="1" width="3.625" style="2" customWidth="1"/>
    <col min="2" max="2" width="8.75" style="2" customWidth="1"/>
    <col min="3" max="3" width="12.375" style="2" customWidth="1"/>
    <col min="4" max="4" width="28.875" style="2" customWidth="1"/>
    <col min="5" max="5" width="8.75" style="75" customWidth="1"/>
    <col min="6" max="6" width="8" style="75" customWidth="1"/>
    <col min="7" max="7" width="7.875" style="75" customWidth="1"/>
    <col min="8" max="8" width="8.125" style="75" customWidth="1"/>
    <col min="9" max="9" width="9.125" style="75" customWidth="1"/>
    <col min="10" max="10" width="7.875" style="75" customWidth="1"/>
    <col min="11" max="11" width="9.625" style="75" customWidth="1"/>
    <col min="12" max="12" width="13.375" style="2" customWidth="1"/>
    <col min="13" max="13" width="9" style="9" customWidth="1"/>
    <col min="14" max="16384" width="9" style="9"/>
  </cols>
  <sheetData>
    <row r="1" spans="1:12" ht="24.95" customHeight="1" x14ac:dyDescent="0.45">
      <c r="A1" s="107" t="s">
        <v>1441</v>
      </c>
      <c r="B1" s="108"/>
      <c r="C1" s="108"/>
      <c r="D1" s="108"/>
      <c r="E1" s="109"/>
      <c r="F1" s="109"/>
      <c r="G1" s="109"/>
      <c r="H1" s="109"/>
      <c r="I1" s="109"/>
      <c r="J1" s="109"/>
      <c r="K1" s="109"/>
      <c r="L1" s="108"/>
    </row>
    <row r="2" spans="1:12" ht="24.95" customHeight="1" x14ac:dyDescent="0.45">
      <c r="A2" s="107" t="s">
        <v>1130</v>
      </c>
      <c r="B2" s="108"/>
      <c r="C2" s="108"/>
      <c r="D2" s="108"/>
      <c r="E2" s="109"/>
      <c r="F2" s="109"/>
      <c r="G2" s="109"/>
      <c r="H2" s="109"/>
      <c r="I2" s="109"/>
      <c r="J2" s="109"/>
      <c r="K2" s="109"/>
      <c r="L2" s="108"/>
    </row>
    <row r="3" spans="1:12" ht="24.95" customHeight="1" x14ac:dyDescent="0.45">
      <c r="A3" s="107" t="s">
        <v>1121</v>
      </c>
      <c r="B3" s="108"/>
      <c r="C3" s="108"/>
      <c r="D3" s="108"/>
      <c r="E3" s="109"/>
      <c r="F3" s="109"/>
      <c r="G3" s="109"/>
      <c r="H3" s="109"/>
      <c r="I3" s="109"/>
      <c r="J3" s="109"/>
      <c r="K3" s="109"/>
      <c r="L3" s="108"/>
    </row>
    <row r="4" spans="1:12" s="10" customFormat="1" ht="21" customHeight="1" x14ac:dyDescent="0.2">
      <c r="A4" s="236" t="s">
        <v>1</v>
      </c>
      <c r="B4" s="236" t="s">
        <v>2</v>
      </c>
      <c r="C4" s="236" t="s">
        <v>3</v>
      </c>
      <c r="D4" s="236" t="s">
        <v>1060</v>
      </c>
      <c r="E4" s="106" t="s">
        <v>1061</v>
      </c>
      <c r="F4" s="238" t="s">
        <v>1062</v>
      </c>
      <c r="G4" s="214"/>
      <c r="H4" s="215"/>
      <c r="I4" s="239" t="s">
        <v>1063</v>
      </c>
      <c r="J4" s="215"/>
      <c r="K4" s="236" t="s">
        <v>1065</v>
      </c>
      <c r="L4" s="236" t="s">
        <v>72</v>
      </c>
    </row>
    <row r="5" spans="1:12" s="10" customFormat="1" ht="21" customHeight="1" x14ac:dyDescent="0.2">
      <c r="A5" s="223"/>
      <c r="B5" s="223"/>
      <c r="C5" s="223"/>
      <c r="D5" s="223"/>
      <c r="E5" s="106" t="s">
        <v>1066</v>
      </c>
      <c r="F5" s="238" t="s">
        <v>1069</v>
      </c>
      <c r="G5" s="214"/>
      <c r="H5" s="215"/>
      <c r="I5" s="239" t="s">
        <v>1069</v>
      </c>
      <c r="J5" s="215"/>
      <c r="K5" s="223"/>
      <c r="L5" s="223"/>
    </row>
    <row r="6" spans="1:12" s="11" customFormat="1" ht="24.75" customHeight="1" x14ac:dyDescent="0.2">
      <c r="A6" s="209"/>
      <c r="B6" s="209"/>
      <c r="C6" s="209"/>
      <c r="D6" s="209"/>
      <c r="E6" s="110" t="s">
        <v>1070</v>
      </c>
      <c r="F6" s="111" t="s">
        <v>1075</v>
      </c>
      <c r="G6" s="111" t="s">
        <v>1076</v>
      </c>
      <c r="H6" s="111" t="s">
        <v>1077</v>
      </c>
      <c r="I6" s="112" t="s">
        <v>1076</v>
      </c>
      <c r="J6" s="112" t="s">
        <v>1077</v>
      </c>
      <c r="K6" s="209"/>
      <c r="L6" s="209"/>
    </row>
    <row r="7" spans="1:12" s="1" customFormat="1" ht="20.100000000000001" customHeight="1" x14ac:dyDescent="0.55000000000000004">
      <c r="A7" s="113">
        <v>190</v>
      </c>
      <c r="B7" s="114" t="s">
        <v>1187</v>
      </c>
      <c r="C7" s="113" t="s">
        <v>13</v>
      </c>
      <c r="D7" s="115" t="s">
        <v>1442</v>
      </c>
      <c r="E7" s="116">
        <v>0</v>
      </c>
      <c r="F7" s="116"/>
      <c r="G7" s="116"/>
      <c r="H7" s="116"/>
      <c r="I7" s="130">
        <v>6000</v>
      </c>
      <c r="J7" s="130">
        <v>1200</v>
      </c>
      <c r="K7" s="133">
        <f t="shared" ref="K7:K12" si="0">SUM(G7:J7)</f>
        <v>7200</v>
      </c>
      <c r="L7" s="115"/>
    </row>
    <row r="8" spans="1:12" s="1" customFormat="1" ht="20.100000000000001" customHeight="1" x14ac:dyDescent="0.55000000000000004">
      <c r="A8" s="80">
        <v>193</v>
      </c>
      <c r="B8" s="80" t="s">
        <v>1187</v>
      </c>
      <c r="C8" s="80" t="s">
        <v>13</v>
      </c>
      <c r="D8" s="82" t="s">
        <v>1443</v>
      </c>
      <c r="E8" s="118"/>
      <c r="F8" s="118"/>
      <c r="G8" s="118"/>
      <c r="H8" s="118"/>
      <c r="I8" s="118"/>
      <c r="J8" s="118">
        <v>300</v>
      </c>
      <c r="K8" s="117">
        <f t="shared" si="0"/>
        <v>300</v>
      </c>
      <c r="L8" s="82"/>
    </row>
    <row r="9" spans="1:12" s="1" customFormat="1" ht="20.100000000000001" customHeight="1" x14ac:dyDescent="0.55000000000000004">
      <c r="A9" s="80">
        <v>194</v>
      </c>
      <c r="B9" s="80" t="s">
        <v>1187</v>
      </c>
      <c r="C9" s="80" t="s">
        <v>13</v>
      </c>
      <c r="D9" s="82" t="s">
        <v>1444</v>
      </c>
      <c r="E9" s="118"/>
      <c r="F9" s="118"/>
      <c r="G9" s="118"/>
      <c r="H9" s="118"/>
      <c r="I9" s="118"/>
      <c r="J9" s="118">
        <v>600</v>
      </c>
      <c r="K9" s="117">
        <f t="shared" si="0"/>
        <v>600</v>
      </c>
      <c r="L9" s="82"/>
    </row>
    <row r="10" spans="1:12" s="1" customFormat="1" ht="20.100000000000001" customHeight="1" x14ac:dyDescent="0.55000000000000004">
      <c r="A10" s="80">
        <v>195</v>
      </c>
      <c r="B10" s="80" t="s">
        <v>1187</v>
      </c>
      <c r="C10" s="80" t="s">
        <v>13</v>
      </c>
      <c r="D10" s="82" t="s">
        <v>1445</v>
      </c>
      <c r="E10" s="118"/>
      <c r="F10" s="118"/>
      <c r="G10" s="118"/>
      <c r="H10" s="118"/>
      <c r="I10" s="118"/>
      <c r="J10" s="118">
        <v>900</v>
      </c>
      <c r="K10" s="117">
        <f t="shared" si="0"/>
        <v>900</v>
      </c>
      <c r="L10" s="82"/>
    </row>
    <row r="11" spans="1:12" s="1" customFormat="1" ht="20.100000000000001" customHeight="1" x14ac:dyDescent="0.55000000000000004">
      <c r="A11" s="80">
        <v>196</v>
      </c>
      <c r="B11" s="80" t="s">
        <v>1187</v>
      </c>
      <c r="C11" s="80" t="s">
        <v>13</v>
      </c>
      <c r="D11" s="82" t="s">
        <v>1446</v>
      </c>
      <c r="E11" s="118"/>
      <c r="F11" s="118"/>
      <c r="G11" s="118"/>
      <c r="H11" s="118"/>
      <c r="I11" s="118"/>
      <c r="J11" s="118">
        <v>600</v>
      </c>
      <c r="K11" s="117">
        <f t="shared" si="0"/>
        <v>600</v>
      </c>
      <c r="L11" s="82"/>
    </row>
    <row r="12" spans="1:12" s="1" customFormat="1" ht="20.100000000000001" customHeight="1" x14ac:dyDescent="0.55000000000000004">
      <c r="A12" s="80">
        <v>199</v>
      </c>
      <c r="B12" s="80" t="s">
        <v>1437</v>
      </c>
      <c r="C12" s="80" t="s">
        <v>1447</v>
      </c>
      <c r="D12" s="82" t="s">
        <v>1448</v>
      </c>
      <c r="E12" s="118"/>
      <c r="F12" s="118"/>
      <c r="G12" s="118"/>
      <c r="H12" s="118"/>
      <c r="I12" s="118">
        <v>1100</v>
      </c>
      <c r="J12" s="118">
        <v>3300</v>
      </c>
      <c r="K12" s="117">
        <f t="shared" si="0"/>
        <v>4400</v>
      </c>
      <c r="L12" s="82"/>
    </row>
    <row r="13" spans="1:12" s="1" customFormat="1" ht="20.100000000000001" customHeight="1" x14ac:dyDescent="0.55000000000000004">
      <c r="A13" s="80">
        <v>201</v>
      </c>
      <c r="B13" s="80" t="s">
        <v>1449</v>
      </c>
      <c r="C13" s="82" t="s">
        <v>1450</v>
      </c>
      <c r="D13" s="82" t="s">
        <v>1451</v>
      </c>
      <c r="E13" s="118">
        <v>27300</v>
      </c>
      <c r="F13" s="118"/>
      <c r="G13" s="118"/>
      <c r="H13" s="118"/>
      <c r="I13" s="118"/>
      <c r="J13" s="118"/>
      <c r="K13" s="117">
        <f>SUM(E13)</f>
        <v>27300</v>
      </c>
      <c r="L13" s="82"/>
    </row>
    <row r="14" spans="1:12" s="1" customFormat="1" ht="20.100000000000001" customHeight="1" x14ac:dyDescent="0.55000000000000004">
      <c r="A14" s="80">
        <v>263</v>
      </c>
      <c r="B14" s="85" t="s">
        <v>1452</v>
      </c>
      <c r="C14" s="80" t="s">
        <v>13</v>
      </c>
      <c r="D14" s="82" t="s">
        <v>1453</v>
      </c>
      <c r="E14" s="118"/>
      <c r="F14" s="118"/>
      <c r="G14" s="118"/>
      <c r="H14" s="118"/>
      <c r="I14" s="118">
        <v>4400</v>
      </c>
      <c r="J14" s="118">
        <v>1200</v>
      </c>
      <c r="K14" s="117">
        <f>SUM(G14:J14)</f>
        <v>5600</v>
      </c>
      <c r="L14" s="82"/>
    </row>
    <row r="15" spans="1:12" s="1" customFormat="1" ht="20.100000000000001" customHeight="1" x14ac:dyDescent="0.55000000000000004">
      <c r="A15" s="80"/>
      <c r="B15" s="80"/>
      <c r="C15" s="82"/>
      <c r="D15" s="82"/>
      <c r="E15" s="118"/>
      <c r="F15" s="118"/>
      <c r="G15" s="118"/>
      <c r="H15" s="118"/>
      <c r="I15" s="118"/>
      <c r="J15" s="118"/>
      <c r="K15" s="117">
        <f>SUM(E15)</f>
        <v>0</v>
      </c>
      <c r="L15" s="82"/>
    </row>
    <row r="16" spans="1:12" s="1" customFormat="1" ht="20.100000000000001" customHeight="1" x14ac:dyDescent="0.55000000000000004">
      <c r="A16" s="80"/>
      <c r="B16" s="80"/>
      <c r="C16" s="82"/>
      <c r="D16" s="82"/>
      <c r="E16" s="118"/>
      <c r="F16" s="118"/>
      <c r="G16" s="118"/>
      <c r="H16" s="118"/>
      <c r="I16" s="118"/>
      <c r="J16" s="118"/>
      <c r="K16" s="117"/>
      <c r="L16" s="82"/>
    </row>
    <row r="17" spans="1:12" s="1" customFormat="1" ht="20.100000000000001" customHeight="1" x14ac:dyDescent="0.55000000000000004">
      <c r="A17" s="80"/>
      <c r="B17" s="80"/>
      <c r="C17" s="82"/>
      <c r="D17" s="82"/>
      <c r="E17" s="118"/>
      <c r="F17" s="118"/>
      <c r="G17" s="118"/>
      <c r="H17" s="118"/>
      <c r="I17" s="118"/>
      <c r="J17" s="118"/>
      <c r="K17" s="117"/>
      <c r="L17" s="82"/>
    </row>
    <row r="18" spans="1:12" s="1" customFormat="1" ht="20.100000000000001" customHeight="1" x14ac:dyDescent="0.55000000000000004">
      <c r="A18" s="80"/>
      <c r="B18" s="80"/>
      <c r="C18" s="82"/>
      <c r="D18" s="82"/>
      <c r="E18" s="118"/>
      <c r="F18" s="118"/>
      <c r="G18" s="118"/>
      <c r="H18" s="118"/>
      <c r="I18" s="118"/>
      <c r="J18" s="118"/>
      <c r="K18" s="117"/>
      <c r="L18" s="82"/>
    </row>
    <row r="19" spans="1:12" s="1" customFormat="1" ht="20.100000000000001" customHeight="1" x14ac:dyDescent="0.55000000000000004">
      <c r="A19" s="80"/>
      <c r="B19" s="80"/>
      <c r="C19" s="82"/>
      <c r="D19" s="82"/>
      <c r="E19" s="118"/>
      <c r="F19" s="118"/>
      <c r="G19" s="118"/>
      <c r="H19" s="118"/>
      <c r="I19" s="118"/>
      <c r="J19" s="118"/>
      <c r="K19" s="117"/>
      <c r="L19" s="82"/>
    </row>
    <row r="20" spans="1:12" s="36" customFormat="1" ht="23.25" customHeight="1" x14ac:dyDescent="0.5">
      <c r="A20" s="246" t="s">
        <v>1080</v>
      </c>
      <c r="B20" s="214"/>
      <c r="C20" s="214"/>
      <c r="D20" s="215"/>
      <c r="E20" s="134">
        <f>SUM(E13:E19)</f>
        <v>27300</v>
      </c>
      <c r="F20" s="134"/>
      <c r="G20" s="134">
        <f>SUM(G7:G19)</f>
        <v>0</v>
      </c>
      <c r="H20" s="134">
        <f>SUM(H7:H19)</f>
        <v>0</v>
      </c>
      <c r="I20" s="134">
        <f>SUM(I7:I12)</f>
        <v>7100</v>
      </c>
      <c r="J20" s="134">
        <f>SUM(J7:J12)</f>
        <v>6900</v>
      </c>
      <c r="K20" s="134">
        <f>SUM(K8:K14)</f>
        <v>39700</v>
      </c>
      <c r="L20" s="120"/>
    </row>
  </sheetData>
  <mergeCells count="11">
    <mergeCell ref="A20:D20"/>
    <mergeCell ref="A4:A6"/>
    <mergeCell ref="I4:J4"/>
    <mergeCell ref="K4:K6"/>
    <mergeCell ref="L4:L6"/>
    <mergeCell ref="F5:H5"/>
    <mergeCell ref="I5:J5"/>
    <mergeCell ref="B4:B6"/>
    <mergeCell ref="C4:C6"/>
    <mergeCell ref="D4:D6"/>
    <mergeCell ref="F4:H4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00FF"/>
  </sheetPr>
  <dimension ref="A1:L31"/>
  <sheetViews>
    <sheetView view="pageBreakPreview" topLeftCell="A16" zoomScaleNormal="100" zoomScaleSheetLayoutView="100" workbookViewId="0">
      <selection activeCell="I27" sqref="I27"/>
    </sheetView>
  </sheetViews>
  <sheetFormatPr defaultRowHeight="17.25" x14ac:dyDescent="0.4"/>
  <cols>
    <col min="1" max="1" width="3.625" style="9" customWidth="1"/>
    <col min="2" max="2" width="7.125" style="9" customWidth="1"/>
    <col min="3" max="3" width="12.875" style="9" customWidth="1"/>
    <col min="4" max="4" width="31.25" style="9" customWidth="1"/>
    <col min="5" max="5" width="7.625" style="13" customWidth="1"/>
    <col min="6" max="6" width="7" style="13" customWidth="1"/>
    <col min="7" max="7" width="7.375" style="13" customWidth="1"/>
    <col min="8" max="8" width="7.75" style="13" customWidth="1"/>
    <col min="9" max="9" width="8.75" style="13" customWidth="1"/>
    <col min="10" max="10" width="7.125" style="13" customWidth="1"/>
    <col min="11" max="11" width="9" style="13" customWidth="1"/>
    <col min="12" max="12" width="13.375" style="9" customWidth="1"/>
    <col min="13" max="13" width="9" style="9" customWidth="1"/>
    <col min="14" max="16384" width="9" style="9"/>
  </cols>
  <sheetData>
    <row r="1" spans="1:12" ht="24.95" customHeight="1" x14ac:dyDescent="0.55000000000000004">
      <c r="A1" s="14" t="s">
        <v>1454</v>
      </c>
      <c r="B1" s="1"/>
    </row>
    <row r="2" spans="1:12" ht="24.95" customHeight="1" x14ac:dyDescent="0.55000000000000004">
      <c r="A2" s="14" t="s">
        <v>1455</v>
      </c>
      <c r="B2" s="1"/>
    </row>
    <row r="3" spans="1:12" ht="24.95" customHeight="1" x14ac:dyDescent="0.55000000000000004">
      <c r="A3" s="14" t="s">
        <v>1087</v>
      </c>
    </row>
    <row r="4" spans="1:12" s="10" customFormat="1" ht="21" customHeight="1" x14ac:dyDescent="0.2">
      <c r="A4" s="218" t="s">
        <v>1</v>
      </c>
      <c r="B4" s="236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68"/>
      <c r="K4" s="248" t="s">
        <v>1065</v>
      </c>
      <c r="L4" s="218" t="s">
        <v>72</v>
      </c>
    </row>
    <row r="5" spans="1:12" s="10" customFormat="1" ht="21" customHeight="1" x14ac:dyDescent="0.2">
      <c r="A5" s="223"/>
      <c r="B5" s="223"/>
      <c r="C5" s="223"/>
      <c r="D5" s="223"/>
      <c r="E5" s="244" t="s">
        <v>1066</v>
      </c>
      <c r="F5" s="214"/>
      <c r="G5" s="215"/>
      <c r="H5" s="103" t="s">
        <v>1067</v>
      </c>
      <c r="I5" s="104" t="s">
        <v>1068</v>
      </c>
      <c r="J5" s="105" t="s">
        <v>1078</v>
      </c>
      <c r="K5" s="223"/>
      <c r="L5" s="223"/>
    </row>
    <row r="6" spans="1:12" s="11" customFormat="1" ht="24.75" customHeight="1" x14ac:dyDescent="0.2">
      <c r="A6" s="209"/>
      <c r="B6" s="209"/>
      <c r="C6" s="209"/>
      <c r="D6" s="209"/>
      <c r="E6" s="86" t="s">
        <v>1456</v>
      </c>
      <c r="F6" s="86" t="s">
        <v>1071</v>
      </c>
      <c r="G6" s="86" t="s">
        <v>1070</v>
      </c>
      <c r="H6" s="96" t="s">
        <v>1073</v>
      </c>
      <c r="I6" s="86" t="s">
        <v>1074</v>
      </c>
      <c r="J6" s="98" t="s">
        <v>1457</v>
      </c>
      <c r="K6" s="209"/>
      <c r="L6" s="209"/>
    </row>
    <row r="7" spans="1:12" s="1" customFormat="1" ht="20.100000000000001" customHeight="1" x14ac:dyDescent="0.55000000000000004">
      <c r="A7" s="93">
        <v>210</v>
      </c>
      <c r="B7" s="94" t="s">
        <v>1458</v>
      </c>
      <c r="C7" s="93" t="s">
        <v>13</v>
      </c>
      <c r="D7" s="94" t="s">
        <v>1459</v>
      </c>
      <c r="E7" s="89">
        <v>3000</v>
      </c>
      <c r="F7" s="89"/>
      <c r="G7" s="89"/>
      <c r="H7" s="89"/>
      <c r="I7" s="89"/>
      <c r="J7" s="89"/>
      <c r="K7" s="90">
        <f>SUM(E7)</f>
        <v>3000</v>
      </c>
      <c r="L7" s="94"/>
    </row>
    <row r="8" spans="1:12" s="1" customFormat="1" ht="20.100000000000001" customHeight="1" x14ac:dyDescent="0.55000000000000004">
      <c r="A8" s="95">
        <v>213</v>
      </c>
      <c r="B8" s="102" t="s">
        <v>1460</v>
      </c>
      <c r="C8" s="95" t="s">
        <v>1461</v>
      </c>
      <c r="D8" s="73" t="s">
        <v>1462</v>
      </c>
      <c r="E8" s="91"/>
      <c r="F8" s="91"/>
      <c r="G8" s="91"/>
      <c r="H8" s="91">
        <v>3424</v>
      </c>
      <c r="I8" s="91"/>
      <c r="J8" s="91"/>
      <c r="K8" s="90">
        <f t="shared" ref="K8:K28" si="0">SUM(H8:J8)</f>
        <v>3424</v>
      </c>
      <c r="L8" s="73"/>
    </row>
    <row r="9" spans="1:12" s="1" customFormat="1" ht="20.100000000000001" customHeight="1" x14ac:dyDescent="0.55000000000000004">
      <c r="A9" s="95">
        <v>218</v>
      </c>
      <c r="B9" s="73" t="s">
        <v>1460</v>
      </c>
      <c r="C9" s="95" t="s">
        <v>1463</v>
      </c>
      <c r="D9" s="129" t="s">
        <v>1464</v>
      </c>
      <c r="E9" s="91"/>
      <c r="F9" s="91"/>
      <c r="G9" s="91"/>
      <c r="H9" s="91">
        <v>3424</v>
      </c>
      <c r="I9" s="91"/>
      <c r="J9" s="91"/>
      <c r="K9" s="90">
        <f t="shared" si="0"/>
        <v>3424</v>
      </c>
      <c r="L9" s="73"/>
    </row>
    <row r="10" spans="1:12" s="1" customFormat="1" ht="20.100000000000001" customHeight="1" x14ac:dyDescent="0.55000000000000004">
      <c r="A10" s="95">
        <v>220</v>
      </c>
      <c r="B10" s="73" t="s">
        <v>1465</v>
      </c>
      <c r="C10" s="95" t="s">
        <v>1466</v>
      </c>
      <c r="D10" s="73" t="s">
        <v>1467</v>
      </c>
      <c r="E10" s="91"/>
      <c r="F10" s="91"/>
      <c r="G10" s="91"/>
      <c r="H10" s="91">
        <v>1712</v>
      </c>
      <c r="I10" s="91"/>
      <c r="J10" s="91"/>
      <c r="K10" s="90">
        <f t="shared" si="0"/>
        <v>1712</v>
      </c>
      <c r="L10" s="73"/>
    </row>
    <row r="11" spans="1:12" s="1" customFormat="1" ht="20.100000000000001" customHeight="1" x14ac:dyDescent="0.55000000000000004">
      <c r="A11" s="95">
        <v>222</v>
      </c>
      <c r="B11" s="73" t="s">
        <v>1468</v>
      </c>
      <c r="C11" s="95" t="s">
        <v>1469</v>
      </c>
      <c r="D11" s="73" t="s">
        <v>1470</v>
      </c>
      <c r="E11" s="91"/>
      <c r="F11" s="91"/>
      <c r="G11" s="91"/>
      <c r="H11" s="91">
        <v>3424</v>
      </c>
      <c r="I11" s="91"/>
      <c r="J11" s="91"/>
      <c r="K11" s="90">
        <f t="shared" si="0"/>
        <v>3424</v>
      </c>
      <c r="L11" s="73"/>
    </row>
    <row r="12" spans="1:12" s="1" customFormat="1" ht="20.100000000000001" customHeight="1" x14ac:dyDescent="0.55000000000000004">
      <c r="A12" s="95">
        <v>225</v>
      </c>
      <c r="B12" s="73" t="s">
        <v>1471</v>
      </c>
      <c r="C12" s="95" t="s">
        <v>1472</v>
      </c>
      <c r="D12" s="73" t="s">
        <v>1473</v>
      </c>
      <c r="E12" s="91"/>
      <c r="F12" s="91"/>
      <c r="G12" s="91"/>
      <c r="H12" s="91">
        <v>1712</v>
      </c>
      <c r="I12" s="91"/>
      <c r="J12" s="91"/>
      <c r="K12" s="90">
        <f t="shared" si="0"/>
        <v>1712</v>
      </c>
      <c r="L12" s="73"/>
    </row>
    <row r="13" spans="1:12" s="1" customFormat="1" ht="20.100000000000001" customHeight="1" x14ac:dyDescent="0.55000000000000004">
      <c r="A13" s="95">
        <v>227</v>
      </c>
      <c r="B13" s="73" t="s">
        <v>1474</v>
      </c>
      <c r="C13" s="95" t="s">
        <v>13</v>
      </c>
      <c r="D13" s="73" t="s">
        <v>1475</v>
      </c>
      <c r="E13" s="91"/>
      <c r="F13" s="91"/>
      <c r="G13" s="91"/>
      <c r="H13" s="91"/>
      <c r="I13" s="91"/>
      <c r="J13" s="91">
        <v>120</v>
      </c>
      <c r="K13" s="90">
        <f t="shared" si="0"/>
        <v>120</v>
      </c>
      <c r="L13" s="73"/>
    </row>
    <row r="14" spans="1:12" s="1" customFormat="1" ht="20.100000000000001" customHeight="1" x14ac:dyDescent="0.55000000000000004">
      <c r="A14" s="95">
        <v>228</v>
      </c>
      <c r="B14" s="73" t="s">
        <v>1474</v>
      </c>
      <c r="C14" s="95" t="s">
        <v>13</v>
      </c>
      <c r="D14" s="73" t="s">
        <v>1476</v>
      </c>
      <c r="E14" s="91"/>
      <c r="F14" s="91"/>
      <c r="G14" s="91"/>
      <c r="H14" s="91"/>
      <c r="I14" s="91"/>
      <c r="J14" s="91">
        <v>120</v>
      </c>
      <c r="K14" s="90">
        <f t="shared" si="0"/>
        <v>120</v>
      </c>
      <c r="L14" s="73"/>
    </row>
    <row r="15" spans="1:12" s="1" customFormat="1" ht="20.100000000000001" customHeight="1" x14ac:dyDescent="0.55000000000000004">
      <c r="A15" s="95">
        <v>229</v>
      </c>
      <c r="B15" s="73" t="s">
        <v>1474</v>
      </c>
      <c r="C15" s="95" t="s">
        <v>13</v>
      </c>
      <c r="D15" s="73" t="s">
        <v>1477</v>
      </c>
      <c r="E15" s="91"/>
      <c r="F15" s="91"/>
      <c r="G15" s="91"/>
      <c r="H15" s="91"/>
      <c r="I15" s="91"/>
      <c r="J15" s="91">
        <v>120</v>
      </c>
      <c r="K15" s="90">
        <f t="shared" si="0"/>
        <v>120</v>
      </c>
      <c r="L15" s="73"/>
    </row>
    <row r="16" spans="1:12" s="1" customFormat="1" ht="20.100000000000001" customHeight="1" x14ac:dyDescent="0.55000000000000004">
      <c r="A16" s="95">
        <v>230</v>
      </c>
      <c r="B16" s="73" t="s">
        <v>1474</v>
      </c>
      <c r="C16" s="95" t="s">
        <v>13</v>
      </c>
      <c r="D16" s="73" t="s">
        <v>1478</v>
      </c>
      <c r="E16" s="91"/>
      <c r="F16" s="91"/>
      <c r="G16" s="91"/>
      <c r="H16" s="91"/>
      <c r="I16" s="91"/>
      <c r="J16" s="91">
        <v>120</v>
      </c>
      <c r="K16" s="90">
        <f t="shared" si="0"/>
        <v>120</v>
      </c>
      <c r="L16" s="73"/>
    </row>
    <row r="17" spans="1:12" s="1" customFormat="1" ht="20.100000000000001" customHeight="1" x14ac:dyDescent="0.55000000000000004">
      <c r="A17" s="95">
        <v>231</v>
      </c>
      <c r="B17" s="73" t="s">
        <v>1479</v>
      </c>
      <c r="C17" s="95" t="s">
        <v>13</v>
      </c>
      <c r="D17" s="73" t="s">
        <v>1480</v>
      </c>
      <c r="E17" s="91"/>
      <c r="F17" s="91"/>
      <c r="G17" s="91"/>
      <c r="H17" s="91"/>
      <c r="I17" s="91"/>
      <c r="J17" s="91">
        <v>120</v>
      </c>
      <c r="K17" s="90">
        <f t="shared" si="0"/>
        <v>120</v>
      </c>
      <c r="L17" s="73"/>
    </row>
    <row r="18" spans="1:12" s="1" customFormat="1" ht="20.100000000000001" customHeight="1" x14ac:dyDescent="0.55000000000000004">
      <c r="A18" s="95">
        <v>232</v>
      </c>
      <c r="B18" s="73" t="s">
        <v>1474</v>
      </c>
      <c r="C18" s="95" t="s">
        <v>13</v>
      </c>
      <c r="D18" s="73" t="s">
        <v>1481</v>
      </c>
      <c r="E18" s="91"/>
      <c r="F18" s="91"/>
      <c r="G18" s="91"/>
      <c r="H18" s="91"/>
      <c r="I18" s="91"/>
      <c r="J18" s="91">
        <v>120</v>
      </c>
      <c r="K18" s="90">
        <f t="shared" si="0"/>
        <v>120</v>
      </c>
      <c r="L18" s="73"/>
    </row>
    <row r="19" spans="1:12" s="1" customFormat="1" ht="20.100000000000001" customHeight="1" x14ac:dyDescent="0.55000000000000004">
      <c r="A19" s="88">
        <v>233</v>
      </c>
      <c r="B19" s="74" t="s">
        <v>1474</v>
      </c>
      <c r="C19" s="88" t="s">
        <v>13</v>
      </c>
      <c r="D19" s="74" t="s">
        <v>1482</v>
      </c>
      <c r="E19" s="92"/>
      <c r="F19" s="92"/>
      <c r="G19" s="92"/>
      <c r="H19" s="92"/>
      <c r="I19" s="92"/>
      <c r="J19" s="92">
        <v>120</v>
      </c>
      <c r="K19" s="90">
        <f t="shared" si="0"/>
        <v>120</v>
      </c>
      <c r="L19" s="74"/>
    </row>
    <row r="20" spans="1:12" s="1" customFormat="1" ht="20.100000000000001" customHeight="1" x14ac:dyDescent="0.55000000000000004">
      <c r="A20" s="88">
        <v>234</v>
      </c>
      <c r="B20" s="74" t="s">
        <v>1479</v>
      </c>
      <c r="C20" s="88" t="s">
        <v>13</v>
      </c>
      <c r="D20" s="74" t="s">
        <v>1483</v>
      </c>
      <c r="E20" s="92"/>
      <c r="F20" s="92"/>
      <c r="G20" s="92"/>
      <c r="H20" s="92"/>
      <c r="I20" s="92"/>
      <c r="J20" s="92">
        <v>120</v>
      </c>
      <c r="K20" s="90">
        <f t="shared" si="0"/>
        <v>120</v>
      </c>
      <c r="L20" s="74"/>
    </row>
    <row r="21" spans="1:12" s="1" customFormat="1" ht="20.100000000000001" customHeight="1" x14ac:dyDescent="0.55000000000000004">
      <c r="A21" s="88">
        <v>237</v>
      </c>
      <c r="B21" s="74" t="s">
        <v>1484</v>
      </c>
      <c r="C21" s="88" t="s">
        <v>13</v>
      </c>
      <c r="D21" s="74" t="s">
        <v>1485</v>
      </c>
      <c r="E21" s="92"/>
      <c r="F21" s="92"/>
      <c r="G21" s="92"/>
      <c r="H21" s="92"/>
      <c r="I21" s="92">
        <v>430</v>
      </c>
      <c r="J21" s="92"/>
      <c r="K21" s="90">
        <f t="shared" si="0"/>
        <v>430</v>
      </c>
      <c r="L21" s="74"/>
    </row>
    <row r="22" spans="1:12" s="1" customFormat="1" ht="20.100000000000001" customHeight="1" x14ac:dyDescent="0.55000000000000004">
      <c r="A22" s="88">
        <v>239</v>
      </c>
      <c r="B22" s="74" t="s">
        <v>1484</v>
      </c>
      <c r="C22" s="88" t="s">
        <v>13</v>
      </c>
      <c r="D22" s="74" t="s">
        <v>1486</v>
      </c>
      <c r="E22" s="92"/>
      <c r="F22" s="92"/>
      <c r="G22" s="92"/>
      <c r="H22" s="92"/>
      <c r="I22" s="92">
        <v>420</v>
      </c>
      <c r="J22" s="92"/>
      <c r="K22" s="90">
        <f t="shared" si="0"/>
        <v>420</v>
      </c>
      <c r="L22" s="74"/>
    </row>
    <row r="23" spans="1:12" s="1" customFormat="1" ht="20.100000000000001" customHeight="1" x14ac:dyDescent="0.55000000000000004">
      <c r="A23" s="88">
        <v>240</v>
      </c>
      <c r="B23" s="74" t="s">
        <v>1484</v>
      </c>
      <c r="C23" s="88" t="s">
        <v>13</v>
      </c>
      <c r="D23" s="74" t="s">
        <v>1487</v>
      </c>
      <c r="E23" s="92"/>
      <c r="F23" s="92"/>
      <c r="G23" s="92"/>
      <c r="H23" s="92"/>
      <c r="I23" s="92">
        <v>500</v>
      </c>
      <c r="J23" s="92"/>
      <c r="K23" s="90">
        <f t="shared" si="0"/>
        <v>500</v>
      </c>
      <c r="L23" s="74"/>
    </row>
    <row r="24" spans="1:12" s="1" customFormat="1" ht="20.100000000000001" customHeight="1" x14ac:dyDescent="0.55000000000000004">
      <c r="A24" s="95">
        <v>241</v>
      </c>
      <c r="B24" s="73" t="s">
        <v>1484</v>
      </c>
      <c r="C24" s="95" t="s">
        <v>13</v>
      </c>
      <c r="D24" s="73" t="s">
        <v>1488</v>
      </c>
      <c r="E24" s="91"/>
      <c r="F24" s="91"/>
      <c r="G24" s="91"/>
      <c r="H24" s="91"/>
      <c r="I24" s="91">
        <v>700</v>
      </c>
      <c r="J24" s="91"/>
      <c r="K24" s="91">
        <f t="shared" si="0"/>
        <v>700</v>
      </c>
      <c r="L24" s="74"/>
    </row>
    <row r="25" spans="1:12" s="1" customFormat="1" ht="20.100000000000001" customHeight="1" x14ac:dyDescent="0.55000000000000004">
      <c r="A25" s="95">
        <v>243</v>
      </c>
      <c r="B25" s="102" t="s">
        <v>1484</v>
      </c>
      <c r="C25" s="95" t="s">
        <v>13</v>
      </c>
      <c r="D25" s="73" t="s">
        <v>1489</v>
      </c>
      <c r="E25" s="91"/>
      <c r="F25" s="91"/>
      <c r="G25" s="91"/>
      <c r="H25" s="91"/>
      <c r="I25" s="91">
        <v>480</v>
      </c>
      <c r="J25" s="91"/>
      <c r="K25" s="91">
        <f t="shared" si="0"/>
        <v>480</v>
      </c>
      <c r="L25" s="74"/>
    </row>
    <row r="26" spans="1:12" s="1" customFormat="1" ht="20.100000000000001" customHeight="1" x14ac:dyDescent="0.55000000000000004">
      <c r="A26" s="88">
        <v>244</v>
      </c>
      <c r="B26" s="99" t="s">
        <v>1490</v>
      </c>
      <c r="C26" s="88" t="s">
        <v>13</v>
      </c>
      <c r="D26" s="74" t="s">
        <v>1491</v>
      </c>
      <c r="E26" s="92"/>
      <c r="F26" s="92"/>
      <c r="G26" s="92"/>
      <c r="H26" s="92"/>
      <c r="I26" s="92">
        <v>330</v>
      </c>
      <c r="J26" s="92"/>
      <c r="K26" s="90">
        <f t="shared" si="0"/>
        <v>330</v>
      </c>
      <c r="L26" s="74"/>
    </row>
    <row r="27" spans="1:12" s="1" customFormat="1" ht="20.100000000000001" customHeight="1" x14ac:dyDescent="0.55000000000000004">
      <c r="A27" s="88">
        <v>246</v>
      </c>
      <c r="B27" s="74" t="s">
        <v>1484</v>
      </c>
      <c r="C27" s="88" t="s">
        <v>13</v>
      </c>
      <c r="D27" s="74" t="s">
        <v>1492</v>
      </c>
      <c r="E27" s="92"/>
      <c r="F27" s="92"/>
      <c r="G27" s="92"/>
      <c r="H27" s="92"/>
      <c r="I27" s="92">
        <v>450</v>
      </c>
      <c r="J27" s="92"/>
      <c r="K27" s="90">
        <f t="shared" si="0"/>
        <v>450</v>
      </c>
      <c r="L27" s="74"/>
    </row>
    <row r="28" spans="1:12" s="1" customFormat="1" ht="20.100000000000001" customHeight="1" x14ac:dyDescent="0.55000000000000004">
      <c r="A28" s="88">
        <v>247</v>
      </c>
      <c r="B28" s="74" t="s">
        <v>1484</v>
      </c>
      <c r="C28" s="88" t="s">
        <v>13</v>
      </c>
      <c r="D28" s="74" t="s">
        <v>1493</v>
      </c>
      <c r="E28" s="92"/>
      <c r="F28" s="92"/>
      <c r="G28" s="92"/>
      <c r="H28" s="92"/>
      <c r="I28" s="92">
        <v>550</v>
      </c>
      <c r="J28" s="92"/>
      <c r="K28" s="90">
        <f t="shared" si="0"/>
        <v>550</v>
      </c>
      <c r="L28" s="74"/>
    </row>
    <row r="29" spans="1:12" s="1" customFormat="1" ht="20.100000000000001" customHeight="1" x14ac:dyDescent="0.55000000000000004">
      <c r="A29" s="88">
        <v>253</v>
      </c>
      <c r="B29" s="74" t="s">
        <v>1494</v>
      </c>
      <c r="C29" s="88" t="s">
        <v>1495</v>
      </c>
      <c r="D29" s="74" t="s">
        <v>1496</v>
      </c>
      <c r="E29" s="92"/>
      <c r="F29" s="92">
        <v>1125</v>
      </c>
      <c r="G29" s="92">
        <v>18900</v>
      </c>
      <c r="H29" s="92"/>
      <c r="I29" s="92"/>
      <c r="J29" s="92"/>
      <c r="K29" s="135">
        <f>SUM(F29:G29)</f>
        <v>20025</v>
      </c>
      <c r="L29" s="74"/>
    </row>
    <row r="30" spans="1:12" s="1" customFormat="1" ht="20.100000000000001" customHeight="1" x14ac:dyDescent="0.55000000000000004">
      <c r="A30" s="140">
        <v>265</v>
      </c>
      <c r="B30" s="141" t="s">
        <v>1497</v>
      </c>
      <c r="C30" s="140" t="s">
        <v>1498</v>
      </c>
      <c r="D30" s="141" t="s">
        <v>1499</v>
      </c>
      <c r="E30" s="143"/>
      <c r="F30" s="143"/>
      <c r="G30" s="143">
        <v>600</v>
      </c>
      <c r="H30" s="143"/>
      <c r="I30" s="143"/>
      <c r="J30" s="143"/>
      <c r="K30" s="143">
        <f>SUM(G30)</f>
        <v>600</v>
      </c>
      <c r="L30" s="141"/>
    </row>
    <row r="31" spans="1:12" s="36" customFormat="1" ht="23.25" customHeight="1" x14ac:dyDescent="0.5">
      <c r="A31" s="247" t="s">
        <v>1080</v>
      </c>
      <c r="B31" s="214"/>
      <c r="C31" s="214"/>
      <c r="D31" s="215"/>
      <c r="E31" s="100">
        <f>SUM(E7)</f>
        <v>3000</v>
      </c>
      <c r="F31" s="100">
        <f>SUM(F29:F29)</f>
        <v>1125</v>
      </c>
      <c r="G31" s="100">
        <f>SUM(G29:G30)</f>
        <v>19500</v>
      </c>
      <c r="H31" s="100">
        <f>SUM(H8:H12)</f>
        <v>13696</v>
      </c>
      <c r="I31" s="100">
        <f>SUM(I21:I28)</f>
        <v>3860</v>
      </c>
      <c r="J31" s="100">
        <f>SUM(J13:J20)</f>
        <v>960</v>
      </c>
      <c r="K31" s="100">
        <f>SUM(E31:J31)</f>
        <v>42141</v>
      </c>
      <c r="L31" s="101"/>
    </row>
  </sheetData>
  <mergeCells count="9">
    <mergeCell ref="A31:D31"/>
    <mergeCell ref="A4:A6"/>
    <mergeCell ref="K4:K6"/>
    <mergeCell ref="L4:L6"/>
    <mergeCell ref="E5:G5"/>
    <mergeCell ref="B4:B6"/>
    <mergeCell ref="C4:C6"/>
    <mergeCell ref="D4:D6"/>
    <mergeCell ref="E4:I4"/>
  </mergeCells>
  <pageMargins left="0.7" right="0.7" top="0.75" bottom="0.75" header="0.3" footer="0.3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A1:M55"/>
  <sheetViews>
    <sheetView view="pageBreakPreview" topLeftCell="A40" zoomScaleNormal="100" zoomScaleSheetLayoutView="100" workbookViewId="0">
      <selection activeCell="H8" sqref="H8"/>
    </sheetView>
  </sheetViews>
  <sheetFormatPr defaultRowHeight="17.25" x14ac:dyDescent="0.4"/>
  <cols>
    <col min="1" max="1" width="5.375" style="13" customWidth="1"/>
    <col min="2" max="2" width="10.375" style="13" customWidth="1"/>
    <col min="3" max="3" width="14.375" style="13" customWidth="1"/>
    <col min="4" max="4" width="34.375" style="9" customWidth="1"/>
    <col min="5" max="5" width="9.25" style="13" customWidth="1"/>
    <col min="6" max="6" width="8.375" style="13" customWidth="1"/>
    <col min="7" max="7" width="9.125" style="13" customWidth="1"/>
    <col min="8" max="8" width="8.75" style="13" customWidth="1"/>
    <col min="9" max="9" width="9.375" style="13" customWidth="1"/>
    <col min="10" max="10" width="8.875" style="13" customWidth="1"/>
    <col min="11" max="11" width="7.75" style="13" customWidth="1"/>
    <col min="12" max="12" width="7.625" style="13" customWidth="1"/>
    <col min="13" max="13" width="10.625" style="13" customWidth="1"/>
    <col min="14" max="14" width="9" style="9" customWidth="1"/>
    <col min="15" max="16384" width="9" style="9"/>
  </cols>
  <sheetData>
    <row r="1" spans="1:13" ht="24.95" customHeight="1" x14ac:dyDescent="0.5">
      <c r="A1" s="252" t="s">
        <v>1500</v>
      </c>
      <c r="B1" s="253"/>
      <c r="C1" s="253"/>
      <c r="D1" s="254"/>
      <c r="E1" s="97"/>
      <c r="F1" s="97"/>
      <c r="G1" s="97"/>
      <c r="H1" s="97"/>
      <c r="I1" s="97"/>
      <c r="J1" s="97"/>
      <c r="K1" s="97"/>
      <c r="L1" s="97"/>
      <c r="M1" s="97"/>
    </row>
    <row r="2" spans="1:13" ht="24.95" customHeight="1" x14ac:dyDescent="0.5">
      <c r="A2" s="252" t="s">
        <v>1455</v>
      </c>
      <c r="B2" s="253"/>
      <c r="C2" s="253"/>
      <c r="D2" s="254"/>
      <c r="E2" s="97"/>
      <c r="F2" s="97"/>
      <c r="G2" s="97"/>
      <c r="H2" s="97"/>
      <c r="I2" s="97"/>
      <c r="J2" s="97"/>
      <c r="K2" s="97"/>
      <c r="L2" s="97"/>
      <c r="M2" s="97"/>
    </row>
    <row r="3" spans="1:13" ht="24.95" customHeight="1" x14ac:dyDescent="0.5">
      <c r="A3" s="255" t="s">
        <v>1501</v>
      </c>
      <c r="B3" s="256"/>
      <c r="C3" s="256"/>
      <c r="D3" s="256"/>
      <c r="E3" s="97"/>
      <c r="F3" s="97"/>
      <c r="G3" s="97"/>
      <c r="H3" s="97"/>
      <c r="I3" s="97"/>
      <c r="J3" s="97"/>
      <c r="K3" s="97"/>
      <c r="L3" s="97"/>
      <c r="M3" s="97"/>
    </row>
    <row r="4" spans="1:13" s="10" customFormat="1" ht="21" customHeight="1" x14ac:dyDescent="0.2">
      <c r="A4" s="248" t="s">
        <v>1</v>
      </c>
      <c r="B4" s="248" t="s">
        <v>2</v>
      </c>
      <c r="C4" s="248" t="s">
        <v>3</v>
      </c>
      <c r="D4" s="248" t="s">
        <v>1060</v>
      </c>
      <c r="E4" s="257" t="s">
        <v>1061</v>
      </c>
      <c r="F4" s="214"/>
      <c r="G4" s="214"/>
      <c r="H4" s="250" t="s">
        <v>1061</v>
      </c>
      <c r="I4" s="214"/>
      <c r="J4" s="215"/>
      <c r="K4" s="258" t="s">
        <v>1064</v>
      </c>
      <c r="L4" s="215"/>
      <c r="M4" s="248" t="s">
        <v>1065</v>
      </c>
    </row>
    <row r="5" spans="1:13" s="10" customFormat="1" ht="21" customHeight="1" x14ac:dyDescent="0.2">
      <c r="A5" s="223"/>
      <c r="B5" s="223"/>
      <c r="C5" s="223"/>
      <c r="D5" s="223"/>
      <c r="E5" s="249" t="s">
        <v>1066</v>
      </c>
      <c r="F5" s="214"/>
      <c r="G5" s="215"/>
      <c r="H5" s="250" t="s">
        <v>1069</v>
      </c>
      <c r="I5" s="214"/>
      <c r="J5" s="215"/>
      <c r="K5" s="251" t="s">
        <v>1069</v>
      </c>
      <c r="L5" s="214"/>
      <c r="M5" s="223"/>
    </row>
    <row r="6" spans="1:13" s="11" customFormat="1" ht="24.75" customHeight="1" x14ac:dyDescent="0.2">
      <c r="A6" s="209"/>
      <c r="B6" s="209"/>
      <c r="C6" s="209"/>
      <c r="D6" s="209"/>
      <c r="E6" s="86" t="s">
        <v>1070</v>
      </c>
      <c r="F6" s="86" t="s">
        <v>1071</v>
      </c>
      <c r="G6" s="86" t="s">
        <v>1072</v>
      </c>
      <c r="H6" s="87" t="s">
        <v>1075</v>
      </c>
      <c r="I6" s="87" t="s">
        <v>1076</v>
      </c>
      <c r="J6" s="87" t="s">
        <v>1077</v>
      </c>
      <c r="K6" s="98" t="s">
        <v>1078</v>
      </c>
      <c r="L6" s="98" t="s">
        <v>1502</v>
      </c>
      <c r="M6" s="209"/>
    </row>
    <row r="7" spans="1:13" s="1" customFormat="1" ht="20.100000000000001" customHeight="1" x14ac:dyDescent="0.55000000000000004">
      <c r="A7" s="43">
        <v>255</v>
      </c>
      <c r="B7" s="167" t="s">
        <v>1503</v>
      </c>
      <c r="C7" s="43" t="s">
        <v>13</v>
      </c>
      <c r="D7" s="45" t="s">
        <v>1504</v>
      </c>
      <c r="E7" s="38"/>
      <c r="F7" s="38"/>
      <c r="G7" s="38"/>
      <c r="H7" s="38"/>
      <c r="I7" s="38">
        <v>2880</v>
      </c>
      <c r="J7" s="38"/>
      <c r="K7" s="38"/>
      <c r="L7" s="38"/>
      <c r="M7" s="47">
        <f>SUM(E7:L7)</f>
        <v>2880</v>
      </c>
    </row>
    <row r="8" spans="1:13" s="1" customFormat="1" ht="20.100000000000001" customHeight="1" x14ac:dyDescent="0.55000000000000004">
      <c r="A8" s="3">
        <v>256</v>
      </c>
      <c r="B8" s="3" t="s">
        <v>1503</v>
      </c>
      <c r="C8" s="3" t="s">
        <v>13</v>
      </c>
      <c r="D8" s="4" t="s">
        <v>1505</v>
      </c>
      <c r="E8" s="37"/>
      <c r="F8" s="37"/>
      <c r="G8" s="37"/>
      <c r="H8" s="37"/>
      <c r="I8" s="37">
        <v>3360</v>
      </c>
      <c r="J8" s="37"/>
      <c r="K8" s="37"/>
      <c r="L8" s="37"/>
      <c r="M8" s="37">
        <f t="shared" ref="M8:M18" si="0">SUM(E8:K8)</f>
        <v>3360</v>
      </c>
    </row>
    <row r="9" spans="1:13" s="1" customFormat="1" ht="20.100000000000001" customHeight="1" x14ac:dyDescent="0.55000000000000004">
      <c r="A9" s="3">
        <v>257</v>
      </c>
      <c r="B9" s="3" t="s">
        <v>1503</v>
      </c>
      <c r="C9" s="3" t="s">
        <v>13</v>
      </c>
      <c r="D9" s="4" t="s">
        <v>1506</v>
      </c>
      <c r="E9" s="37"/>
      <c r="F9" s="37"/>
      <c r="G9" s="37"/>
      <c r="H9" s="37"/>
      <c r="I9" s="37">
        <v>2520</v>
      </c>
      <c r="J9" s="37"/>
      <c r="K9" s="37"/>
      <c r="L9" s="37"/>
      <c r="M9" s="37">
        <f t="shared" si="0"/>
        <v>2520</v>
      </c>
    </row>
    <row r="10" spans="1:13" s="1" customFormat="1" ht="20.100000000000001" customHeight="1" x14ac:dyDescent="0.55000000000000004">
      <c r="A10" s="3">
        <v>258</v>
      </c>
      <c r="B10" s="3" t="s">
        <v>1503</v>
      </c>
      <c r="C10" s="3" t="s">
        <v>13</v>
      </c>
      <c r="D10" s="4" t="s">
        <v>1507</v>
      </c>
      <c r="E10" s="37"/>
      <c r="F10" s="37"/>
      <c r="G10" s="37"/>
      <c r="H10" s="37"/>
      <c r="I10" s="37">
        <v>3360</v>
      </c>
      <c r="J10" s="37"/>
      <c r="K10" s="37"/>
      <c r="L10" s="37"/>
      <c r="M10" s="37">
        <f t="shared" si="0"/>
        <v>3360</v>
      </c>
    </row>
    <row r="11" spans="1:13" s="1" customFormat="1" ht="20.100000000000001" customHeight="1" x14ac:dyDescent="0.55000000000000004">
      <c r="A11" s="3">
        <v>260</v>
      </c>
      <c r="B11" s="3" t="s">
        <v>1508</v>
      </c>
      <c r="C11" s="3" t="s">
        <v>13</v>
      </c>
      <c r="D11" s="4" t="s">
        <v>1509</v>
      </c>
      <c r="E11" s="37"/>
      <c r="F11" s="37"/>
      <c r="G11" s="37"/>
      <c r="H11" s="37"/>
      <c r="I11" s="37"/>
      <c r="J11" s="37"/>
      <c r="K11" s="37">
        <v>120</v>
      </c>
      <c r="L11" s="37"/>
      <c r="M11" s="37">
        <f t="shared" si="0"/>
        <v>120</v>
      </c>
    </row>
    <row r="12" spans="1:13" s="1" customFormat="1" ht="20.100000000000001" customHeight="1" x14ac:dyDescent="0.55000000000000004">
      <c r="A12" s="3">
        <v>266</v>
      </c>
      <c r="B12" s="3" t="s">
        <v>1497</v>
      </c>
      <c r="C12" s="3" t="s">
        <v>1510</v>
      </c>
      <c r="D12" s="4" t="s">
        <v>1511</v>
      </c>
      <c r="E12" s="37"/>
      <c r="F12" s="37"/>
      <c r="G12" s="37">
        <v>9600</v>
      </c>
      <c r="H12" s="37"/>
      <c r="I12" s="37"/>
      <c r="J12" s="37"/>
      <c r="K12" s="37"/>
      <c r="L12" s="37"/>
      <c r="M12" s="37">
        <f t="shared" si="0"/>
        <v>9600</v>
      </c>
    </row>
    <row r="13" spans="1:13" s="1" customFormat="1" ht="20.100000000000001" customHeight="1" x14ac:dyDescent="0.55000000000000004">
      <c r="A13" s="3">
        <v>269</v>
      </c>
      <c r="B13" s="3" t="s">
        <v>1512</v>
      </c>
      <c r="C13" s="3" t="s">
        <v>13</v>
      </c>
      <c r="D13" s="4" t="s">
        <v>1513</v>
      </c>
      <c r="E13" s="37"/>
      <c r="F13" s="37"/>
      <c r="G13" s="37"/>
      <c r="H13" s="37"/>
      <c r="I13" s="37"/>
      <c r="J13" s="37"/>
      <c r="K13" s="37">
        <v>120</v>
      </c>
      <c r="L13" s="37"/>
      <c r="M13" s="37">
        <f t="shared" si="0"/>
        <v>120</v>
      </c>
    </row>
    <row r="14" spans="1:13" s="1" customFormat="1" ht="20.100000000000001" customHeight="1" x14ac:dyDescent="0.55000000000000004">
      <c r="A14" s="3">
        <v>270</v>
      </c>
      <c r="B14" s="3" t="s">
        <v>1514</v>
      </c>
      <c r="C14" s="3" t="s">
        <v>13</v>
      </c>
      <c r="D14" s="4" t="s">
        <v>1515</v>
      </c>
      <c r="E14" s="37"/>
      <c r="F14" s="37"/>
      <c r="G14" s="37"/>
      <c r="H14" s="37"/>
      <c r="I14" s="37">
        <v>1920</v>
      </c>
      <c r="J14" s="37"/>
      <c r="K14" s="37"/>
      <c r="L14" s="37"/>
      <c r="M14" s="37">
        <f t="shared" si="0"/>
        <v>1920</v>
      </c>
    </row>
    <row r="15" spans="1:13" s="1" customFormat="1" ht="20.100000000000001" customHeight="1" x14ac:dyDescent="0.55000000000000004">
      <c r="A15" s="3">
        <v>271</v>
      </c>
      <c r="B15" s="3" t="s">
        <v>1514</v>
      </c>
      <c r="C15" s="3" t="s">
        <v>13</v>
      </c>
      <c r="D15" s="4" t="s">
        <v>1516</v>
      </c>
      <c r="E15" s="37"/>
      <c r="F15" s="37"/>
      <c r="G15" s="37"/>
      <c r="H15" s="37"/>
      <c r="I15" s="37">
        <v>2940</v>
      </c>
      <c r="J15" s="37"/>
      <c r="K15" s="37"/>
      <c r="L15" s="37"/>
      <c r="M15" s="37">
        <f t="shared" si="0"/>
        <v>2940</v>
      </c>
    </row>
    <row r="16" spans="1:13" s="1" customFormat="1" ht="20.100000000000001" customHeight="1" x14ac:dyDescent="0.55000000000000004">
      <c r="A16" s="3">
        <v>272</v>
      </c>
      <c r="B16" s="3" t="s">
        <v>1514</v>
      </c>
      <c r="C16" s="3" t="s">
        <v>13</v>
      </c>
      <c r="D16" s="4" t="s">
        <v>1517</v>
      </c>
      <c r="E16" s="37"/>
      <c r="F16" s="37"/>
      <c r="G16" s="37"/>
      <c r="H16" s="37"/>
      <c r="I16" s="37">
        <v>2940</v>
      </c>
      <c r="J16" s="37"/>
      <c r="K16" s="37"/>
      <c r="L16" s="37"/>
      <c r="M16" s="37">
        <f t="shared" si="0"/>
        <v>2940</v>
      </c>
    </row>
    <row r="17" spans="1:13" s="1" customFormat="1" ht="20.100000000000001" customHeight="1" x14ac:dyDescent="0.55000000000000004">
      <c r="A17" s="3">
        <v>273</v>
      </c>
      <c r="B17" s="3" t="s">
        <v>1514</v>
      </c>
      <c r="C17" s="3" t="s">
        <v>13</v>
      </c>
      <c r="D17" s="4" t="s">
        <v>1518</v>
      </c>
      <c r="E17" s="37" t="s">
        <v>547</v>
      </c>
      <c r="F17" s="37"/>
      <c r="G17" s="37"/>
      <c r="H17" s="37"/>
      <c r="I17" s="37">
        <v>1680</v>
      </c>
      <c r="J17" s="37"/>
      <c r="K17" s="37"/>
      <c r="L17" s="37"/>
      <c r="M17" s="37">
        <f t="shared" si="0"/>
        <v>1680</v>
      </c>
    </row>
    <row r="18" spans="1:13" s="1" customFormat="1" ht="20.100000000000001" customHeight="1" x14ac:dyDescent="0.55000000000000004">
      <c r="A18" s="3">
        <v>278</v>
      </c>
      <c r="B18" s="3" t="s">
        <v>1519</v>
      </c>
      <c r="C18" s="3" t="s">
        <v>1520</v>
      </c>
      <c r="D18" s="4" t="s">
        <v>1521</v>
      </c>
      <c r="E18" s="37">
        <v>600</v>
      </c>
      <c r="F18" s="37"/>
      <c r="G18" s="37"/>
      <c r="H18" s="37"/>
      <c r="I18" s="37"/>
      <c r="J18" s="37"/>
      <c r="K18" s="37"/>
      <c r="L18" s="37"/>
      <c r="M18" s="37">
        <f t="shared" si="0"/>
        <v>600</v>
      </c>
    </row>
    <row r="19" spans="1:13" s="1" customFormat="1" ht="20.100000000000001" customHeight="1" x14ac:dyDescent="0.55000000000000004">
      <c r="A19" s="3"/>
      <c r="B19" s="3"/>
      <c r="C19" s="3" t="s">
        <v>13</v>
      </c>
      <c r="D19" s="4" t="s">
        <v>1522</v>
      </c>
      <c r="E19" s="37"/>
      <c r="F19" s="37"/>
      <c r="G19" s="37"/>
      <c r="H19" s="37"/>
      <c r="I19" s="37"/>
      <c r="J19" s="37"/>
      <c r="K19" s="37"/>
      <c r="L19" s="37"/>
      <c r="M19" s="37">
        <v>3250</v>
      </c>
    </row>
    <row r="20" spans="1:13" s="1" customFormat="1" ht="20.100000000000001" customHeight="1" x14ac:dyDescent="0.55000000000000004">
      <c r="A20" s="3"/>
      <c r="B20" s="3"/>
      <c r="C20" s="3" t="s">
        <v>13</v>
      </c>
      <c r="D20" s="4" t="s">
        <v>1523</v>
      </c>
      <c r="E20" s="37"/>
      <c r="F20" s="37"/>
      <c r="G20" s="37"/>
      <c r="H20" s="37"/>
      <c r="I20" s="37"/>
      <c r="J20" s="37"/>
      <c r="K20" s="37"/>
      <c r="L20" s="37"/>
      <c r="M20" s="37">
        <v>1610</v>
      </c>
    </row>
    <row r="21" spans="1:13" s="1" customFormat="1" ht="20.100000000000001" customHeight="1" x14ac:dyDescent="0.55000000000000004">
      <c r="A21" s="3"/>
      <c r="B21" s="3"/>
      <c r="C21" s="3" t="s">
        <v>13</v>
      </c>
      <c r="D21" s="4" t="s">
        <v>1524</v>
      </c>
      <c r="E21" s="37"/>
      <c r="F21" s="37"/>
      <c r="G21" s="37"/>
      <c r="H21" s="37"/>
      <c r="I21" s="37"/>
      <c r="J21" s="37"/>
      <c r="K21" s="37"/>
      <c r="L21" s="37"/>
      <c r="M21" s="37">
        <v>3970</v>
      </c>
    </row>
    <row r="22" spans="1:13" s="1" customFormat="1" ht="20.100000000000001" customHeight="1" x14ac:dyDescent="0.55000000000000004">
      <c r="A22" s="3"/>
      <c r="B22" s="3"/>
      <c r="C22" s="3" t="s">
        <v>13</v>
      </c>
      <c r="D22" s="4" t="s">
        <v>1525</v>
      </c>
      <c r="E22" s="37"/>
      <c r="F22" s="37"/>
      <c r="G22" s="37"/>
      <c r="H22" s="37"/>
      <c r="I22" s="37"/>
      <c r="J22" s="37"/>
      <c r="K22" s="37"/>
      <c r="L22" s="37"/>
      <c r="M22" s="37">
        <v>2590</v>
      </c>
    </row>
    <row r="23" spans="1:13" s="1" customFormat="1" ht="20.100000000000001" customHeight="1" x14ac:dyDescent="0.55000000000000004">
      <c r="A23" s="3">
        <v>291</v>
      </c>
      <c r="B23" s="3" t="s">
        <v>1526</v>
      </c>
      <c r="C23" s="3" t="s">
        <v>1527</v>
      </c>
      <c r="D23" s="4" t="s">
        <v>1528</v>
      </c>
      <c r="E23" s="37"/>
      <c r="F23" s="37"/>
      <c r="G23" s="37"/>
      <c r="H23" s="37"/>
      <c r="I23" s="37"/>
      <c r="J23" s="37"/>
      <c r="K23" s="37"/>
      <c r="L23" s="168">
        <v>1200</v>
      </c>
      <c r="M23" s="37">
        <f>SUM(E23:L23)</f>
        <v>1200</v>
      </c>
    </row>
    <row r="24" spans="1:13" s="1" customFormat="1" ht="20.100000000000001" customHeight="1" x14ac:dyDescent="0.55000000000000004">
      <c r="A24" s="3">
        <v>292</v>
      </c>
      <c r="B24" s="3" t="s">
        <v>1529</v>
      </c>
      <c r="C24" s="3" t="s">
        <v>13</v>
      </c>
      <c r="D24" s="4" t="s">
        <v>1530</v>
      </c>
      <c r="E24" s="4"/>
      <c r="F24" s="37"/>
      <c r="G24" s="37"/>
      <c r="H24" s="37">
        <v>1920</v>
      </c>
      <c r="I24" s="37">
        <v>3600</v>
      </c>
      <c r="J24" s="37">
        <v>520</v>
      </c>
      <c r="K24" s="37"/>
      <c r="L24" s="37"/>
      <c r="M24" s="37">
        <f>SUM(E24:K24)</f>
        <v>6040</v>
      </c>
    </row>
    <row r="25" spans="1:13" s="1" customFormat="1" ht="20.100000000000001" customHeight="1" x14ac:dyDescent="0.55000000000000004">
      <c r="A25" s="3">
        <v>293</v>
      </c>
      <c r="B25" s="62">
        <v>22101</v>
      </c>
      <c r="C25" s="3" t="s">
        <v>13</v>
      </c>
      <c r="D25" s="4" t="s">
        <v>1531</v>
      </c>
      <c r="E25" s="4"/>
      <c r="F25" s="37"/>
      <c r="G25" s="37"/>
      <c r="H25" s="37">
        <v>1200</v>
      </c>
      <c r="I25" s="37">
        <v>2250</v>
      </c>
      <c r="J25" s="37">
        <v>520</v>
      </c>
      <c r="K25" s="37"/>
      <c r="L25" s="37"/>
      <c r="M25" s="37">
        <f>SUM(H25:L25)</f>
        <v>3970</v>
      </c>
    </row>
    <row r="26" spans="1:13" s="1" customFormat="1" ht="20.100000000000001" customHeight="1" x14ac:dyDescent="0.55000000000000004">
      <c r="A26" s="3">
        <v>297</v>
      </c>
      <c r="B26" s="3" t="s">
        <v>1532</v>
      </c>
      <c r="C26" s="3" t="s">
        <v>13</v>
      </c>
      <c r="D26" s="4" t="s">
        <v>1533</v>
      </c>
      <c r="E26" s="4"/>
      <c r="F26" s="37"/>
      <c r="G26" s="37"/>
      <c r="H26" s="37"/>
      <c r="I26" s="37"/>
      <c r="J26" s="37"/>
      <c r="K26" s="37">
        <v>120</v>
      </c>
      <c r="L26" s="37"/>
      <c r="M26" s="37">
        <f>SUM(K26)</f>
        <v>120</v>
      </c>
    </row>
    <row r="27" spans="1:13" s="1" customFormat="1" ht="20.100000000000001" customHeight="1" x14ac:dyDescent="0.55000000000000004">
      <c r="A27" s="3">
        <v>298</v>
      </c>
      <c r="B27" s="3" t="s">
        <v>1534</v>
      </c>
      <c r="C27" s="3" t="s">
        <v>13</v>
      </c>
      <c r="D27" s="4" t="s">
        <v>1535</v>
      </c>
      <c r="E27" s="4"/>
      <c r="F27" s="37"/>
      <c r="G27" s="37"/>
      <c r="H27" s="37"/>
      <c r="I27" s="37"/>
      <c r="J27" s="37"/>
      <c r="K27" s="37">
        <v>120</v>
      </c>
      <c r="L27" s="37"/>
      <c r="M27" s="37">
        <f>SUM(K27)</f>
        <v>120</v>
      </c>
    </row>
    <row r="28" spans="1:13" s="1" customFormat="1" ht="20.100000000000001" customHeight="1" x14ac:dyDescent="0.55000000000000004">
      <c r="A28" s="3">
        <v>299</v>
      </c>
      <c r="B28" s="3" t="s">
        <v>1534</v>
      </c>
      <c r="C28" s="3" t="s">
        <v>13</v>
      </c>
      <c r="D28" s="4" t="s">
        <v>1536</v>
      </c>
      <c r="E28" s="4"/>
      <c r="F28" s="37"/>
      <c r="G28" s="37"/>
      <c r="H28" s="37"/>
      <c r="I28" s="37"/>
      <c r="J28" s="37"/>
      <c r="K28" s="37">
        <v>120</v>
      </c>
      <c r="L28" s="37"/>
      <c r="M28" s="37">
        <f>SUM(K28)</f>
        <v>120</v>
      </c>
    </row>
    <row r="29" spans="1:13" s="1" customFormat="1" ht="20.100000000000001" customHeight="1" x14ac:dyDescent="0.55000000000000004">
      <c r="A29" s="3">
        <v>305</v>
      </c>
      <c r="B29" s="62" t="s">
        <v>1537</v>
      </c>
      <c r="C29" s="3" t="s">
        <v>13</v>
      </c>
      <c r="D29" s="4" t="s">
        <v>1538</v>
      </c>
      <c r="E29" s="4"/>
      <c r="F29" s="37"/>
      <c r="G29" s="37"/>
      <c r="H29" s="37"/>
      <c r="I29" s="37">
        <v>3780</v>
      </c>
      <c r="J29" s="37"/>
      <c r="K29" s="37"/>
      <c r="L29" s="37"/>
      <c r="M29" s="37">
        <f>SUM(I29)</f>
        <v>3780</v>
      </c>
    </row>
    <row r="30" spans="1:13" s="1" customFormat="1" ht="20.100000000000001" customHeight="1" x14ac:dyDescent="0.55000000000000004">
      <c r="A30" s="3">
        <v>306</v>
      </c>
      <c r="B30" s="3" t="s">
        <v>1537</v>
      </c>
      <c r="C30" s="3" t="s">
        <v>13</v>
      </c>
      <c r="D30" s="4" t="s">
        <v>1539</v>
      </c>
      <c r="E30" s="37"/>
      <c r="F30" s="37"/>
      <c r="G30" s="37"/>
      <c r="H30" s="37"/>
      <c r="I30" s="37">
        <v>3780</v>
      </c>
      <c r="J30" s="37"/>
      <c r="K30" s="37"/>
      <c r="L30" s="37"/>
      <c r="M30" s="37">
        <f>SUM(F30:L30)</f>
        <v>3780</v>
      </c>
    </row>
    <row r="31" spans="1:13" s="1" customFormat="1" ht="20.100000000000001" customHeight="1" x14ac:dyDescent="0.55000000000000004">
      <c r="A31" s="3">
        <v>307</v>
      </c>
      <c r="B31" s="3" t="s">
        <v>1537</v>
      </c>
      <c r="C31" s="3" t="s">
        <v>13</v>
      </c>
      <c r="D31" s="4" t="s">
        <v>1540</v>
      </c>
      <c r="E31" s="4"/>
      <c r="F31" s="37"/>
      <c r="G31" s="37"/>
      <c r="H31" s="37"/>
      <c r="I31" s="37"/>
      <c r="J31" s="37"/>
      <c r="K31" s="37">
        <v>120</v>
      </c>
      <c r="L31" s="37"/>
      <c r="M31" s="37">
        <f>SUM(K31)</f>
        <v>120</v>
      </c>
    </row>
    <row r="32" spans="1:13" s="1" customFormat="1" ht="20.100000000000001" customHeight="1" x14ac:dyDescent="0.55000000000000004">
      <c r="A32" s="3">
        <v>308</v>
      </c>
      <c r="B32" s="3" t="s">
        <v>1537</v>
      </c>
      <c r="C32" s="3" t="s">
        <v>13</v>
      </c>
      <c r="D32" s="4" t="s">
        <v>1541</v>
      </c>
      <c r="E32" s="4"/>
      <c r="F32" s="37"/>
      <c r="G32" s="37"/>
      <c r="H32" s="37"/>
      <c r="I32" s="37"/>
      <c r="J32" s="37"/>
      <c r="K32" s="37">
        <v>120</v>
      </c>
      <c r="L32" s="37"/>
      <c r="M32" s="37">
        <f>SUM(K32)</f>
        <v>120</v>
      </c>
    </row>
    <row r="33" spans="1:13" s="1" customFormat="1" ht="20.100000000000001" customHeight="1" x14ac:dyDescent="0.55000000000000004">
      <c r="A33" s="3">
        <v>310</v>
      </c>
      <c r="B33" s="3" t="s">
        <v>1542</v>
      </c>
      <c r="C33" s="3" t="s">
        <v>13</v>
      </c>
      <c r="D33" s="4" t="s">
        <v>1543</v>
      </c>
      <c r="E33" s="4"/>
      <c r="F33" s="37"/>
      <c r="G33" s="37"/>
      <c r="H33" s="37"/>
      <c r="I33" s="37"/>
      <c r="J33" s="37"/>
      <c r="K33" s="37">
        <v>120</v>
      </c>
      <c r="L33" s="37"/>
      <c r="M33" s="37">
        <f>SUM(K33)</f>
        <v>120</v>
      </c>
    </row>
    <row r="34" spans="1:13" s="1" customFormat="1" ht="20.100000000000001" customHeight="1" x14ac:dyDescent="0.55000000000000004">
      <c r="A34" s="3">
        <v>311</v>
      </c>
      <c r="B34" s="3" t="s">
        <v>1544</v>
      </c>
      <c r="C34" s="3" t="s">
        <v>13</v>
      </c>
      <c r="D34" s="4" t="s">
        <v>1545</v>
      </c>
      <c r="E34" s="37"/>
      <c r="F34" s="37"/>
      <c r="G34" s="37"/>
      <c r="H34" s="37"/>
      <c r="I34" s="37">
        <v>4200</v>
      </c>
      <c r="J34" s="37"/>
      <c r="K34" s="37"/>
      <c r="L34" s="37"/>
      <c r="M34" s="37">
        <f>SUM(F34:L34)</f>
        <v>4200</v>
      </c>
    </row>
    <row r="35" spans="1:13" s="1" customFormat="1" ht="20.100000000000001" customHeight="1" x14ac:dyDescent="0.55000000000000004">
      <c r="A35" s="3">
        <v>312</v>
      </c>
      <c r="B35" s="3" t="s">
        <v>1544</v>
      </c>
      <c r="C35" s="3" t="s">
        <v>13</v>
      </c>
      <c r="D35" s="4" t="s">
        <v>1546</v>
      </c>
      <c r="E35" s="37"/>
      <c r="F35" s="37"/>
      <c r="G35" s="37"/>
      <c r="H35" s="37"/>
      <c r="I35" s="37">
        <v>4800</v>
      </c>
      <c r="J35" s="37"/>
      <c r="K35" s="37"/>
      <c r="L35" s="37"/>
      <c r="M35" s="37">
        <f>SUM(F35:L35)</f>
        <v>4800</v>
      </c>
    </row>
    <row r="36" spans="1:13" s="1" customFormat="1" ht="20.100000000000001" customHeight="1" x14ac:dyDescent="0.55000000000000004">
      <c r="A36" s="3">
        <v>313</v>
      </c>
      <c r="B36" s="3" t="s">
        <v>1547</v>
      </c>
      <c r="C36" s="3" t="s">
        <v>1548</v>
      </c>
      <c r="D36" s="4" t="s">
        <v>1166</v>
      </c>
      <c r="E36" s="168">
        <v>1800</v>
      </c>
      <c r="F36" s="37"/>
      <c r="G36" s="37">
        <v>2400</v>
      </c>
      <c r="H36" s="37"/>
      <c r="I36" s="37"/>
      <c r="J36" s="37"/>
      <c r="K36" s="37"/>
      <c r="L36" s="37"/>
      <c r="M36" s="37">
        <f>SUM(E36:G36)</f>
        <v>4200</v>
      </c>
    </row>
    <row r="37" spans="1:13" s="1" customFormat="1" ht="20.100000000000001" customHeight="1" x14ac:dyDescent="0.55000000000000004">
      <c r="A37" s="3">
        <v>314</v>
      </c>
      <c r="B37" s="3" t="s">
        <v>1549</v>
      </c>
      <c r="C37" s="3" t="s">
        <v>96</v>
      </c>
      <c r="D37" s="4" t="s">
        <v>1550</v>
      </c>
      <c r="E37" s="37"/>
      <c r="F37" s="37"/>
      <c r="G37" s="37"/>
      <c r="H37" s="37"/>
      <c r="I37" s="37"/>
      <c r="J37" s="37"/>
      <c r="K37" s="37">
        <v>120</v>
      </c>
      <c r="L37" s="37"/>
      <c r="M37" s="37">
        <f>SUM(K37)</f>
        <v>120</v>
      </c>
    </row>
    <row r="38" spans="1:13" s="1" customFormat="1" ht="20.100000000000001" customHeight="1" x14ac:dyDescent="0.55000000000000004">
      <c r="A38" s="3">
        <v>315</v>
      </c>
      <c r="B38" s="3" t="s">
        <v>1551</v>
      </c>
      <c r="C38" s="3" t="s">
        <v>13</v>
      </c>
      <c r="D38" s="4" t="s">
        <v>1552</v>
      </c>
      <c r="E38" s="37"/>
      <c r="F38" s="37"/>
      <c r="G38" s="37"/>
      <c r="H38" s="37"/>
      <c r="I38" s="37"/>
      <c r="J38" s="37"/>
      <c r="K38" s="37">
        <v>120</v>
      </c>
      <c r="L38" s="37"/>
      <c r="M38" s="37">
        <f>SUM(K38)</f>
        <v>120</v>
      </c>
    </row>
    <row r="39" spans="1:13" s="1" customFormat="1" ht="20.100000000000001" customHeight="1" x14ac:dyDescent="0.55000000000000004">
      <c r="A39" s="3">
        <v>316</v>
      </c>
      <c r="B39" s="3" t="s">
        <v>1553</v>
      </c>
      <c r="C39" s="3" t="s">
        <v>13</v>
      </c>
      <c r="D39" s="4" t="s">
        <v>1554</v>
      </c>
      <c r="E39" s="37"/>
      <c r="F39" s="37"/>
      <c r="G39" s="37"/>
      <c r="H39" s="37"/>
      <c r="I39" s="37"/>
      <c r="J39" s="37"/>
      <c r="K39" s="37">
        <v>120</v>
      </c>
      <c r="L39" s="37"/>
      <c r="M39" s="37">
        <f>SUM(K39)</f>
        <v>120</v>
      </c>
    </row>
    <row r="40" spans="1:13" s="1" customFormat="1" ht="20.100000000000001" customHeight="1" x14ac:dyDescent="0.55000000000000004">
      <c r="A40" s="3">
        <v>325</v>
      </c>
      <c r="B40" s="3" t="s">
        <v>1551</v>
      </c>
      <c r="C40" s="3" t="s">
        <v>1555</v>
      </c>
      <c r="D40" s="4" t="s">
        <v>1556</v>
      </c>
      <c r="E40" s="37"/>
      <c r="F40" s="37"/>
      <c r="G40" s="37">
        <v>7200</v>
      </c>
      <c r="H40" s="37"/>
      <c r="I40" s="37"/>
      <c r="J40" s="37"/>
      <c r="K40" s="37"/>
      <c r="L40" s="37"/>
      <c r="M40" s="37">
        <f t="shared" ref="M40:M49" si="1">SUM(E40:K40)</f>
        <v>7200</v>
      </c>
    </row>
    <row r="41" spans="1:13" s="1" customFormat="1" ht="20.100000000000001" customHeight="1" x14ac:dyDescent="0.55000000000000004">
      <c r="A41" s="3">
        <v>326</v>
      </c>
      <c r="B41" s="3" t="s">
        <v>1557</v>
      </c>
      <c r="C41" s="3" t="s">
        <v>1558</v>
      </c>
      <c r="D41" s="4" t="s">
        <v>1559</v>
      </c>
      <c r="E41" s="37">
        <v>600</v>
      </c>
      <c r="F41" s="37"/>
      <c r="G41" s="37"/>
      <c r="H41" s="37"/>
      <c r="I41" s="37"/>
      <c r="J41" s="37"/>
      <c r="K41" s="37"/>
      <c r="L41" s="37"/>
      <c r="M41" s="37">
        <f t="shared" si="1"/>
        <v>600</v>
      </c>
    </row>
    <row r="42" spans="1:13" s="1" customFormat="1" ht="20.100000000000001" customHeight="1" x14ac:dyDescent="0.55000000000000004">
      <c r="A42" s="3">
        <v>328</v>
      </c>
      <c r="B42" s="3" t="s">
        <v>1560</v>
      </c>
      <c r="C42" s="3" t="s">
        <v>1561</v>
      </c>
      <c r="D42" s="4" t="s">
        <v>1562</v>
      </c>
      <c r="E42" s="37">
        <v>1200</v>
      </c>
      <c r="F42" s="37">
        <v>3330</v>
      </c>
      <c r="G42" s="37"/>
      <c r="H42" s="37"/>
      <c r="I42" s="37"/>
      <c r="J42" s="37"/>
      <c r="K42" s="37"/>
      <c r="L42" s="37"/>
      <c r="M42" s="37">
        <f t="shared" si="1"/>
        <v>4530</v>
      </c>
    </row>
    <row r="43" spans="1:13" s="1" customFormat="1" ht="20.100000000000001" customHeight="1" x14ac:dyDescent="0.55000000000000004">
      <c r="A43" s="3">
        <v>330</v>
      </c>
      <c r="B43" s="3" t="s">
        <v>1563</v>
      </c>
      <c r="C43" s="3" t="s">
        <v>96</v>
      </c>
      <c r="D43" s="4" t="s">
        <v>1564</v>
      </c>
      <c r="E43" s="37"/>
      <c r="F43" s="37"/>
      <c r="G43" s="37"/>
      <c r="H43" s="37">
        <v>1920</v>
      </c>
      <c r="I43" s="37">
        <v>3600</v>
      </c>
      <c r="J43" s="37">
        <v>520</v>
      </c>
      <c r="K43" s="37"/>
      <c r="L43" s="37"/>
      <c r="M43" s="37">
        <f t="shared" si="1"/>
        <v>6040</v>
      </c>
    </row>
    <row r="44" spans="1:13" s="1" customFormat="1" ht="20.100000000000001" customHeight="1" x14ac:dyDescent="0.55000000000000004">
      <c r="A44" s="3">
        <v>331</v>
      </c>
      <c r="B44" s="3" t="s">
        <v>1565</v>
      </c>
      <c r="C44" s="3" t="s">
        <v>13</v>
      </c>
      <c r="D44" s="4" t="s">
        <v>1566</v>
      </c>
      <c r="E44" s="37"/>
      <c r="F44" s="37"/>
      <c r="G44" s="37"/>
      <c r="H44" s="37">
        <v>2400</v>
      </c>
      <c r="I44" s="37">
        <v>4500</v>
      </c>
      <c r="J44" s="37">
        <v>520</v>
      </c>
      <c r="K44" s="37"/>
      <c r="L44" s="37"/>
      <c r="M44" s="37">
        <f t="shared" si="1"/>
        <v>7420</v>
      </c>
    </row>
    <row r="45" spans="1:13" s="1" customFormat="1" ht="20.100000000000001" customHeight="1" x14ac:dyDescent="0.55000000000000004">
      <c r="A45" s="3">
        <v>332</v>
      </c>
      <c r="B45" s="3" t="s">
        <v>1565</v>
      </c>
      <c r="C45" s="3" t="s">
        <v>96</v>
      </c>
      <c r="D45" s="4" t="s">
        <v>1567</v>
      </c>
      <c r="E45" s="37"/>
      <c r="F45" s="37"/>
      <c r="G45" s="37"/>
      <c r="H45" s="37"/>
      <c r="I45" s="37">
        <v>2940</v>
      </c>
      <c r="J45" s="37"/>
      <c r="K45" s="37"/>
      <c r="L45" s="37"/>
      <c r="M45" s="37">
        <f t="shared" si="1"/>
        <v>2940</v>
      </c>
    </row>
    <row r="46" spans="1:13" s="1" customFormat="1" ht="20.100000000000001" customHeight="1" x14ac:dyDescent="0.55000000000000004">
      <c r="A46" s="3">
        <v>333</v>
      </c>
      <c r="B46" s="3" t="s">
        <v>1568</v>
      </c>
      <c r="C46" s="3" t="s">
        <v>13</v>
      </c>
      <c r="D46" s="4" t="s">
        <v>1569</v>
      </c>
      <c r="E46" s="37"/>
      <c r="F46" s="37"/>
      <c r="G46" s="37"/>
      <c r="H46" s="37"/>
      <c r="I46" s="37">
        <v>3360</v>
      </c>
      <c r="J46" s="37"/>
      <c r="K46" s="37"/>
      <c r="L46" s="37"/>
      <c r="M46" s="37">
        <f t="shared" si="1"/>
        <v>3360</v>
      </c>
    </row>
    <row r="47" spans="1:13" s="1" customFormat="1" ht="20.100000000000001" customHeight="1" x14ac:dyDescent="0.55000000000000004">
      <c r="A47" s="3">
        <v>334</v>
      </c>
      <c r="B47" s="3" t="s">
        <v>1570</v>
      </c>
      <c r="C47" s="3" t="s">
        <v>13</v>
      </c>
      <c r="D47" s="4" t="s">
        <v>1571</v>
      </c>
      <c r="E47" s="37"/>
      <c r="F47" s="37"/>
      <c r="G47" s="37"/>
      <c r="H47" s="37"/>
      <c r="I47" s="37">
        <v>3360</v>
      </c>
      <c r="J47" s="37"/>
      <c r="K47" s="37"/>
      <c r="L47" s="37"/>
      <c r="M47" s="37">
        <f t="shared" si="1"/>
        <v>3360</v>
      </c>
    </row>
    <row r="48" spans="1:13" s="1" customFormat="1" ht="20.100000000000001" customHeight="1" x14ac:dyDescent="0.55000000000000004">
      <c r="A48" s="3">
        <v>335</v>
      </c>
      <c r="B48" s="3" t="s">
        <v>1565</v>
      </c>
      <c r="C48" s="3" t="s">
        <v>13</v>
      </c>
      <c r="D48" s="4" t="s">
        <v>1572</v>
      </c>
      <c r="E48" s="37"/>
      <c r="F48" s="37"/>
      <c r="G48" s="37"/>
      <c r="H48" s="37"/>
      <c r="I48" s="37">
        <v>3360</v>
      </c>
      <c r="J48" s="37"/>
      <c r="K48" s="37"/>
      <c r="L48" s="37"/>
      <c r="M48" s="37">
        <f t="shared" si="1"/>
        <v>3360</v>
      </c>
    </row>
    <row r="49" spans="1:13" s="1" customFormat="1" ht="20.100000000000001" customHeight="1" x14ac:dyDescent="0.55000000000000004">
      <c r="A49" s="3">
        <v>336</v>
      </c>
      <c r="B49" s="3" t="s">
        <v>1570</v>
      </c>
      <c r="C49" s="3" t="s">
        <v>13</v>
      </c>
      <c r="D49" s="4" t="s">
        <v>1573</v>
      </c>
      <c r="E49" s="37"/>
      <c r="F49" s="37"/>
      <c r="G49" s="37"/>
      <c r="H49" s="37"/>
      <c r="I49" s="37"/>
      <c r="J49" s="37"/>
      <c r="K49" s="37">
        <v>120</v>
      </c>
      <c r="L49" s="37"/>
      <c r="M49" s="37">
        <f t="shared" si="1"/>
        <v>120</v>
      </c>
    </row>
    <row r="50" spans="1:13" s="1" customFormat="1" ht="20.100000000000001" customHeight="1" x14ac:dyDescent="0.55000000000000004">
      <c r="A50" s="3">
        <v>337</v>
      </c>
      <c r="B50" s="3" t="s">
        <v>1570</v>
      </c>
      <c r="C50" s="3" t="s">
        <v>13</v>
      </c>
      <c r="D50" s="4" t="s">
        <v>1574</v>
      </c>
      <c r="E50" s="37"/>
      <c r="F50" s="37"/>
      <c r="G50" s="37"/>
      <c r="H50" s="37"/>
      <c r="I50" s="37"/>
      <c r="J50" s="37"/>
      <c r="K50" s="37">
        <v>120</v>
      </c>
      <c r="L50" s="37"/>
      <c r="M50" s="37">
        <f>SUM(K50)</f>
        <v>120</v>
      </c>
    </row>
    <row r="51" spans="1:13" s="1" customFormat="1" ht="20.100000000000001" customHeight="1" x14ac:dyDescent="0.55000000000000004">
      <c r="A51" s="3">
        <v>346</v>
      </c>
      <c r="B51" s="3" t="s">
        <v>1575</v>
      </c>
      <c r="C51" s="3" t="s">
        <v>13</v>
      </c>
      <c r="D51" s="4" t="s">
        <v>1576</v>
      </c>
      <c r="E51" s="37"/>
      <c r="F51" s="37"/>
      <c r="G51" s="37"/>
      <c r="H51" s="37">
        <v>1920</v>
      </c>
      <c r="I51" s="37">
        <v>3600</v>
      </c>
      <c r="J51" s="37">
        <v>520</v>
      </c>
      <c r="K51" s="37"/>
      <c r="L51" s="37"/>
      <c r="M51" s="37">
        <f>SUM(H51:J51)</f>
        <v>6040</v>
      </c>
    </row>
    <row r="52" spans="1:13" s="1" customFormat="1" ht="20.100000000000001" customHeight="1" x14ac:dyDescent="0.55000000000000004">
      <c r="A52" s="3">
        <v>347</v>
      </c>
      <c r="B52" s="3" t="s">
        <v>1577</v>
      </c>
      <c r="C52" s="3" t="s">
        <v>13</v>
      </c>
      <c r="D52" s="4" t="s">
        <v>1578</v>
      </c>
      <c r="E52" s="37"/>
      <c r="F52" s="37"/>
      <c r="G52" s="37"/>
      <c r="H52" s="37">
        <v>1680</v>
      </c>
      <c r="I52" s="37">
        <v>3150</v>
      </c>
      <c r="J52" s="37">
        <v>260</v>
      </c>
      <c r="K52" s="37"/>
      <c r="L52" s="37"/>
      <c r="M52" s="37">
        <f>SUM(H52:J52)</f>
        <v>5090</v>
      </c>
    </row>
    <row r="53" spans="1:13" s="1" customFormat="1" ht="20.100000000000001" customHeight="1" x14ac:dyDescent="0.55000000000000004">
      <c r="A53" s="3">
        <v>367</v>
      </c>
      <c r="B53" s="3" t="s">
        <v>1579</v>
      </c>
      <c r="C53" s="3" t="s">
        <v>1580</v>
      </c>
      <c r="D53" s="136" t="s">
        <v>1581</v>
      </c>
      <c r="E53" s="37"/>
      <c r="F53" s="37"/>
      <c r="G53" s="37"/>
      <c r="H53" s="37"/>
      <c r="I53" s="37"/>
      <c r="J53" s="37"/>
      <c r="K53" s="37"/>
      <c r="L53" s="37">
        <v>1200</v>
      </c>
      <c r="M53" s="37">
        <f>SUM(E53:L53)</f>
        <v>1200</v>
      </c>
    </row>
    <row r="54" spans="1:13" s="1" customFormat="1" ht="20.100000000000001" customHeight="1" x14ac:dyDescent="0.55000000000000004">
      <c r="A54" s="49">
        <v>368</v>
      </c>
      <c r="B54" s="49" t="s">
        <v>1579</v>
      </c>
      <c r="C54" s="49" t="s">
        <v>1582</v>
      </c>
      <c r="D54" s="169" t="s">
        <v>1583</v>
      </c>
      <c r="E54" s="63"/>
      <c r="F54" s="63"/>
      <c r="G54" s="63"/>
      <c r="H54" s="63"/>
      <c r="I54" s="63"/>
      <c r="J54" s="63"/>
      <c r="K54" s="63"/>
      <c r="L54" s="63">
        <v>1680</v>
      </c>
      <c r="M54" s="63">
        <f>SUM(E54:L54)</f>
        <v>1680</v>
      </c>
    </row>
    <row r="55" spans="1:13" s="36" customFormat="1" ht="23.25" customHeight="1" x14ac:dyDescent="0.5">
      <c r="A55" s="222" t="s">
        <v>1080</v>
      </c>
      <c r="B55" s="214"/>
      <c r="C55" s="214"/>
      <c r="D55" s="215"/>
      <c r="E55" s="34">
        <f>SUM(E7:E52)</f>
        <v>4200</v>
      </c>
      <c r="F55" s="34">
        <f>SUM(F42:F52)</f>
        <v>3330</v>
      </c>
      <c r="G55" s="34">
        <f>SUM(G7:G52)</f>
        <v>19200</v>
      </c>
      <c r="H55" s="34">
        <f>SUM(H7:H52)</f>
        <v>11040</v>
      </c>
      <c r="I55" s="34">
        <f>SUM(I7:I52)</f>
        <v>71880</v>
      </c>
      <c r="J55" s="34">
        <f>SUM(J7:J52)</f>
        <v>2860</v>
      </c>
      <c r="K55" s="34">
        <f>SUM(K7:K52)</f>
        <v>1560</v>
      </c>
      <c r="L55" s="34">
        <f>SUM(L23:L53)</f>
        <v>2400</v>
      </c>
      <c r="M55" s="34">
        <f>SUM(M7:M54)</f>
        <v>129570</v>
      </c>
    </row>
  </sheetData>
  <mergeCells count="15">
    <mergeCell ref="A55:D55"/>
    <mergeCell ref="A4:A6"/>
    <mergeCell ref="K4:L4"/>
    <mergeCell ref="M4:M6"/>
    <mergeCell ref="E5:G5"/>
    <mergeCell ref="H5:J5"/>
    <mergeCell ref="K5:L5"/>
    <mergeCell ref="A1:D1"/>
    <mergeCell ref="A2:D2"/>
    <mergeCell ref="A3:D3"/>
    <mergeCell ref="B4:B6"/>
    <mergeCell ref="C4:C6"/>
    <mergeCell ref="D4:D6"/>
    <mergeCell ref="E4:G4"/>
    <mergeCell ref="H4:J4"/>
  </mergeCells>
  <pageMargins left="0.7" right="0.7" top="0.75" bottom="0.75" header="0.3" footer="0.3"/>
  <pageSetup paperSize="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A1:I9"/>
  <sheetViews>
    <sheetView workbookViewId="0">
      <selection activeCell="D7" sqref="D7"/>
    </sheetView>
  </sheetViews>
  <sheetFormatPr defaultRowHeight="21.75" x14ac:dyDescent="0.5"/>
  <cols>
    <col min="1" max="1" width="6" style="2" customWidth="1"/>
    <col min="2" max="2" width="9.625" style="2" customWidth="1"/>
    <col min="3" max="3" width="16.375" style="2" customWidth="1"/>
    <col min="4" max="4" width="28" style="2" customWidth="1"/>
    <col min="5" max="5" width="7.25" style="75" customWidth="1"/>
    <col min="6" max="6" width="9.375" style="75" customWidth="1"/>
    <col min="7" max="7" width="10.25" style="75" customWidth="1"/>
    <col min="8" max="8" width="12.875" style="75" customWidth="1"/>
    <col min="9" max="9" width="13.375" style="2" customWidth="1"/>
    <col min="10" max="10" width="9" style="9" customWidth="1"/>
    <col min="11" max="16384" width="9" style="9"/>
  </cols>
  <sheetData>
    <row r="1" spans="1:9" ht="24.95" customHeight="1" x14ac:dyDescent="0.5">
      <c r="A1" s="5" t="s">
        <v>1584</v>
      </c>
    </row>
    <row r="2" spans="1:9" ht="24.95" customHeight="1" x14ac:dyDescent="0.5">
      <c r="A2" s="5" t="s">
        <v>1455</v>
      </c>
    </row>
    <row r="3" spans="1:9" ht="24.95" customHeight="1" x14ac:dyDescent="0.5">
      <c r="A3" s="5" t="s">
        <v>1092</v>
      </c>
    </row>
    <row r="4" spans="1:9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35" t="s">
        <v>1061</v>
      </c>
      <c r="F4" s="214"/>
      <c r="G4" s="214"/>
      <c r="H4" s="218" t="s">
        <v>1065</v>
      </c>
      <c r="I4" s="218" t="s">
        <v>72</v>
      </c>
    </row>
    <row r="5" spans="1:9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23"/>
      <c r="I5" s="223"/>
    </row>
    <row r="6" spans="1:9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09"/>
      <c r="I6" s="209"/>
    </row>
    <row r="7" spans="1:9" s="1" customFormat="1" ht="20.100000000000001" customHeight="1" x14ac:dyDescent="0.55000000000000004">
      <c r="A7" s="76">
        <v>279</v>
      </c>
      <c r="B7" s="48" t="s">
        <v>1519</v>
      </c>
      <c r="C7" s="48" t="s">
        <v>1585</v>
      </c>
      <c r="D7" s="48" t="s">
        <v>1586</v>
      </c>
      <c r="E7" s="46">
        <v>0</v>
      </c>
      <c r="F7" s="46"/>
      <c r="G7" s="46">
        <v>3600</v>
      </c>
      <c r="H7" s="47">
        <f>SUM(G7)</f>
        <v>3600</v>
      </c>
      <c r="I7" s="48"/>
    </row>
    <row r="8" spans="1:9" s="1" customFormat="1" ht="20.100000000000001" customHeight="1" x14ac:dyDescent="0.55000000000000004">
      <c r="A8" s="3">
        <v>327</v>
      </c>
      <c r="B8" s="21" t="s">
        <v>1557</v>
      </c>
      <c r="C8" s="4" t="s">
        <v>1587</v>
      </c>
      <c r="D8" s="4" t="s">
        <v>1588</v>
      </c>
      <c r="E8" s="37"/>
      <c r="F8" s="37"/>
      <c r="G8" s="37">
        <v>3600</v>
      </c>
      <c r="H8" s="37">
        <f>SUM(G8)</f>
        <v>3600</v>
      </c>
      <c r="I8" s="4"/>
    </row>
    <row r="9" spans="1:9" s="36" customFormat="1" ht="23.25" customHeight="1" x14ac:dyDescent="0.5">
      <c r="A9" s="222" t="s">
        <v>1080</v>
      </c>
      <c r="B9" s="214"/>
      <c r="C9" s="214"/>
      <c r="D9" s="215"/>
      <c r="E9" s="34">
        <f>SUM(A9:C9)</f>
        <v>0</v>
      </c>
      <c r="F9" s="34">
        <f>SUM(B9:E9)</f>
        <v>0</v>
      </c>
      <c r="G9" s="34">
        <f>SUM(C9:F9)</f>
        <v>0</v>
      </c>
      <c r="H9" s="34">
        <f>SUM(H7:H8)</f>
        <v>7200</v>
      </c>
      <c r="I9" s="35"/>
    </row>
  </sheetData>
  <mergeCells count="9">
    <mergeCell ref="A9:D9"/>
    <mergeCell ref="A4:A6"/>
    <mergeCell ref="H4:H6"/>
    <mergeCell ref="I4:I6"/>
    <mergeCell ref="E5:G5"/>
    <mergeCell ref="B4:B6"/>
    <mergeCell ref="C4:C6"/>
    <mergeCell ref="D4:D6"/>
    <mergeCell ref="E4:G4"/>
  </mergeCells>
  <pageMargins left="0.7" right="0.7" top="0.75" bottom="0.75" header="0.3" footer="0.3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A1:K46"/>
  <sheetViews>
    <sheetView view="pageBreakPreview" topLeftCell="A34" zoomScaleNormal="100" zoomScaleSheetLayoutView="100" workbookViewId="0">
      <selection activeCell="J47" sqref="J47"/>
    </sheetView>
  </sheetViews>
  <sheetFormatPr defaultRowHeight="17.25" x14ac:dyDescent="0.4"/>
  <cols>
    <col min="1" max="1" width="6.375" style="9" customWidth="1"/>
    <col min="2" max="2" width="10.875" style="13" customWidth="1"/>
    <col min="3" max="3" width="18.25" style="13" customWidth="1"/>
    <col min="4" max="4" width="39.375" style="9" customWidth="1"/>
    <col min="5" max="5" width="9" style="13" customWidth="1"/>
    <col min="6" max="6" width="7.75" style="13" customWidth="1"/>
    <col min="7" max="7" width="8.625" style="13" customWidth="1"/>
    <col min="8" max="8" width="9.25" style="13" customWidth="1"/>
    <col min="9" max="9" width="8.75" style="13" customWidth="1"/>
    <col min="10" max="10" width="14.125" style="13" customWidth="1"/>
    <col min="11" max="11" width="13.375" style="9" customWidth="1"/>
    <col min="12" max="12" width="9" style="9" customWidth="1"/>
    <col min="13" max="16384" width="9" style="9"/>
  </cols>
  <sheetData>
    <row r="1" spans="1:11" ht="24.95" customHeight="1" x14ac:dyDescent="0.45">
      <c r="A1" s="107" t="s">
        <v>1589</v>
      </c>
      <c r="B1" s="109"/>
      <c r="C1" s="109"/>
      <c r="D1" s="108"/>
      <c r="E1" s="109"/>
      <c r="F1" s="109"/>
      <c r="G1" s="109"/>
      <c r="H1" s="109"/>
      <c r="I1" s="109"/>
      <c r="J1" s="109"/>
      <c r="K1" s="108"/>
    </row>
    <row r="2" spans="1:11" ht="24.95" customHeight="1" x14ac:dyDescent="0.45">
      <c r="A2" s="107" t="s">
        <v>1455</v>
      </c>
      <c r="B2" s="109"/>
      <c r="C2" s="109"/>
      <c r="D2" s="108"/>
      <c r="E2" s="109"/>
      <c r="F2" s="109"/>
      <c r="G2" s="109"/>
      <c r="H2" s="109"/>
      <c r="I2" s="109"/>
      <c r="J2" s="109"/>
      <c r="K2" s="108"/>
    </row>
    <row r="3" spans="1:11" ht="24.95" customHeight="1" x14ac:dyDescent="0.45">
      <c r="A3" s="107" t="s">
        <v>1590</v>
      </c>
      <c r="B3" s="109"/>
      <c r="C3" s="109"/>
      <c r="D3" s="108"/>
      <c r="E3" s="109"/>
      <c r="F3" s="109"/>
      <c r="G3" s="109"/>
      <c r="H3" s="109"/>
      <c r="I3" s="109"/>
      <c r="J3" s="109"/>
      <c r="K3" s="108"/>
    </row>
    <row r="4" spans="1:11" s="10" customFormat="1" ht="21" customHeight="1" x14ac:dyDescent="0.2">
      <c r="A4" s="236" t="s">
        <v>1</v>
      </c>
      <c r="B4" s="236" t="s">
        <v>2</v>
      </c>
      <c r="C4" s="236" t="s">
        <v>3</v>
      </c>
      <c r="D4" s="236" t="s">
        <v>1060</v>
      </c>
      <c r="E4" s="244" t="s">
        <v>1061</v>
      </c>
      <c r="F4" s="214"/>
      <c r="G4" s="214"/>
      <c r="H4" s="214"/>
      <c r="I4" s="215"/>
      <c r="J4" s="236" t="s">
        <v>1065</v>
      </c>
      <c r="K4" s="236" t="s">
        <v>72</v>
      </c>
    </row>
    <row r="5" spans="1:11" s="10" customFormat="1" ht="21" customHeight="1" x14ac:dyDescent="0.2">
      <c r="A5" s="223"/>
      <c r="B5" s="223"/>
      <c r="C5" s="223"/>
      <c r="D5" s="223"/>
      <c r="E5" s="244" t="s">
        <v>1066</v>
      </c>
      <c r="F5" s="214"/>
      <c r="G5" s="215"/>
      <c r="H5" s="103" t="s">
        <v>1067</v>
      </c>
      <c r="I5" s="104" t="s">
        <v>1068</v>
      </c>
      <c r="J5" s="223"/>
      <c r="K5" s="223"/>
    </row>
    <row r="6" spans="1:11" s="11" customFormat="1" ht="24.75" customHeight="1" x14ac:dyDescent="0.2">
      <c r="A6" s="209"/>
      <c r="B6" s="209"/>
      <c r="C6" s="209"/>
      <c r="D6" s="209"/>
      <c r="E6" s="110" t="s">
        <v>1070</v>
      </c>
      <c r="F6" s="110" t="s">
        <v>1071</v>
      </c>
      <c r="G6" s="110" t="s">
        <v>1072</v>
      </c>
      <c r="H6" s="123" t="s">
        <v>1073</v>
      </c>
      <c r="I6" s="110" t="s">
        <v>1074</v>
      </c>
      <c r="J6" s="209"/>
      <c r="K6" s="209"/>
    </row>
    <row r="7" spans="1:11" s="1" customFormat="1" ht="20.100000000000001" customHeight="1" x14ac:dyDescent="0.55000000000000004">
      <c r="A7" s="113">
        <v>214</v>
      </c>
      <c r="B7" s="114" t="s">
        <v>1460</v>
      </c>
      <c r="C7" s="113" t="s">
        <v>1591</v>
      </c>
      <c r="D7" s="138" t="s">
        <v>1592</v>
      </c>
      <c r="E7" s="116"/>
      <c r="F7" s="116"/>
      <c r="G7" s="116"/>
      <c r="H7" s="116">
        <v>1712</v>
      </c>
      <c r="I7" s="116"/>
      <c r="J7" s="116">
        <f t="shared" ref="J7:J42" si="0">SUM(F7:I7)</f>
        <v>1712</v>
      </c>
      <c r="K7" s="115"/>
    </row>
    <row r="8" spans="1:11" s="1" customFormat="1" ht="20.100000000000001" customHeight="1" x14ac:dyDescent="0.55000000000000004">
      <c r="A8" s="80">
        <v>216</v>
      </c>
      <c r="B8" s="85" t="s">
        <v>1460</v>
      </c>
      <c r="C8" s="80" t="s">
        <v>1593</v>
      </c>
      <c r="D8" s="132" t="s">
        <v>1594</v>
      </c>
      <c r="E8" s="118" t="s">
        <v>547</v>
      </c>
      <c r="F8" s="118"/>
      <c r="G8" s="118"/>
      <c r="H8" s="118">
        <v>1712</v>
      </c>
      <c r="I8" s="118"/>
      <c r="J8" s="118">
        <f t="shared" si="0"/>
        <v>1712</v>
      </c>
      <c r="K8" s="82"/>
    </row>
    <row r="9" spans="1:11" s="1" customFormat="1" ht="20.100000000000001" customHeight="1" x14ac:dyDescent="0.55000000000000004">
      <c r="A9" s="80">
        <v>217</v>
      </c>
      <c r="B9" s="85" t="s">
        <v>1460</v>
      </c>
      <c r="C9" s="80" t="s">
        <v>1595</v>
      </c>
      <c r="D9" s="132" t="s">
        <v>1596</v>
      </c>
      <c r="E9" s="118"/>
      <c r="F9" s="118"/>
      <c r="G9" s="118"/>
      <c r="H9" s="118">
        <v>5136</v>
      </c>
      <c r="I9" s="118"/>
      <c r="J9" s="118">
        <f t="shared" si="0"/>
        <v>5136</v>
      </c>
      <c r="K9" s="82"/>
    </row>
    <row r="10" spans="1:11" s="1" customFormat="1" ht="20.100000000000001" customHeight="1" x14ac:dyDescent="0.55000000000000004">
      <c r="A10" s="80">
        <v>219</v>
      </c>
      <c r="B10" s="80" t="s">
        <v>1597</v>
      </c>
      <c r="C10" s="80" t="s">
        <v>1598</v>
      </c>
      <c r="D10" s="132" t="s">
        <v>1599</v>
      </c>
      <c r="E10" s="118"/>
      <c r="F10" s="118"/>
      <c r="G10" s="118"/>
      <c r="H10" s="118">
        <v>1712</v>
      </c>
      <c r="I10" s="118"/>
      <c r="J10" s="118">
        <f t="shared" si="0"/>
        <v>1712</v>
      </c>
      <c r="K10" s="82"/>
    </row>
    <row r="11" spans="1:11" s="1" customFormat="1" ht="20.100000000000001" customHeight="1" x14ac:dyDescent="0.55000000000000004">
      <c r="A11" s="80">
        <v>221</v>
      </c>
      <c r="B11" s="80" t="s">
        <v>1468</v>
      </c>
      <c r="C11" s="80" t="s">
        <v>1600</v>
      </c>
      <c r="D11" s="132" t="s">
        <v>1601</v>
      </c>
      <c r="E11" s="118"/>
      <c r="F11" s="118"/>
      <c r="G11" s="118"/>
      <c r="H11" s="118">
        <v>1712</v>
      </c>
      <c r="I11" s="118"/>
      <c r="J11" s="118">
        <f t="shared" si="0"/>
        <v>1712</v>
      </c>
      <c r="K11" s="82"/>
    </row>
    <row r="12" spans="1:11" s="1" customFormat="1" ht="20.100000000000001" customHeight="1" x14ac:dyDescent="0.55000000000000004">
      <c r="A12" s="80">
        <v>236</v>
      </c>
      <c r="B12" s="80" t="s">
        <v>1602</v>
      </c>
      <c r="C12" s="80" t="s">
        <v>1603</v>
      </c>
      <c r="D12" s="132" t="s">
        <v>1604</v>
      </c>
      <c r="E12" s="118"/>
      <c r="F12" s="118"/>
      <c r="G12" s="118"/>
      <c r="H12" s="118">
        <v>1712</v>
      </c>
      <c r="I12" s="118"/>
      <c r="J12" s="118">
        <f t="shared" si="0"/>
        <v>1712</v>
      </c>
      <c r="K12" s="82"/>
    </row>
    <row r="13" spans="1:11" s="1" customFormat="1" ht="20.100000000000001" customHeight="1" x14ac:dyDescent="0.55000000000000004">
      <c r="A13" s="80">
        <v>238</v>
      </c>
      <c r="B13" s="80" t="s">
        <v>1602</v>
      </c>
      <c r="C13" s="80" t="s">
        <v>13</v>
      </c>
      <c r="D13" s="132" t="s">
        <v>1605</v>
      </c>
      <c r="E13" s="118"/>
      <c r="F13" s="118"/>
      <c r="G13" s="118"/>
      <c r="H13" s="118"/>
      <c r="I13" s="118">
        <v>600</v>
      </c>
      <c r="J13" s="118">
        <f t="shared" si="0"/>
        <v>600</v>
      </c>
      <c r="K13" s="82"/>
    </row>
    <row r="14" spans="1:11" s="1" customFormat="1" ht="20.100000000000001" customHeight="1" x14ac:dyDescent="0.55000000000000004">
      <c r="A14" s="80">
        <v>242</v>
      </c>
      <c r="B14" s="80" t="s">
        <v>1602</v>
      </c>
      <c r="C14" s="80" t="s">
        <v>13</v>
      </c>
      <c r="D14" s="132" t="s">
        <v>1606</v>
      </c>
      <c r="E14" s="118"/>
      <c r="F14" s="118"/>
      <c r="G14" s="118"/>
      <c r="H14" s="118"/>
      <c r="I14" s="118">
        <v>510</v>
      </c>
      <c r="J14" s="118">
        <f t="shared" si="0"/>
        <v>510</v>
      </c>
      <c r="K14" s="82"/>
    </row>
    <row r="15" spans="1:11" s="1" customFormat="1" ht="20.100000000000001" customHeight="1" x14ac:dyDescent="0.55000000000000004">
      <c r="A15" s="80">
        <v>245</v>
      </c>
      <c r="B15" s="80" t="s">
        <v>1602</v>
      </c>
      <c r="C15" s="80" t="s">
        <v>13</v>
      </c>
      <c r="D15" s="132" t="s">
        <v>1607</v>
      </c>
      <c r="E15" s="118"/>
      <c r="F15" s="118"/>
      <c r="G15" s="118"/>
      <c r="H15" s="118"/>
      <c r="I15" s="118">
        <v>370</v>
      </c>
      <c r="J15" s="118">
        <f t="shared" si="0"/>
        <v>370</v>
      </c>
      <c r="K15" s="82"/>
    </row>
    <row r="16" spans="1:11" s="1" customFormat="1" ht="20.100000000000001" customHeight="1" x14ac:dyDescent="0.55000000000000004">
      <c r="A16" s="80">
        <v>248</v>
      </c>
      <c r="B16" s="80" t="s">
        <v>1602</v>
      </c>
      <c r="C16" s="80" t="s">
        <v>13</v>
      </c>
      <c r="D16" s="132" t="s">
        <v>1608</v>
      </c>
      <c r="E16" s="118"/>
      <c r="F16" s="118"/>
      <c r="G16" s="118"/>
      <c r="H16" s="118"/>
      <c r="I16" s="118">
        <v>580</v>
      </c>
      <c r="J16" s="118">
        <f t="shared" si="0"/>
        <v>580</v>
      </c>
      <c r="K16" s="82"/>
    </row>
    <row r="17" spans="1:11" s="1" customFormat="1" ht="20.100000000000001" customHeight="1" x14ac:dyDescent="0.55000000000000004">
      <c r="A17" s="80">
        <v>249</v>
      </c>
      <c r="B17" s="80" t="s">
        <v>1602</v>
      </c>
      <c r="C17" s="80" t="s">
        <v>13</v>
      </c>
      <c r="D17" s="132" t="s">
        <v>1609</v>
      </c>
      <c r="E17" s="118"/>
      <c r="F17" s="118"/>
      <c r="G17" s="118"/>
      <c r="H17" s="118"/>
      <c r="I17" s="118">
        <v>450</v>
      </c>
      <c r="J17" s="118">
        <f t="shared" si="0"/>
        <v>450</v>
      </c>
      <c r="K17" s="82"/>
    </row>
    <row r="18" spans="1:11" s="1" customFormat="1" ht="20.100000000000001" customHeight="1" x14ac:dyDescent="0.55000000000000004">
      <c r="A18" s="80">
        <v>250</v>
      </c>
      <c r="B18" s="80" t="s">
        <v>1602</v>
      </c>
      <c r="C18" s="80" t="s">
        <v>13</v>
      </c>
      <c r="D18" s="132" t="s">
        <v>1610</v>
      </c>
      <c r="E18" s="118"/>
      <c r="F18" s="118"/>
      <c r="G18" s="118"/>
      <c r="H18" s="118"/>
      <c r="I18" s="118">
        <v>300</v>
      </c>
      <c r="J18" s="118">
        <f t="shared" si="0"/>
        <v>300</v>
      </c>
      <c r="K18" s="82"/>
    </row>
    <row r="19" spans="1:11" s="1" customFormat="1" ht="20.100000000000001" customHeight="1" x14ac:dyDescent="0.55000000000000004">
      <c r="A19" s="80">
        <v>251</v>
      </c>
      <c r="B19" s="80" t="s">
        <v>1602</v>
      </c>
      <c r="C19" s="80" t="s">
        <v>13</v>
      </c>
      <c r="D19" s="132" t="s">
        <v>1611</v>
      </c>
      <c r="E19" s="118"/>
      <c r="F19" s="118"/>
      <c r="G19" s="118"/>
      <c r="H19" s="118"/>
      <c r="I19" s="118">
        <v>460</v>
      </c>
      <c r="J19" s="118">
        <f t="shared" si="0"/>
        <v>460</v>
      </c>
      <c r="K19" s="82"/>
    </row>
    <row r="20" spans="1:11" s="1" customFormat="1" ht="20.100000000000001" customHeight="1" x14ac:dyDescent="0.55000000000000004">
      <c r="A20" s="80">
        <v>254</v>
      </c>
      <c r="B20" s="80" t="s">
        <v>1494</v>
      </c>
      <c r="C20" s="80" t="s">
        <v>1612</v>
      </c>
      <c r="D20" s="132" t="s">
        <v>1613</v>
      </c>
      <c r="E20" s="118"/>
      <c r="F20" s="118"/>
      <c r="G20" s="118"/>
      <c r="H20" s="118">
        <v>1712</v>
      </c>
      <c r="I20" s="118"/>
      <c r="J20" s="118">
        <f t="shared" si="0"/>
        <v>1712</v>
      </c>
      <c r="K20" s="82"/>
    </row>
    <row r="21" spans="1:11" s="1" customFormat="1" ht="20.100000000000001" customHeight="1" x14ac:dyDescent="0.55000000000000004">
      <c r="A21" s="95">
        <v>262</v>
      </c>
      <c r="B21" s="137" t="s">
        <v>1614</v>
      </c>
      <c r="C21" s="95" t="s">
        <v>1615</v>
      </c>
      <c r="D21" s="139" t="s">
        <v>1616</v>
      </c>
      <c r="E21" s="91"/>
      <c r="F21" s="91"/>
      <c r="G21" s="91"/>
      <c r="H21" s="91">
        <v>1712</v>
      </c>
      <c r="I21" s="91"/>
      <c r="J21" s="118">
        <f t="shared" si="0"/>
        <v>1712</v>
      </c>
      <c r="K21" s="73"/>
    </row>
    <row r="22" spans="1:11" s="1" customFormat="1" ht="20.100000000000001" customHeight="1" x14ac:dyDescent="0.55000000000000004">
      <c r="A22" s="95">
        <v>264</v>
      </c>
      <c r="B22" s="95" t="s">
        <v>1497</v>
      </c>
      <c r="C22" s="95" t="s">
        <v>1617</v>
      </c>
      <c r="D22" s="139" t="s">
        <v>1618</v>
      </c>
      <c r="E22" s="91"/>
      <c r="F22" s="91"/>
      <c r="G22" s="91"/>
      <c r="H22" s="91">
        <v>1712</v>
      </c>
      <c r="I22" s="91"/>
      <c r="J22" s="118">
        <f t="shared" si="0"/>
        <v>1712</v>
      </c>
      <c r="K22" s="73"/>
    </row>
    <row r="23" spans="1:11" s="1" customFormat="1" ht="20.100000000000001" customHeight="1" x14ac:dyDescent="0.55000000000000004">
      <c r="A23" s="95">
        <v>267</v>
      </c>
      <c r="B23" s="95" t="s">
        <v>1497</v>
      </c>
      <c r="C23" s="95" t="s">
        <v>1619</v>
      </c>
      <c r="D23" s="139" t="s">
        <v>1620</v>
      </c>
      <c r="E23" s="91"/>
      <c r="F23" s="91"/>
      <c r="G23" s="91">
        <v>6600</v>
      </c>
      <c r="H23" s="91"/>
      <c r="I23" s="91"/>
      <c r="J23" s="118">
        <f t="shared" si="0"/>
        <v>6600</v>
      </c>
      <c r="K23" s="73"/>
    </row>
    <row r="24" spans="1:11" s="1" customFormat="1" ht="20.100000000000001" customHeight="1" x14ac:dyDescent="0.55000000000000004">
      <c r="A24" s="95">
        <v>275</v>
      </c>
      <c r="B24" s="95" t="s">
        <v>1519</v>
      </c>
      <c r="C24" s="95" t="s">
        <v>13</v>
      </c>
      <c r="D24" s="139" t="s">
        <v>1621</v>
      </c>
      <c r="E24" s="91"/>
      <c r="F24" s="91"/>
      <c r="G24" s="91"/>
      <c r="H24" s="91"/>
      <c r="I24" s="91">
        <v>300</v>
      </c>
      <c r="J24" s="118">
        <f t="shared" si="0"/>
        <v>300</v>
      </c>
      <c r="K24" s="73"/>
    </row>
    <row r="25" spans="1:11" s="1" customFormat="1" ht="20.100000000000001" customHeight="1" x14ac:dyDescent="0.55000000000000004">
      <c r="A25" s="95">
        <v>276</v>
      </c>
      <c r="B25" s="95" t="s">
        <v>1519</v>
      </c>
      <c r="C25" s="95" t="s">
        <v>13</v>
      </c>
      <c r="D25" s="139" t="s">
        <v>1616</v>
      </c>
      <c r="E25" s="91"/>
      <c r="F25" s="91"/>
      <c r="G25" s="91"/>
      <c r="H25" s="91"/>
      <c r="I25" s="91">
        <v>320</v>
      </c>
      <c r="J25" s="118">
        <f t="shared" si="0"/>
        <v>320</v>
      </c>
      <c r="K25" s="73"/>
    </row>
    <row r="26" spans="1:11" s="1" customFormat="1" ht="20.100000000000001" customHeight="1" x14ac:dyDescent="0.55000000000000004">
      <c r="A26" s="95">
        <v>277</v>
      </c>
      <c r="B26" s="95" t="s">
        <v>1519</v>
      </c>
      <c r="C26" s="95" t="s">
        <v>13</v>
      </c>
      <c r="D26" s="139" t="s">
        <v>1622</v>
      </c>
      <c r="E26" s="91"/>
      <c r="F26" s="91"/>
      <c r="G26" s="91"/>
      <c r="H26" s="91"/>
      <c r="I26" s="91">
        <v>250</v>
      </c>
      <c r="J26" s="118">
        <f t="shared" si="0"/>
        <v>250</v>
      </c>
      <c r="K26" s="73"/>
    </row>
    <row r="27" spans="1:11" s="1" customFormat="1" ht="20.100000000000001" customHeight="1" x14ac:dyDescent="0.55000000000000004">
      <c r="A27" s="95">
        <v>286</v>
      </c>
      <c r="B27" s="95" t="s">
        <v>1623</v>
      </c>
      <c r="C27" s="95" t="s">
        <v>13</v>
      </c>
      <c r="D27" s="139" t="s">
        <v>1624</v>
      </c>
      <c r="E27" s="91"/>
      <c r="F27" s="91"/>
      <c r="G27" s="91"/>
      <c r="H27" s="91"/>
      <c r="I27" s="91">
        <v>270</v>
      </c>
      <c r="J27" s="118">
        <f t="shared" si="0"/>
        <v>270</v>
      </c>
      <c r="K27" s="73"/>
    </row>
    <row r="28" spans="1:11" s="1" customFormat="1" ht="20.100000000000001" customHeight="1" x14ac:dyDescent="0.55000000000000004">
      <c r="A28" s="95">
        <v>289</v>
      </c>
      <c r="B28" s="137" t="s">
        <v>1625</v>
      </c>
      <c r="C28" s="95" t="s">
        <v>1626</v>
      </c>
      <c r="D28" s="139" t="s">
        <v>1627</v>
      </c>
      <c r="E28" s="91"/>
      <c r="F28" s="91"/>
      <c r="G28" s="91"/>
      <c r="H28" s="91">
        <v>1712</v>
      </c>
      <c r="I28" s="91"/>
      <c r="J28" s="118">
        <f t="shared" si="0"/>
        <v>1712</v>
      </c>
      <c r="K28" s="73"/>
    </row>
    <row r="29" spans="1:11" s="1" customFormat="1" ht="20.100000000000001" customHeight="1" x14ac:dyDescent="0.55000000000000004">
      <c r="A29" s="95">
        <v>290</v>
      </c>
      <c r="B29" s="137" t="s">
        <v>1628</v>
      </c>
      <c r="C29" s="95" t="s">
        <v>1629</v>
      </c>
      <c r="D29" s="139" t="s">
        <v>1630</v>
      </c>
      <c r="E29" s="91"/>
      <c r="F29" s="91"/>
      <c r="G29" s="91"/>
      <c r="H29" s="91">
        <v>1712</v>
      </c>
      <c r="I29" s="91"/>
      <c r="J29" s="118">
        <f t="shared" si="0"/>
        <v>1712</v>
      </c>
      <c r="K29" s="73"/>
    </row>
    <row r="30" spans="1:11" s="1" customFormat="1" ht="20.100000000000001" customHeight="1" x14ac:dyDescent="0.55000000000000004">
      <c r="A30" s="95">
        <v>294</v>
      </c>
      <c r="B30" s="95" t="s">
        <v>1631</v>
      </c>
      <c r="C30" s="95" t="s">
        <v>1632</v>
      </c>
      <c r="D30" s="139" t="s">
        <v>1633</v>
      </c>
      <c r="E30" s="91"/>
      <c r="F30" s="91"/>
      <c r="G30" s="91"/>
      <c r="H30" s="91">
        <v>1712</v>
      </c>
      <c r="I30" s="91"/>
      <c r="J30" s="118">
        <f t="shared" si="0"/>
        <v>1712</v>
      </c>
      <c r="K30" s="73"/>
    </row>
    <row r="31" spans="1:11" s="1" customFormat="1" ht="20.100000000000001" customHeight="1" x14ac:dyDescent="0.55000000000000004">
      <c r="A31" s="95">
        <v>295</v>
      </c>
      <c r="B31" s="95" t="s">
        <v>1634</v>
      </c>
      <c r="C31" s="95" t="s">
        <v>13</v>
      </c>
      <c r="D31" s="139" t="s">
        <v>1635</v>
      </c>
      <c r="E31" s="91"/>
      <c r="F31" s="91"/>
      <c r="G31" s="91"/>
      <c r="H31" s="91"/>
      <c r="I31" s="91">
        <v>300</v>
      </c>
      <c r="J31" s="118">
        <f t="shared" si="0"/>
        <v>300</v>
      </c>
      <c r="K31" s="73"/>
    </row>
    <row r="32" spans="1:11" s="1" customFormat="1" ht="20.100000000000001" customHeight="1" x14ac:dyDescent="0.55000000000000004">
      <c r="A32" s="95">
        <v>296</v>
      </c>
      <c r="B32" s="95" t="s">
        <v>1634</v>
      </c>
      <c r="C32" s="95" t="s">
        <v>13</v>
      </c>
      <c r="D32" s="139" t="s">
        <v>1636</v>
      </c>
      <c r="E32" s="91"/>
      <c r="F32" s="91"/>
      <c r="G32" s="91"/>
      <c r="H32" s="91"/>
      <c r="I32" s="91">
        <v>270</v>
      </c>
      <c r="J32" s="118">
        <f t="shared" si="0"/>
        <v>270</v>
      </c>
      <c r="K32" s="73"/>
    </row>
    <row r="33" spans="1:11" s="1" customFormat="1" ht="20.100000000000001" customHeight="1" x14ac:dyDescent="0.55000000000000004">
      <c r="A33" s="95">
        <v>300</v>
      </c>
      <c r="B33" s="95" t="s">
        <v>1637</v>
      </c>
      <c r="C33" s="95" t="s">
        <v>13</v>
      </c>
      <c r="D33" s="139" t="s">
        <v>1638</v>
      </c>
      <c r="E33" s="91"/>
      <c r="F33" s="91"/>
      <c r="G33" s="91"/>
      <c r="H33" s="91"/>
      <c r="I33" s="91">
        <v>210</v>
      </c>
      <c r="J33" s="118">
        <f t="shared" si="0"/>
        <v>210</v>
      </c>
      <c r="K33" s="73"/>
    </row>
    <row r="34" spans="1:11" s="1" customFormat="1" ht="20.100000000000001" customHeight="1" x14ac:dyDescent="0.55000000000000004">
      <c r="A34" s="95">
        <v>301</v>
      </c>
      <c r="B34" s="137" t="s">
        <v>1637</v>
      </c>
      <c r="C34" s="95" t="s">
        <v>13</v>
      </c>
      <c r="D34" s="139" t="s">
        <v>1639</v>
      </c>
      <c r="E34" s="91"/>
      <c r="F34" s="91"/>
      <c r="G34" s="91"/>
      <c r="H34" s="91"/>
      <c r="I34" s="91">
        <v>210</v>
      </c>
      <c r="J34" s="118">
        <f t="shared" si="0"/>
        <v>210</v>
      </c>
      <c r="K34" s="73"/>
    </row>
    <row r="35" spans="1:11" s="1" customFormat="1" ht="20.100000000000001" customHeight="1" x14ac:dyDescent="0.55000000000000004">
      <c r="A35" s="95">
        <v>302</v>
      </c>
      <c r="B35" s="95" t="s">
        <v>1637</v>
      </c>
      <c r="C35" s="95" t="s">
        <v>13</v>
      </c>
      <c r="D35" s="139" t="s">
        <v>1640</v>
      </c>
      <c r="E35" s="91"/>
      <c r="F35" s="91"/>
      <c r="G35" s="91"/>
      <c r="H35" s="91"/>
      <c r="I35" s="91">
        <v>280</v>
      </c>
      <c r="J35" s="118">
        <f t="shared" si="0"/>
        <v>280</v>
      </c>
      <c r="K35" s="73"/>
    </row>
    <row r="36" spans="1:11" s="1" customFormat="1" ht="20.100000000000001" customHeight="1" x14ac:dyDescent="0.55000000000000004">
      <c r="A36" s="95">
        <v>303</v>
      </c>
      <c r="B36" s="95" t="s">
        <v>1641</v>
      </c>
      <c r="C36" s="95" t="s">
        <v>1642</v>
      </c>
      <c r="D36" s="139" t="s">
        <v>1643</v>
      </c>
      <c r="E36" s="91"/>
      <c r="F36" s="91"/>
      <c r="G36" s="91"/>
      <c r="H36" s="91">
        <v>1712</v>
      </c>
      <c r="I36" s="91"/>
      <c r="J36" s="118">
        <f t="shared" si="0"/>
        <v>1712</v>
      </c>
      <c r="K36" s="73"/>
    </row>
    <row r="37" spans="1:11" s="1" customFormat="1" ht="20.100000000000001" customHeight="1" x14ac:dyDescent="0.55000000000000004">
      <c r="A37" s="95">
        <v>304</v>
      </c>
      <c r="B37" s="95" t="s">
        <v>1644</v>
      </c>
      <c r="C37" s="95" t="s">
        <v>13</v>
      </c>
      <c r="D37" s="139" t="s">
        <v>1645</v>
      </c>
      <c r="E37" s="91"/>
      <c r="F37" s="91"/>
      <c r="G37" s="91"/>
      <c r="H37" s="91"/>
      <c r="I37" s="91">
        <v>400</v>
      </c>
      <c r="J37" s="118">
        <f t="shared" si="0"/>
        <v>400</v>
      </c>
      <c r="K37" s="73"/>
    </row>
    <row r="38" spans="1:11" s="1" customFormat="1" ht="20.100000000000001" customHeight="1" x14ac:dyDescent="0.55000000000000004">
      <c r="A38" s="95">
        <v>309</v>
      </c>
      <c r="B38" s="95" t="s">
        <v>1646</v>
      </c>
      <c r="C38" s="95" t="s">
        <v>1647</v>
      </c>
      <c r="D38" s="139" t="s">
        <v>1648</v>
      </c>
      <c r="E38" s="91"/>
      <c r="F38" s="91"/>
      <c r="G38" s="91"/>
      <c r="H38" s="91">
        <v>3424</v>
      </c>
      <c r="I38" s="91"/>
      <c r="J38" s="118">
        <f t="shared" si="0"/>
        <v>3424</v>
      </c>
      <c r="K38" s="73"/>
    </row>
    <row r="39" spans="1:11" s="1" customFormat="1" ht="20.100000000000001" customHeight="1" x14ac:dyDescent="0.55000000000000004">
      <c r="A39" s="95">
        <v>322</v>
      </c>
      <c r="B39" s="95" t="s">
        <v>1649</v>
      </c>
      <c r="C39" s="95" t="s">
        <v>1650</v>
      </c>
      <c r="D39" s="139" t="s">
        <v>1588</v>
      </c>
      <c r="E39" s="91"/>
      <c r="F39" s="91"/>
      <c r="G39" s="91">
        <v>3300</v>
      </c>
      <c r="H39" s="91"/>
      <c r="I39" s="91"/>
      <c r="J39" s="118">
        <f t="shared" si="0"/>
        <v>3300</v>
      </c>
      <c r="K39" s="73"/>
    </row>
    <row r="40" spans="1:11" s="1" customFormat="1" ht="20.100000000000001" customHeight="1" x14ac:dyDescent="0.55000000000000004">
      <c r="A40" s="95">
        <v>323</v>
      </c>
      <c r="B40" s="137" t="s">
        <v>1649</v>
      </c>
      <c r="C40" s="95" t="s">
        <v>13</v>
      </c>
      <c r="D40" s="139" t="s">
        <v>1651</v>
      </c>
      <c r="E40" s="91"/>
      <c r="F40" s="91"/>
      <c r="G40" s="91"/>
      <c r="H40" s="91"/>
      <c r="I40" s="91">
        <v>420</v>
      </c>
      <c r="J40" s="118">
        <f t="shared" si="0"/>
        <v>420</v>
      </c>
      <c r="K40" s="73"/>
    </row>
    <row r="41" spans="1:11" s="1" customFormat="1" ht="20.100000000000001" customHeight="1" x14ac:dyDescent="0.55000000000000004">
      <c r="A41" s="95">
        <v>324</v>
      </c>
      <c r="B41" s="95" t="s">
        <v>1551</v>
      </c>
      <c r="C41" s="95" t="s">
        <v>13</v>
      </c>
      <c r="D41" s="139" t="s">
        <v>1652</v>
      </c>
      <c r="E41" s="91"/>
      <c r="F41" s="91"/>
      <c r="G41" s="91"/>
      <c r="H41" s="91"/>
      <c r="I41" s="91">
        <v>340</v>
      </c>
      <c r="J41" s="118">
        <f t="shared" si="0"/>
        <v>340</v>
      </c>
      <c r="K41" s="73"/>
    </row>
    <row r="42" spans="1:11" s="1" customFormat="1" ht="20.100000000000001" customHeight="1" x14ac:dyDescent="0.55000000000000004">
      <c r="A42" s="88">
        <v>329</v>
      </c>
      <c r="B42" s="88" t="s">
        <v>1577</v>
      </c>
      <c r="C42" s="88" t="s">
        <v>1653</v>
      </c>
      <c r="D42" s="155" t="s">
        <v>1654</v>
      </c>
      <c r="E42" s="92"/>
      <c r="F42" s="92">
        <v>2190</v>
      </c>
      <c r="G42" s="92"/>
      <c r="H42" s="92"/>
      <c r="I42" s="92"/>
      <c r="J42" s="125">
        <f t="shared" si="0"/>
        <v>2190</v>
      </c>
      <c r="K42" s="74"/>
    </row>
    <row r="43" spans="1:11" s="1" customFormat="1" ht="20.100000000000001" customHeight="1" x14ac:dyDescent="0.55000000000000004">
      <c r="A43" s="95">
        <v>365</v>
      </c>
      <c r="B43" s="137" t="s">
        <v>1655</v>
      </c>
      <c r="C43" s="95" t="s">
        <v>96</v>
      </c>
      <c r="D43" s="139" t="s">
        <v>1656</v>
      </c>
      <c r="E43" s="91"/>
      <c r="F43" s="91"/>
      <c r="G43" s="91"/>
      <c r="H43" s="91"/>
      <c r="I43" s="91"/>
      <c r="J43" s="118">
        <v>370</v>
      </c>
      <c r="K43" s="73"/>
    </row>
    <row r="44" spans="1:11" s="1" customFormat="1" ht="20.100000000000001" customHeight="1" x14ac:dyDescent="0.55000000000000004">
      <c r="A44" s="95">
        <v>366</v>
      </c>
      <c r="B44" s="95" t="s">
        <v>1657</v>
      </c>
      <c r="C44" s="95" t="s">
        <v>13</v>
      </c>
      <c r="D44" s="139" t="s">
        <v>1658</v>
      </c>
      <c r="E44" s="91"/>
      <c r="F44" s="91"/>
      <c r="G44" s="91"/>
      <c r="H44" s="91"/>
      <c r="I44" s="91"/>
      <c r="J44" s="118">
        <v>370</v>
      </c>
      <c r="K44" s="73"/>
    </row>
    <row r="45" spans="1:11" s="1" customFormat="1" ht="20.100000000000001" customHeight="1" x14ac:dyDescent="0.55000000000000004">
      <c r="A45" s="140"/>
      <c r="B45" s="156"/>
      <c r="C45" s="140"/>
      <c r="D45" s="142"/>
      <c r="E45" s="143"/>
      <c r="F45" s="143"/>
      <c r="G45" s="143"/>
      <c r="H45" s="143"/>
      <c r="I45" s="143"/>
      <c r="J45" s="144"/>
      <c r="K45" s="141"/>
    </row>
    <row r="46" spans="1:11" s="36" customFormat="1" ht="23.25" customHeight="1" x14ac:dyDescent="0.5">
      <c r="A46" s="222" t="s">
        <v>1080</v>
      </c>
      <c r="B46" s="214"/>
      <c r="C46" s="214"/>
      <c r="D46" s="215"/>
      <c r="E46" s="34"/>
      <c r="F46" s="34">
        <f>SUM(F7:F42)</f>
        <v>2190</v>
      </c>
      <c r="G46" s="34">
        <f>SUM(G7:G42)</f>
        <v>9900</v>
      </c>
      <c r="H46" s="34">
        <f>SUM(H7:H42)</f>
        <v>29104</v>
      </c>
      <c r="I46" s="34">
        <f>SUM(I7:I42)</f>
        <v>6840</v>
      </c>
      <c r="J46" s="34">
        <f>SUM(J7:J44)</f>
        <v>48774</v>
      </c>
      <c r="K46" s="35"/>
    </row>
  </sheetData>
  <mergeCells count="9">
    <mergeCell ref="A46:D46"/>
    <mergeCell ref="A4:A6"/>
    <mergeCell ref="J4:J6"/>
    <mergeCell ref="K4:K6"/>
    <mergeCell ref="E5:G5"/>
    <mergeCell ref="B4:B6"/>
    <mergeCell ref="C4:C6"/>
    <mergeCell ref="D4:D6"/>
    <mergeCell ref="E4:I4"/>
  </mergeCells>
  <pageMargins left="0.7" right="0.7" top="0.75" bottom="0.75" header="0.3" footer="0.3"/>
  <pageSetup paperSize="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A1:L43"/>
  <sheetViews>
    <sheetView view="pageBreakPreview" topLeftCell="A31" zoomScaleNormal="100" zoomScaleSheetLayoutView="100" workbookViewId="0">
      <selection activeCell="D39" sqref="D39"/>
    </sheetView>
  </sheetViews>
  <sheetFormatPr defaultRowHeight="21.75" x14ac:dyDescent="0.5"/>
  <cols>
    <col min="1" max="1" width="5.25" style="9" customWidth="1"/>
    <col min="2" max="2" width="8" style="9" customWidth="1"/>
    <col min="3" max="3" width="17.25" style="13" customWidth="1"/>
    <col min="4" max="4" width="32.125" style="72" customWidth="1"/>
    <col min="5" max="5" width="8" style="13" customWidth="1"/>
    <col min="6" max="7" width="9.75" style="13" customWidth="1"/>
    <col min="8" max="8" width="9.125" style="13" customWidth="1"/>
    <col min="9" max="9" width="9.375" style="13" customWidth="1"/>
    <col min="10" max="10" width="9.875" style="13" customWidth="1"/>
    <col min="11" max="11" width="11.375" style="75" customWidth="1"/>
    <col min="12" max="12" width="13.375" style="9" customWidth="1"/>
    <col min="13" max="13" width="9" style="9" customWidth="1"/>
    <col min="14" max="16384" width="9" style="9"/>
  </cols>
  <sheetData>
    <row r="1" spans="1:12" ht="24.95" customHeight="1" x14ac:dyDescent="0.45">
      <c r="A1" s="107" t="s">
        <v>1659</v>
      </c>
      <c r="B1" s="108"/>
      <c r="C1" s="109"/>
      <c r="D1" s="108"/>
      <c r="E1" s="109"/>
      <c r="F1" s="109"/>
      <c r="G1" s="109"/>
      <c r="H1" s="109"/>
      <c r="I1" s="109"/>
      <c r="J1" s="109"/>
      <c r="K1" s="109"/>
      <c r="L1" s="108"/>
    </row>
    <row r="2" spans="1:12" ht="24.95" customHeight="1" x14ac:dyDescent="0.45">
      <c r="A2" s="107" t="s">
        <v>1455</v>
      </c>
      <c r="B2" s="108"/>
      <c r="C2" s="109"/>
      <c r="D2" s="108"/>
      <c r="E2" s="109"/>
      <c r="F2" s="109"/>
      <c r="G2" s="109"/>
      <c r="H2" s="109"/>
      <c r="I2" s="109"/>
      <c r="J2" s="109"/>
      <c r="K2" s="109"/>
      <c r="L2" s="108"/>
    </row>
    <row r="3" spans="1:12" ht="24.95" customHeight="1" x14ac:dyDescent="0.45">
      <c r="A3" s="107" t="s">
        <v>1660</v>
      </c>
      <c r="B3" s="108"/>
      <c r="C3" s="109"/>
      <c r="D3" s="108"/>
      <c r="E3" s="109"/>
      <c r="F3" s="109"/>
      <c r="G3" s="109"/>
      <c r="H3" s="109"/>
      <c r="I3" s="109"/>
      <c r="J3" s="109"/>
      <c r="K3" s="109"/>
      <c r="L3" s="108"/>
    </row>
    <row r="4" spans="1:12" s="10" customFormat="1" ht="21" customHeight="1" x14ac:dyDescent="0.2">
      <c r="A4" s="236" t="s">
        <v>1</v>
      </c>
      <c r="B4" s="236" t="s">
        <v>2</v>
      </c>
      <c r="C4" s="236" t="s">
        <v>3</v>
      </c>
      <c r="D4" s="236" t="s">
        <v>1060</v>
      </c>
      <c r="E4" s="245" t="s">
        <v>1061</v>
      </c>
      <c r="F4" s="214"/>
      <c r="G4" s="214"/>
      <c r="H4" s="238" t="s">
        <v>1061</v>
      </c>
      <c r="I4" s="214"/>
      <c r="J4" s="215"/>
      <c r="K4" s="236" t="s">
        <v>1065</v>
      </c>
      <c r="L4" s="236" t="s">
        <v>72</v>
      </c>
    </row>
    <row r="5" spans="1:12" s="10" customFormat="1" ht="21" customHeight="1" x14ac:dyDescent="0.2">
      <c r="A5" s="223"/>
      <c r="B5" s="223"/>
      <c r="C5" s="223"/>
      <c r="D5" s="223"/>
      <c r="E5" s="244" t="s">
        <v>1066</v>
      </c>
      <c r="F5" s="214"/>
      <c r="G5" s="215"/>
      <c r="H5" s="238" t="s">
        <v>1069</v>
      </c>
      <c r="I5" s="214"/>
      <c r="J5" s="215"/>
      <c r="K5" s="223"/>
      <c r="L5" s="223"/>
    </row>
    <row r="6" spans="1:12" s="11" customFormat="1" ht="24.75" customHeight="1" x14ac:dyDescent="0.2">
      <c r="A6" s="209"/>
      <c r="B6" s="209"/>
      <c r="C6" s="209"/>
      <c r="D6" s="209"/>
      <c r="E6" s="110" t="s">
        <v>1070</v>
      </c>
      <c r="F6" s="110" t="s">
        <v>1071</v>
      </c>
      <c r="G6" s="110" t="s">
        <v>1072</v>
      </c>
      <c r="H6" s="111" t="s">
        <v>1075</v>
      </c>
      <c r="I6" s="111" t="s">
        <v>1076</v>
      </c>
      <c r="J6" s="111" t="s">
        <v>1077</v>
      </c>
      <c r="K6" s="209"/>
      <c r="L6" s="209"/>
    </row>
    <row r="7" spans="1:12" s="1" customFormat="1" ht="20.100000000000001" customHeight="1" x14ac:dyDescent="0.55000000000000004">
      <c r="A7" s="80"/>
      <c r="B7" s="82"/>
      <c r="C7" s="80"/>
      <c r="D7" s="145" t="s">
        <v>1661</v>
      </c>
      <c r="E7" s="146"/>
      <c r="F7" s="146"/>
      <c r="G7" s="146"/>
      <c r="H7" s="146"/>
      <c r="I7" s="146"/>
      <c r="J7" s="146"/>
      <c r="K7" s="146">
        <v>9206</v>
      </c>
      <c r="L7" s="82"/>
    </row>
    <row r="8" spans="1:12" s="1" customFormat="1" ht="20.100000000000001" customHeight="1" x14ac:dyDescent="0.55000000000000004">
      <c r="A8" s="80"/>
      <c r="B8" s="82"/>
      <c r="C8" s="80"/>
      <c r="D8" s="145" t="s">
        <v>1662</v>
      </c>
      <c r="E8" s="146"/>
      <c r="F8" s="146"/>
      <c r="G8" s="146"/>
      <c r="H8" s="146"/>
      <c r="I8" s="146"/>
      <c r="J8" s="146"/>
      <c r="K8" s="146">
        <v>8725</v>
      </c>
      <c r="L8" s="82"/>
    </row>
    <row r="9" spans="1:12" s="1" customFormat="1" ht="20.100000000000001" customHeight="1" x14ac:dyDescent="0.55000000000000004">
      <c r="A9" s="80"/>
      <c r="B9" s="82"/>
      <c r="C9" s="80"/>
      <c r="D9" s="145" t="s">
        <v>1663</v>
      </c>
      <c r="E9" s="146"/>
      <c r="F9" s="146"/>
      <c r="G9" s="146"/>
      <c r="H9" s="146"/>
      <c r="I9" s="146"/>
      <c r="J9" s="146"/>
      <c r="K9" s="146">
        <v>10016</v>
      </c>
      <c r="L9" s="82"/>
    </row>
    <row r="10" spans="1:12" s="1" customFormat="1" ht="20.100000000000001" customHeight="1" x14ac:dyDescent="0.55000000000000004">
      <c r="A10" s="80"/>
      <c r="B10" s="82"/>
      <c r="C10" s="80"/>
      <c r="D10" s="145" t="s">
        <v>1664</v>
      </c>
      <c r="E10" s="131"/>
      <c r="F10" s="131"/>
      <c r="G10" s="131"/>
      <c r="H10" s="131"/>
      <c r="I10" s="131"/>
      <c r="J10" s="131"/>
      <c r="K10" s="146">
        <v>10016</v>
      </c>
      <c r="L10" s="82"/>
    </row>
    <row r="11" spans="1:12" s="1" customFormat="1" ht="20.100000000000001" customHeight="1" x14ac:dyDescent="0.55000000000000004">
      <c r="A11" s="80">
        <v>252</v>
      </c>
      <c r="B11" s="82" t="s">
        <v>1623</v>
      </c>
      <c r="C11" s="80" t="s">
        <v>13</v>
      </c>
      <c r="D11" s="82" t="s">
        <v>1665</v>
      </c>
      <c r="E11" s="118"/>
      <c r="F11" s="118"/>
      <c r="G11" s="118"/>
      <c r="H11" s="118"/>
      <c r="I11" s="118">
        <v>4830</v>
      </c>
      <c r="J11" s="118">
        <v>2100</v>
      </c>
      <c r="K11" s="118">
        <f t="shared" ref="K11:K34" si="0">SUM(E11:J11)</f>
        <v>6930</v>
      </c>
      <c r="L11" s="82"/>
    </row>
    <row r="12" spans="1:12" s="1" customFormat="1" ht="20.100000000000001" customHeight="1" x14ac:dyDescent="0.55000000000000004">
      <c r="A12" s="80">
        <v>259</v>
      </c>
      <c r="B12" s="82" t="s">
        <v>1503</v>
      </c>
      <c r="C12" s="80" t="s">
        <v>13</v>
      </c>
      <c r="D12" s="82" t="s">
        <v>1666</v>
      </c>
      <c r="E12" s="118"/>
      <c r="F12" s="118"/>
      <c r="G12" s="118"/>
      <c r="H12" s="118"/>
      <c r="I12" s="118">
        <v>4800</v>
      </c>
      <c r="J12" s="118">
        <v>2400</v>
      </c>
      <c r="K12" s="118">
        <f t="shared" si="0"/>
        <v>7200</v>
      </c>
      <c r="L12" s="82"/>
    </row>
    <row r="13" spans="1:12" s="1" customFormat="1" ht="20.100000000000001" customHeight="1" x14ac:dyDescent="0.55000000000000004">
      <c r="A13" s="80">
        <v>261</v>
      </c>
      <c r="B13" s="82" t="s">
        <v>1508</v>
      </c>
      <c r="C13" s="80" t="s">
        <v>13</v>
      </c>
      <c r="D13" s="82" t="s">
        <v>1667</v>
      </c>
      <c r="E13" s="118"/>
      <c r="F13" s="118"/>
      <c r="G13" s="118"/>
      <c r="H13" s="118"/>
      <c r="I13" s="118">
        <v>1500</v>
      </c>
      <c r="J13" s="118">
        <v>2400</v>
      </c>
      <c r="K13" s="118">
        <f t="shared" si="0"/>
        <v>3900</v>
      </c>
      <c r="L13" s="82"/>
    </row>
    <row r="14" spans="1:12" s="1" customFormat="1" ht="20.100000000000001" customHeight="1" x14ac:dyDescent="0.55000000000000004">
      <c r="A14" s="80">
        <v>280</v>
      </c>
      <c r="B14" s="82" t="s">
        <v>1668</v>
      </c>
      <c r="C14" s="80" t="s">
        <v>1669</v>
      </c>
      <c r="D14" s="82" t="s">
        <v>1670</v>
      </c>
      <c r="E14" s="118">
        <v>5400</v>
      </c>
      <c r="F14" s="118"/>
      <c r="G14" s="118">
        <v>9000</v>
      </c>
      <c r="H14" s="118"/>
      <c r="I14" s="118"/>
      <c r="J14" s="118"/>
      <c r="K14" s="118">
        <f t="shared" si="0"/>
        <v>14400</v>
      </c>
      <c r="L14" s="82"/>
    </row>
    <row r="15" spans="1:12" s="1" customFormat="1" ht="20.100000000000001" customHeight="1" x14ac:dyDescent="0.55000000000000004">
      <c r="A15" s="80">
        <v>281</v>
      </c>
      <c r="B15" s="82" t="s">
        <v>1625</v>
      </c>
      <c r="C15" s="80" t="s">
        <v>13</v>
      </c>
      <c r="D15" s="82" t="s">
        <v>1671</v>
      </c>
      <c r="E15" s="118"/>
      <c r="F15" s="118"/>
      <c r="G15" s="118"/>
      <c r="H15" s="118"/>
      <c r="I15" s="118"/>
      <c r="J15" s="118">
        <v>2100</v>
      </c>
      <c r="K15" s="118">
        <f t="shared" si="0"/>
        <v>2100</v>
      </c>
      <c r="L15" s="82"/>
    </row>
    <row r="16" spans="1:12" s="1" customFormat="1" ht="20.100000000000001" customHeight="1" x14ac:dyDescent="0.55000000000000004">
      <c r="A16" s="80">
        <v>282</v>
      </c>
      <c r="B16" s="82" t="s">
        <v>1625</v>
      </c>
      <c r="C16" s="80" t="s">
        <v>13</v>
      </c>
      <c r="D16" s="82" t="s">
        <v>1672</v>
      </c>
      <c r="E16" s="118"/>
      <c r="F16" s="118"/>
      <c r="G16" s="118"/>
      <c r="H16" s="118"/>
      <c r="I16" s="118"/>
      <c r="J16" s="118">
        <v>2100</v>
      </c>
      <c r="K16" s="118">
        <f t="shared" si="0"/>
        <v>2100</v>
      </c>
      <c r="L16" s="82"/>
    </row>
    <row r="17" spans="1:12" s="1" customFormat="1" ht="20.100000000000001" customHeight="1" x14ac:dyDescent="0.55000000000000004">
      <c r="A17" s="80">
        <v>283</v>
      </c>
      <c r="B17" s="82" t="s">
        <v>1625</v>
      </c>
      <c r="C17" s="80" t="s">
        <v>13</v>
      </c>
      <c r="D17" s="82" t="s">
        <v>1673</v>
      </c>
      <c r="E17" s="118"/>
      <c r="F17" s="118"/>
      <c r="G17" s="118"/>
      <c r="H17" s="118"/>
      <c r="I17" s="118">
        <v>4620</v>
      </c>
      <c r="J17" s="118">
        <v>2100</v>
      </c>
      <c r="K17" s="118">
        <f t="shared" si="0"/>
        <v>6720</v>
      </c>
      <c r="L17" s="82"/>
    </row>
    <row r="18" spans="1:12" s="1" customFormat="1" ht="20.100000000000001" customHeight="1" x14ac:dyDescent="0.55000000000000004">
      <c r="A18" s="80">
        <v>284</v>
      </c>
      <c r="B18" s="82" t="s">
        <v>1625</v>
      </c>
      <c r="C18" s="80" t="s">
        <v>13</v>
      </c>
      <c r="D18" s="82" t="s">
        <v>1674</v>
      </c>
      <c r="E18" s="118"/>
      <c r="F18" s="118"/>
      <c r="G18" s="118"/>
      <c r="H18" s="118"/>
      <c r="I18" s="118">
        <v>1600</v>
      </c>
      <c r="J18" s="118">
        <v>2400</v>
      </c>
      <c r="K18" s="118">
        <f t="shared" si="0"/>
        <v>4000</v>
      </c>
      <c r="L18" s="82"/>
    </row>
    <row r="19" spans="1:12" s="1" customFormat="1" ht="20.100000000000001" customHeight="1" x14ac:dyDescent="0.55000000000000004">
      <c r="A19" s="80">
        <v>285</v>
      </c>
      <c r="B19" s="82" t="s">
        <v>1625</v>
      </c>
      <c r="C19" s="80" t="s">
        <v>13</v>
      </c>
      <c r="D19" s="82" t="s">
        <v>1675</v>
      </c>
      <c r="E19" s="118"/>
      <c r="F19" s="118"/>
      <c r="G19" s="118"/>
      <c r="H19" s="118"/>
      <c r="I19" s="118">
        <v>4800</v>
      </c>
      <c r="J19" s="118">
        <v>2400</v>
      </c>
      <c r="K19" s="118">
        <f t="shared" si="0"/>
        <v>7200</v>
      </c>
      <c r="L19" s="82"/>
    </row>
    <row r="20" spans="1:12" s="1" customFormat="1" ht="20.100000000000001" customHeight="1" x14ac:dyDescent="0.55000000000000004">
      <c r="A20" s="80">
        <v>287</v>
      </c>
      <c r="B20" s="82" t="s">
        <v>1668</v>
      </c>
      <c r="C20" s="80" t="s">
        <v>13</v>
      </c>
      <c r="D20" s="82" t="s">
        <v>1676</v>
      </c>
      <c r="E20" s="118"/>
      <c r="F20" s="118"/>
      <c r="G20" s="118"/>
      <c r="H20" s="118">
        <v>4080</v>
      </c>
      <c r="I20" s="118"/>
      <c r="J20" s="118">
        <v>200</v>
      </c>
      <c r="K20" s="118">
        <f t="shared" si="0"/>
        <v>4280</v>
      </c>
      <c r="L20" s="82"/>
    </row>
    <row r="21" spans="1:12" s="1" customFormat="1" ht="20.100000000000001" customHeight="1" x14ac:dyDescent="0.55000000000000004">
      <c r="A21" s="80">
        <v>288</v>
      </c>
      <c r="B21" s="82" t="s">
        <v>1668</v>
      </c>
      <c r="C21" s="80" t="s">
        <v>13</v>
      </c>
      <c r="D21" s="82" t="s">
        <v>1677</v>
      </c>
      <c r="E21" s="118"/>
      <c r="F21" s="118"/>
      <c r="G21" s="118"/>
      <c r="H21" s="118">
        <v>4080</v>
      </c>
      <c r="I21" s="118"/>
      <c r="J21" s="118">
        <v>200</v>
      </c>
      <c r="K21" s="118">
        <f t="shared" si="0"/>
        <v>4280</v>
      </c>
      <c r="L21" s="82"/>
    </row>
    <row r="22" spans="1:12" s="1" customFormat="1" ht="20.100000000000001" customHeight="1" x14ac:dyDescent="0.55000000000000004">
      <c r="A22" s="80">
        <v>317</v>
      </c>
      <c r="B22" s="147" t="s">
        <v>1678</v>
      </c>
      <c r="C22" s="80" t="s">
        <v>13</v>
      </c>
      <c r="D22" s="82" t="s">
        <v>1679</v>
      </c>
      <c r="E22" s="118"/>
      <c r="F22" s="118"/>
      <c r="G22" s="118"/>
      <c r="H22" s="118">
        <v>960</v>
      </c>
      <c r="I22" s="118"/>
      <c r="J22" s="118"/>
      <c r="K22" s="118">
        <f t="shared" si="0"/>
        <v>960</v>
      </c>
      <c r="L22" s="82"/>
    </row>
    <row r="23" spans="1:12" s="1" customFormat="1" ht="20.100000000000001" customHeight="1" x14ac:dyDescent="0.55000000000000004">
      <c r="A23" s="80">
        <v>318</v>
      </c>
      <c r="B23" s="82" t="s">
        <v>1678</v>
      </c>
      <c r="C23" s="80" t="s">
        <v>13</v>
      </c>
      <c r="D23" s="82" t="s">
        <v>1680</v>
      </c>
      <c r="E23" s="118"/>
      <c r="F23" s="118"/>
      <c r="G23" s="118"/>
      <c r="H23" s="118">
        <v>960</v>
      </c>
      <c r="I23" s="118"/>
      <c r="J23" s="118"/>
      <c r="K23" s="118">
        <f t="shared" si="0"/>
        <v>960</v>
      </c>
      <c r="L23" s="82"/>
    </row>
    <row r="24" spans="1:12" s="1" customFormat="1" ht="20.100000000000001" customHeight="1" x14ac:dyDescent="0.55000000000000004">
      <c r="A24" s="80">
        <v>319</v>
      </c>
      <c r="B24" s="82" t="s">
        <v>1678</v>
      </c>
      <c r="C24" s="80" t="s">
        <v>13</v>
      </c>
      <c r="D24" s="82" t="s">
        <v>1681</v>
      </c>
      <c r="E24" s="118"/>
      <c r="F24" s="118"/>
      <c r="G24" s="118"/>
      <c r="H24" s="118">
        <v>480</v>
      </c>
      <c r="I24" s="118"/>
      <c r="J24" s="118"/>
      <c r="K24" s="118">
        <f t="shared" si="0"/>
        <v>480</v>
      </c>
      <c r="L24" s="82"/>
    </row>
    <row r="25" spans="1:12" s="1" customFormat="1" ht="20.100000000000001" customHeight="1" x14ac:dyDescent="0.55000000000000004">
      <c r="A25" s="80">
        <v>320</v>
      </c>
      <c r="B25" s="82" t="s">
        <v>1678</v>
      </c>
      <c r="C25" s="80" t="s">
        <v>13</v>
      </c>
      <c r="D25" s="82" t="s">
        <v>1682</v>
      </c>
      <c r="E25" s="118"/>
      <c r="F25" s="118"/>
      <c r="G25" s="118"/>
      <c r="H25" s="118">
        <v>1200</v>
      </c>
      <c r="I25" s="118"/>
      <c r="J25" s="118"/>
      <c r="K25" s="118">
        <f t="shared" si="0"/>
        <v>1200</v>
      </c>
      <c r="L25" s="82"/>
    </row>
    <row r="26" spans="1:12" s="1" customFormat="1" ht="20.100000000000001" customHeight="1" x14ac:dyDescent="0.55000000000000004">
      <c r="A26" s="80">
        <v>321</v>
      </c>
      <c r="B26" s="82" t="s">
        <v>1683</v>
      </c>
      <c r="C26" s="80" t="s">
        <v>1684</v>
      </c>
      <c r="D26" s="82" t="s">
        <v>1166</v>
      </c>
      <c r="E26" s="118">
        <v>1800</v>
      </c>
      <c r="F26" s="118"/>
      <c r="G26" s="118">
        <v>1500</v>
      </c>
      <c r="H26" s="118"/>
      <c r="I26" s="118"/>
      <c r="J26" s="118"/>
      <c r="K26" s="118">
        <f t="shared" si="0"/>
        <v>3300</v>
      </c>
      <c r="L26" s="82"/>
    </row>
    <row r="27" spans="1:12" s="1" customFormat="1" ht="20.100000000000001" customHeight="1" x14ac:dyDescent="0.55000000000000004">
      <c r="A27" s="80">
        <v>338</v>
      </c>
      <c r="B27" s="82" t="s">
        <v>1685</v>
      </c>
      <c r="C27" s="80" t="s">
        <v>1686</v>
      </c>
      <c r="D27" s="82" t="s">
        <v>1687</v>
      </c>
      <c r="E27" s="118"/>
      <c r="F27" s="118">
        <v>8795</v>
      </c>
      <c r="G27" s="118">
        <v>3000</v>
      </c>
      <c r="H27" s="118"/>
      <c r="I27" s="118"/>
      <c r="J27" s="118"/>
      <c r="K27" s="118">
        <f t="shared" si="0"/>
        <v>11795</v>
      </c>
      <c r="L27" s="82"/>
    </row>
    <row r="28" spans="1:12" s="1" customFormat="1" ht="20.100000000000001" customHeight="1" x14ac:dyDescent="0.55000000000000004">
      <c r="A28" s="80">
        <v>339</v>
      </c>
      <c r="B28" s="82" t="s">
        <v>1688</v>
      </c>
      <c r="C28" s="80" t="s">
        <v>13</v>
      </c>
      <c r="D28" s="82" t="s">
        <v>1689</v>
      </c>
      <c r="E28" s="118"/>
      <c r="F28" s="118"/>
      <c r="G28" s="118"/>
      <c r="H28" s="118">
        <v>3840</v>
      </c>
      <c r="I28" s="118">
        <v>4956</v>
      </c>
      <c r="J28" s="118">
        <v>300</v>
      </c>
      <c r="K28" s="118">
        <f t="shared" si="0"/>
        <v>9096</v>
      </c>
      <c r="L28" s="82"/>
    </row>
    <row r="29" spans="1:12" s="1" customFormat="1" ht="20.100000000000001" customHeight="1" x14ac:dyDescent="0.55000000000000004">
      <c r="A29" s="80">
        <v>340</v>
      </c>
      <c r="B29" s="82" t="s">
        <v>1688</v>
      </c>
      <c r="C29" s="80" t="s">
        <v>13</v>
      </c>
      <c r="D29" s="82" t="s">
        <v>1690</v>
      </c>
      <c r="E29" s="118"/>
      <c r="F29" s="118"/>
      <c r="G29" s="118"/>
      <c r="H29" s="118"/>
      <c r="I29" s="118">
        <v>5040</v>
      </c>
      <c r="J29" s="118">
        <v>2400</v>
      </c>
      <c r="K29" s="118">
        <f t="shared" si="0"/>
        <v>7440</v>
      </c>
      <c r="L29" s="82"/>
    </row>
    <row r="30" spans="1:12" s="1" customFormat="1" ht="20.100000000000001" customHeight="1" x14ac:dyDescent="0.55000000000000004">
      <c r="A30" s="80">
        <v>341</v>
      </c>
      <c r="B30" s="82" t="s">
        <v>1688</v>
      </c>
      <c r="C30" s="80" t="s">
        <v>13</v>
      </c>
      <c r="D30" s="82" t="s">
        <v>1691</v>
      </c>
      <c r="E30" s="118"/>
      <c r="F30" s="118"/>
      <c r="G30" s="118"/>
      <c r="H30" s="118"/>
      <c r="I30" s="118">
        <v>2400</v>
      </c>
      <c r="J30" s="118"/>
      <c r="K30" s="118">
        <f t="shared" si="0"/>
        <v>2400</v>
      </c>
      <c r="L30" s="82"/>
    </row>
    <row r="31" spans="1:12" s="1" customFormat="1" ht="20.100000000000001" customHeight="1" x14ac:dyDescent="0.55000000000000004">
      <c r="A31" s="80">
        <v>342</v>
      </c>
      <c r="B31" s="82" t="s">
        <v>1685</v>
      </c>
      <c r="C31" s="80" t="s">
        <v>13</v>
      </c>
      <c r="D31" s="82" t="s">
        <v>1692</v>
      </c>
      <c r="E31" s="118"/>
      <c r="F31" s="118"/>
      <c r="G31" s="118"/>
      <c r="H31" s="118"/>
      <c r="I31" s="118">
        <v>4800</v>
      </c>
      <c r="J31" s="118">
        <v>2400</v>
      </c>
      <c r="K31" s="118">
        <f t="shared" si="0"/>
        <v>7200</v>
      </c>
      <c r="L31" s="82"/>
    </row>
    <row r="32" spans="1:12" s="1" customFormat="1" ht="20.100000000000001" customHeight="1" x14ac:dyDescent="0.55000000000000004">
      <c r="A32" s="80">
        <v>343</v>
      </c>
      <c r="B32" s="82" t="s">
        <v>1685</v>
      </c>
      <c r="C32" s="80" t="s">
        <v>13</v>
      </c>
      <c r="D32" s="82" t="s">
        <v>1693</v>
      </c>
      <c r="E32" s="118"/>
      <c r="F32" s="118"/>
      <c r="G32" s="118"/>
      <c r="H32" s="118">
        <v>1050</v>
      </c>
      <c r="I32" s="118">
        <v>2100</v>
      </c>
      <c r="J32" s="118"/>
      <c r="K32" s="118">
        <f t="shared" si="0"/>
        <v>3150</v>
      </c>
      <c r="L32" s="82"/>
    </row>
    <row r="33" spans="1:12" s="1" customFormat="1" ht="20.100000000000001" customHeight="1" x14ac:dyDescent="0.55000000000000004">
      <c r="A33" s="80">
        <v>344</v>
      </c>
      <c r="B33" s="82" t="s">
        <v>1678</v>
      </c>
      <c r="C33" s="80" t="s">
        <v>13</v>
      </c>
      <c r="D33" s="82" t="s">
        <v>1694</v>
      </c>
      <c r="E33" s="118"/>
      <c r="F33" s="118"/>
      <c r="G33" s="118"/>
      <c r="H33" s="118">
        <v>3600</v>
      </c>
      <c r="I33" s="118"/>
      <c r="J33" s="118">
        <v>200</v>
      </c>
      <c r="K33" s="118">
        <f t="shared" si="0"/>
        <v>3800</v>
      </c>
      <c r="L33" s="82"/>
    </row>
    <row r="34" spans="1:12" s="1" customFormat="1" ht="20.100000000000001" customHeight="1" x14ac:dyDescent="0.55000000000000004">
      <c r="A34" s="80">
        <v>345</v>
      </c>
      <c r="B34" s="82" t="s">
        <v>1695</v>
      </c>
      <c r="C34" s="80" t="s">
        <v>13</v>
      </c>
      <c r="D34" s="82" t="s">
        <v>1696</v>
      </c>
      <c r="E34" s="118"/>
      <c r="F34" s="118"/>
      <c r="G34" s="118"/>
      <c r="H34" s="118">
        <v>3360</v>
      </c>
      <c r="I34" s="118">
        <v>5000</v>
      </c>
      <c r="J34" s="118">
        <v>366</v>
      </c>
      <c r="K34" s="118">
        <f t="shared" si="0"/>
        <v>8726</v>
      </c>
      <c r="L34" s="82"/>
    </row>
    <row r="35" spans="1:12" s="1" customFormat="1" ht="20.100000000000001" customHeight="1" x14ac:dyDescent="0.55000000000000004">
      <c r="A35" s="80"/>
      <c r="B35" s="82"/>
      <c r="C35" s="80" t="s">
        <v>13</v>
      </c>
      <c r="D35" s="82" t="s">
        <v>1697</v>
      </c>
      <c r="E35" s="118"/>
      <c r="F35" s="118"/>
      <c r="G35" s="118"/>
      <c r="H35" s="118">
        <v>480</v>
      </c>
      <c r="I35" s="118"/>
      <c r="J35" s="118"/>
      <c r="K35" s="118">
        <f t="shared" ref="K35:K41" si="1">SUM(H35)</f>
        <v>480</v>
      </c>
      <c r="L35" s="82"/>
    </row>
    <row r="36" spans="1:12" s="1" customFormat="1" ht="20.100000000000001" customHeight="1" x14ac:dyDescent="0.55000000000000004">
      <c r="A36" s="80"/>
      <c r="B36" s="82"/>
      <c r="C36" s="80" t="s">
        <v>13</v>
      </c>
      <c r="D36" s="82" t="s">
        <v>1698</v>
      </c>
      <c r="E36" s="118"/>
      <c r="F36" s="118"/>
      <c r="G36" s="118"/>
      <c r="H36" s="118">
        <v>1200</v>
      </c>
      <c r="I36" s="118"/>
      <c r="J36" s="118"/>
      <c r="K36" s="118">
        <f t="shared" si="1"/>
        <v>1200</v>
      </c>
      <c r="L36" s="82"/>
    </row>
    <row r="37" spans="1:12" s="1" customFormat="1" ht="20.100000000000001" customHeight="1" x14ac:dyDescent="0.55000000000000004">
      <c r="A37" s="80"/>
      <c r="B37" s="82"/>
      <c r="C37" s="80" t="s">
        <v>13</v>
      </c>
      <c r="D37" s="82" t="s">
        <v>1699</v>
      </c>
      <c r="E37" s="118"/>
      <c r="F37" s="118"/>
      <c r="G37" s="118"/>
      <c r="H37" s="118">
        <v>480</v>
      </c>
      <c r="I37" s="118"/>
      <c r="J37" s="118"/>
      <c r="K37" s="118">
        <f t="shared" si="1"/>
        <v>480</v>
      </c>
      <c r="L37" s="82"/>
    </row>
    <row r="38" spans="1:12" s="1" customFormat="1" ht="20.100000000000001" customHeight="1" x14ac:dyDescent="0.55000000000000004">
      <c r="A38" s="80"/>
      <c r="B38" s="82"/>
      <c r="C38" s="80" t="s">
        <v>13</v>
      </c>
      <c r="D38" s="82" t="s">
        <v>1700</v>
      </c>
      <c r="E38" s="118"/>
      <c r="F38" s="118"/>
      <c r="G38" s="118"/>
      <c r="H38" s="118">
        <v>240</v>
      </c>
      <c r="I38" s="118"/>
      <c r="J38" s="118"/>
      <c r="K38" s="118">
        <f t="shared" si="1"/>
        <v>240</v>
      </c>
      <c r="L38" s="82"/>
    </row>
    <row r="39" spans="1:12" s="1" customFormat="1" ht="20.100000000000001" customHeight="1" x14ac:dyDescent="0.55000000000000004">
      <c r="A39" s="80"/>
      <c r="B39" s="82"/>
      <c r="C39" s="80" t="s">
        <v>13</v>
      </c>
      <c r="D39" s="82" t="s">
        <v>1701</v>
      </c>
      <c r="E39" s="118"/>
      <c r="F39" s="118"/>
      <c r="G39" s="118"/>
      <c r="H39" s="118">
        <v>720</v>
      </c>
      <c r="I39" s="118"/>
      <c r="J39" s="118"/>
      <c r="K39" s="118">
        <f t="shared" si="1"/>
        <v>720</v>
      </c>
      <c r="L39" s="82"/>
    </row>
    <row r="40" spans="1:12" s="1" customFormat="1" ht="20.100000000000001" customHeight="1" x14ac:dyDescent="0.55000000000000004">
      <c r="A40" s="80"/>
      <c r="B40" s="82"/>
      <c r="C40" s="80" t="s">
        <v>13</v>
      </c>
      <c r="D40" s="82" t="s">
        <v>1702</v>
      </c>
      <c r="E40" s="118"/>
      <c r="F40" s="118"/>
      <c r="G40" s="118"/>
      <c r="H40" s="118">
        <v>720</v>
      </c>
      <c r="I40" s="118"/>
      <c r="J40" s="118"/>
      <c r="K40" s="118">
        <f t="shared" si="1"/>
        <v>720</v>
      </c>
      <c r="L40" s="82"/>
    </row>
    <row r="41" spans="1:12" s="1" customFormat="1" ht="20.100000000000001" customHeight="1" x14ac:dyDescent="0.55000000000000004">
      <c r="A41" s="80"/>
      <c r="B41" s="82"/>
      <c r="C41" s="80" t="s">
        <v>13</v>
      </c>
      <c r="D41" s="82" t="s">
        <v>1703</v>
      </c>
      <c r="E41" s="118"/>
      <c r="F41" s="118"/>
      <c r="G41" s="118"/>
      <c r="H41" s="118">
        <v>720</v>
      </c>
      <c r="I41" s="118"/>
      <c r="J41" s="118"/>
      <c r="K41" s="118">
        <f t="shared" si="1"/>
        <v>720</v>
      </c>
      <c r="L41" s="82"/>
    </row>
    <row r="42" spans="1:12" s="1" customFormat="1" ht="20.100000000000001" customHeight="1" x14ac:dyDescent="0.55000000000000004">
      <c r="A42" s="154"/>
      <c r="B42" s="153"/>
      <c r="C42" s="154"/>
      <c r="D42" s="153"/>
      <c r="E42" s="144"/>
      <c r="F42" s="144"/>
      <c r="G42" s="144"/>
      <c r="H42" s="144"/>
      <c r="I42" s="144"/>
      <c r="J42" s="144"/>
      <c r="K42" s="144"/>
      <c r="L42" s="153"/>
    </row>
    <row r="43" spans="1:12" s="36" customFormat="1" ht="23.25" customHeight="1" x14ac:dyDescent="0.5">
      <c r="A43" s="246" t="s">
        <v>1080</v>
      </c>
      <c r="B43" s="214"/>
      <c r="C43" s="214"/>
      <c r="D43" s="215"/>
      <c r="E43" s="119">
        <f>SUM(E7:E34)</f>
        <v>7200</v>
      </c>
      <c r="F43" s="119">
        <f>SUM(G43)</f>
        <v>13500</v>
      </c>
      <c r="G43" s="119">
        <f>SUM(G7:G34)</f>
        <v>13500</v>
      </c>
      <c r="H43" s="119">
        <f>SUM(H7:H41)</f>
        <v>28170</v>
      </c>
      <c r="I43" s="119">
        <f>SUM(I7:I34)</f>
        <v>46446</v>
      </c>
      <c r="J43" s="119">
        <f>SUM(J7:J34)</f>
        <v>24066</v>
      </c>
      <c r="K43" s="119">
        <f>SUM(K7:K41)</f>
        <v>166140</v>
      </c>
      <c r="L43" s="120"/>
    </row>
  </sheetData>
  <mergeCells count="11">
    <mergeCell ref="H4:J4"/>
    <mergeCell ref="A43:D43"/>
    <mergeCell ref="A4:A6"/>
    <mergeCell ref="K4:K6"/>
    <mergeCell ref="L4:L6"/>
    <mergeCell ref="E5:G5"/>
    <mergeCell ref="H5:J5"/>
    <mergeCell ref="B4:B6"/>
    <mergeCell ref="C4:C6"/>
    <mergeCell ref="D4:D6"/>
    <mergeCell ref="E4:G4"/>
  </mergeCells>
  <pageMargins left="0.7" right="0.7" top="0.75" bottom="0.75" header="0.3" footer="0.3"/>
  <pageSetup paperSize="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1081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1082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4.9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R23"/>
  <sheetViews>
    <sheetView workbookViewId="0">
      <selection activeCell="D7" sqref="D7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1083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1084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4.9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10"/>
  <sheetViews>
    <sheetView workbookViewId="0">
      <selection activeCell="E11" sqref="E11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5" width="12.625" style="13" customWidth="1"/>
    <col min="6" max="6" width="17.625" style="13" customWidth="1"/>
    <col min="7" max="7" width="13.375" style="9" customWidth="1"/>
    <col min="8" max="8" width="9" style="9" customWidth="1"/>
    <col min="9" max="16384" width="9" style="9"/>
  </cols>
  <sheetData>
    <row r="1" spans="1:7" ht="24.95" customHeight="1" x14ac:dyDescent="0.55000000000000004">
      <c r="A1" s="14" t="s">
        <v>1085</v>
      </c>
      <c r="B1" s="1"/>
    </row>
    <row r="2" spans="1:7" ht="24.95" customHeight="1" x14ac:dyDescent="0.55000000000000004">
      <c r="A2" s="14" t="s">
        <v>1086</v>
      </c>
      <c r="B2" s="1"/>
    </row>
    <row r="3" spans="1:7" ht="24.95" customHeight="1" x14ac:dyDescent="0.55000000000000004">
      <c r="A3" s="14" t="s">
        <v>1087</v>
      </c>
    </row>
    <row r="4" spans="1:7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65" t="s">
        <v>1061</v>
      </c>
      <c r="F4" s="218" t="s">
        <v>1065</v>
      </c>
      <c r="G4" s="218" t="s">
        <v>72</v>
      </c>
    </row>
    <row r="5" spans="1:7" s="10" customFormat="1" ht="21" customHeight="1" x14ac:dyDescent="0.2">
      <c r="A5" s="223"/>
      <c r="B5" s="223"/>
      <c r="C5" s="223"/>
      <c r="D5" s="223"/>
      <c r="E5" s="65" t="s">
        <v>1066</v>
      </c>
      <c r="F5" s="223"/>
      <c r="G5" s="223"/>
    </row>
    <row r="6" spans="1:7" s="11" customFormat="1" ht="24.75" customHeight="1" x14ac:dyDescent="0.2">
      <c r="A6" s="209"/>
      <c r="B6" s="209"/>
      <c r="C6" s="209"/>
      <c r="D6" s="209"/>
      <c r="E6" s="25" t="s">
        <v>1070</v>
      </c>
      <c r="F6" s="209"/>
      <c r="G6" s="209"/>
    </row>
    <row r="7" spans="1:7" s="1" customFormat="1" ht="20.100000000000001" customHeight="1" x14ac:dyDescent="0.55000000000000004">
      <c r="A7" s="17">
        <v>1</v>
      </c>
      <c r="B7" s="12" t="s">
        <v>1088</v>
      </c>
      <c r="C7" s="12" t="s">
        <v>1089</v>
      </c>
      <c r="D7" s="12" t="s">
        <v>1090</v>
      </c>
      <c r="E7" s="15">
        <v>400</v>
      </c>
      <c r="F7" s="33">
        <v>400</v>
      </c>
      <c r="G7" s="12"/>
    </row>
    <row r="8" spans="1:7" s="1" customFormat="1" ht="19.5" customHeight="1" x14ac:dyDescent="0.55000000000000004">
      <c r="A8" s="20"/>
      <c r="B8" s="8"/>
      <c r="C8" s="8"/>
      <c r="D8" s="8"/>
      <c r="E8" s="16">
        <f>SUM(A8:D8)</f>
        <v>0</v>
      </c>
      <c r="F8" s="16"/>
      <c r="G8" s="8"/>
    </row>
    <row r="9" spans="1:7" s="1" customFormat="1" ht="20.100000000000001" customHeight="1" x14ac:dyDescent="0.55000000000000004">
      <c r="A9" s="32"/>
      <c r="B9" s="18"/>
      <c r="C9" s="18"/>
      <c r="D9" s="18"/>
      <c r="E9" s="19">
        <f>SUM(A9:D9)</f>
        <v>0</v>
      </c>
      <c r="F9" s="19"/>
      <c r="G9" s="18"/>
    </row>
    <row r="10" spans="1:7" s="36" customFormat="1" ht="24.95" customHeight="1" x14ac:dyDescent="0.5">
      <c r="A10" s="222" t="s">
        <v>1080</v>
      </c>
      <c r="B10" s="214"/>
      <c r="C10" s="214"/>
      <c r="D10" s="215"/>
      <c r="E10" s="34">
        <v>400</v>
      </c>
      <c r="F10" s="34">
        <f>SUM(F7:F9)</f>
        <v>400</v>
      </c>
      <c r="G10" s="35"/>
    </row>
  </sheetData>
  <mergeCells count="7">
    <mergeCell ref="G4:G6"/>
    <mergeCell ref="B4:B6"/>
    <mergeCell ref="C4:C6"/>
    <mergeCell ref="D4:D6"/>
    <mergeCell ref="A10:D10"/>
    <mergeCell ref="A4:A6"/>
    <mergeCell ref="F4:F6"/>
  </mergeCells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R23"/>
  <sheetViews>
    <sheetView workbookViewId="0">
      <selection activeCell="J6" sqref="J6:P6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6" width="12.625" style="13" customWidth="1"/>
    <col min="17" max="17" width="17.625" style="13" customWidth="1"/>
    <col min="18" max="18" width="13.375" style="9" customWidth="1"/>
    <col min="19" max="19" width="9" style="9" customWidth="1"/>
    <col min="20" max="16384" width="9" style="9"/>
  </cols>
  <sheetData>
    <row r="1" spans="1:18" ht="24.95" customHeight="1" x14ac:dyDescent="0.55000000000000004">
      <c r="A1" s="14" t="s">
        <v>1091</v>
      </c>
      <c r="B1" s="1"/>
    </row>
    <row r="2" spans="1:18" ht="24.95" customHeight="1" x14ac:dyDescent="0.55000000000000004">
      <c r="A2" s="14" t="s">
        <v>1058</v>
      </c>
      <c r="B2" s="1"/>
    </row>
    <row r="3" spans="1:18" ht="24.95" customHeight="1" x14ac:dyDescent="0.55000000000000004">
      <c r="A3" s="14" t="s">
        <v>1092</v>
      </c>
    </row>
    <row r="4" spans="1:18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7" t="s">
        <v>1064</v>
      </c>
      <c r="P4" s="215"/>
      <c r="Q4" s="218" t="s">
        <v>1065</v>
      </c>
      <c r="R4" s="218" t="s">
        <v>72</v>
      </c>
    </row>
    <row r="5" spans="1:18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28" t="s">
        <v>1069</v>
      </c>
      <c r="P5" s="214"/>
      <c r="Q5" s="223"/>
      <c r="R5" s="223"/>
    </row>
    <row r="6" spans="1:18" s="11" customFormat="1" ht="24.75" customHeight="1" x14ac:dyDescent="0.2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9"/>
      <c r="R6" s="209"/>
    </row>
    <row r="7" spans="1:18" s="1" customFormat="1" ht="20.100000000000001" customHeight="1" x14ac:dyDescent="0.55000000000000004">
      <c r="A7" s="17">
        <v>1</v>
      </c>
      <c r="B7" s="12"/>
      <c r="C7" s="12"/>
      <c r="D7" s="12"/>
      <c r="E7" s="15"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33">
        <f>E7+F7+G7+H7+I7+J7+K7+L7+M7+N7+O7+P7</f>
        <v>0</v>
      </c>
      <c r="R7" s="12"/>
    </row>
    <row r="8" spans="1:18" s="1" customFormat="1" ht="20.100000000000001" customHeight="1" x14ac:dyDescent="0.55000000000000004">
      <c r="A8" s="20"/>
      <c r="B8" s="8"/>
      <c r="C8" s="8"/>
      <c r="D8" s="8"/>
      <c r="E8" s="16">
        <f t="shared" ref="E8:E22" si="0">SUM(A8:D8)</f>
        <v>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f>E8+F8+G8+H8+I8+J8+K8+L8+M8+N8+O8+P8</f>
        <v>0</v>
      </c>
      <c r="R8" s="8"/>
    </row>
    <row r="9" spans="1:18" s="1" customFormat="1" ht="20.100000000000001" customHeight="1" x14ac:dyDescent="0.55000000000000004">
      <c r="A9" s="20"/>
      <c r="B9" s="8"/>
      <c r="C9" s="8"/>
      <c r="D9" s="8"/>
      <c r="E9" s="16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</row>
    <row r="10" spans="1:18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</row>
    <row r="11" spans="1:18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</row>
    <row r="12" spans="1:18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</row>
    <row r="13" spans="1:18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</row>
    <row r="14" spans="1:18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</row>
    <row r="15" spans="1:18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f t="shared" ref="Q15:Q22" si="1">E15+F15+G15+H15+I15+J15+K15+L15+M15+N15+O15+P15</f>
        <v>0</v>
      </c>
      <c r="R15" s="8"/>
    </row>
    <row r="16" spans="1:18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8"/>
    </row>
    <row r="17" spans="1:18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8"/>
    </row>
    <row r="18" spans="1:18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si="1"/>
        <v>0</v>
      </c>
      <c r="R18" s="8"/>
    </row>
    <row r="19" spans="1:18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6">
        <f t="shared" si="1"/>
        <v>0</v>
      </c>
      <c r="R19" s="18"/>
    </row>
    <row r="20" spans="1:18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6">
        <f t="shared" si="1"/>
        <v>0</v>
      </c>
      <c r="R20" s="18"/>
    </row>
    <row r="21" spans="1:18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6">
        <f t="shared" si="1"/>
        <v>0</v>
      </c>
      <c r="R21" s="18"/>
    </row>
    <row r="22" spans="1:18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>
        <f t="shared" si="1"/>
        <v>0</v>
      </c>
      <c r="R22" s="18"/>
    </row>
    <row r="23" spans="1:18" s="36" customFormat="1" ht="24.95" customHeight="1" x14ac:dyDescent="0.5">
      <c r="A23" s="222" t="s">
        <v>1080</v>
      </c>
      <c r="B23" s="214"/>
      <c r="C23" s="214"/>
      <c r="D23" s="215"/>
      <c r="E23" s="34">
        <f>SUM(A23:C23)</f>
        <v>0</v>
      </c>
      <c r="F23" s="34">
        <f>SUM(B23:E23)</f>
        <v>0</v>
      </c>
      <c r="G23" s="34">
        <f>SUM(C23:F23)</f>
        <v>0</v>
      </c>
      <c r="H23" s="34">
        <f>SUM(A23:G23)</f>
        <v>0</v>
      </c>
      <c r="I23" s="34">
        <f t="shared" ref="I23:P23" si="2">SUM(E23:H23)</f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34">
        <f>SUM(Q7:Q22)</f>
        <v>0</v>
      </c>
      <c r="R23" s="35">
        <f>SUM(J23:L23)</f>
        <v>0</v>
      </c>
    </row>
  </sheetData>
  <mergeCells count="15">
    <mergeCell ref="R4:R6"/>
    <mergeCell ref="E5:G5"/>
    <mergeCell ref="J5:L5"/>
    <mergeCell ref="M5:N5"/>
    <mergeCell ref="O5:P5"/>
    <mergeCell ref="E4:I4"/>
    <mergeCell ref="J4:L4"/>
    <mergeCell ref="M4:N4"/>
    <mergeCell ref="O4:P4"/>
    <mergeCell ref="Q4:Q6"/>
    <mergeCell ref="A23:D2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G9"/>
  <sheetViews>
    <sheetView workbookViewId="0">
      <selection activeCell="D11" sqref="D11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5" width="12.625" style="13" customWidth="1"/>
    <col min="6" max="6" width="17.625" style="13" customWidth="1"/>
    <col min="7" max="7" width="13.375" style="9" customWidth="1"/>
    <col min="8" max="8" width="9" style="9" customWidth="1"/>
    <col min="9" max="16384" width="9" style="9"/>
  </cols>
  <sheetData>
    <row r="1" spans="1:7" ht="24.95" customHeight="1" x14ac:dyDescent="0.55000000000000004">
      <c r="A1" s="14" t="s">
        <v>1093</v>
      </c>
      <c r="B1" s="1"/>
    </row>
    <row r="2" spans="1:7" ht="24.95" customHeight="1" x14ac:dyDescent="0.55000000000000004">
      <c r="A2" s="14" t="s">
        <v>1058</v>
      </c>
      <c r="B2" s="1"/>
    </row>
    <row r="3" spans="1:7" ht="24.95" customHeight="1" x14ac:dyDescent="0.55000000000000004">
      <c r="A3" s="14" t="s">
        <v>1094</v>
      </c>
    </row>
    <row r="4" spans="1:7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65" t="s">
        <v>1061</v>
      </c>
      <c r="F4" s="218" t="s">
        <v>1065</v>
      </c>
      <c r="G4" s="218" t="s">
        <v>72</v>
      </c>
    </row>
    <row r="5" spans="1:7" s="10" customFormat="1" ht="21" customHeight="1" x14ac:dyDescent="0.2">
      <c r="A5" s="223"/>
      <c r="B5" s="223"/>
      <c r="C5" s="223"/>
      <c r="D5" s="223"/>
      <c r="E5" s="65" t="s">
        <v>1066</v>
      </c>
      <c r="F5" s="223"/>
      <c r="G5" s="223"/>
    </row>
    <row r="6" spans="1:7" s="11" customFormat="1" ht="24.75" customHeight="1" x14ac:dyDescent="0.2">
      <c r="A6" s="209"/>
      <c r="B6" s="209"/>
      <c r="C6" s="209"/>
      <c r="D6" s="209"/>
      <c r="E6" s="25" t="s">
        <v>1070</v>
      </c>
      <c r="F6" s="209"/>
      <c r="G6" s="209"/>
    </row>
    <row r="7" spans="1:7" s="1" customFormat="1" ht="20.100000000000001" customHeight="1" x14ac:dyDescent="0.55000000000000004">
      <c r="A7" s="17">
        <v>1</v>
      </c>
      <c r="B7" s="12" t="s">
        <v>1095</v>
      </c>
      <c r="C7" s="12" t="s">
        <v>1096</v>
      </c>
      <c r="D7" s="12" t="s">
        <v>1090</v>
      </c>
      <c r="E7" s="15">
        <v>400</v>
      </c>
      <c r="F7" s="33">
        <v>400</v>
      </c>
      <c r="G7" s="12"/>
    </row>
    <row r="8" spans="1:7" s="1" customFormat="1" ht="20.100000000000001" customHeight="1" x14ac:dyDescent="0.55000000000000004">
      <c r="A8" s="32"/>
      <c r="B8" s="18"/>
      <c r="C8" s="18"/>
      <c r="D8" s="18"/>
      <c r="E8" s="19">
        <f>SUM(A8:D8)</f>
        <v>0</v>
      </c>
      <c r="F8" s="19"/>
      <c r="G8" s="18"/>
    </row>
    <row r="9" spans="1:7" s="36" customFormat="1" ht="24.95" customHeight="1" x14ac:dyDescent="0.5">
      <c r="A9" s="222" t="s">
        <v>1080</v>
      </c>
      <c r="B9" s="214"/>
      <c r="C9" s="214"/>
      <c r="D9" s="215"/>
      <c r="E9" s="34">
        <v>400</v>
      </c>
      <c r="F9" s="34">
        <f>SUM(F7:F8)</f>
        <v>400</v>
      </c>
      <c r="G9" s="35" t="e">
        <f>SUM(#REF!)</f>
        <v>#REF!</v>
      </c>
    </row>
  </sheetData>
  <mergeCells count="7">
    <mergeCell ref="G4:G6"/>
    <mergeCell ref="B4:B6"/>
    <mergeCell ref="C4:C6"/>
    <mergeCell ref="D4:D6"/>
    <mergeCell ref="A9:D9"/>
    <mergeCell ref="A4:A6"/>
    <mergeCell ref="F4:F6"/>
  </mergeCells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S24"/>
  <sheetViews>
    <sheetView tabSelected="1" workbookViewId="0">
      <selection activeCell="O3" sqref="O3"/>
    </sheetView>
  </sheetViews>
  <sheetFormatPr defaultRowHeight="17.25" x14ac:dyDescent="0.4"/>
  <cols>
    <col min="1" max="1" width="3.625" style="9" customWidth="1"/>
    <col min="2" max="2" width="10.375" style="9" customWidth="1"/>
    <col min="3" max="3" width="19.625" style="9" customWidth="1"/>
    <col min="4" max="4" width="23.75" style="9" customWidth="1"/>
    <col min="5" max="15" width="12.625" style="13" customWidth="1"/>
    <col min="16" max="16" width="12.875" style="13" customWidth="1"/>
    <col min="17" max="17" width="17.625" style="13" customWidth="1"/>
    <col min="18" max="18" width="16.375" style="9" customWidth="1"/>
    <col min="19" max="19" width="16.5" style="9" customWidth="1"/>
    <col min="20" max="20" width="9" style="9" customWidth="1"/>
    <col min="21" max="16384" width="9" style="9"/>
  </cols>
  <sheetData>
    <row r="1" spans="1:19" ht="24.95" customHeight="1" x14ac:dyDescent="0.55000000000000004">
      <c r="A1" s="259" t="s">
        <v>1097</v>
      </c>
      <c r="B1" s="259"/>
      <c r="C1" s="259"/>
      <c r="D1" s="259"/>
    </row>
    <row r="2" spans="1:19" ht="24.95" customHeight="1" x14ac:dyDescent="0.55000000000000004">
      <c r="A2" s="259" t="s">
        <v>1058</v>
      </c>
      <c r="B2" s="259"/>
      <c r="C2" s="259"/>
      <c r="D2" s="259"/>
    </row>
    <row r="3" spans="1:19" ht="24.95" customHeight="1" x14ac:dyDescent="0.55000000000000004">
      <c r="A3" s="260" t="s">
        <v>1098</v>
      </c>
      <c r="B3" s="260"/>
      <c r="C3" s="260"/>
      <c r="D3" s="260"/>
    </row>
    <row r="4" spans="1:19" s="10" customFormat="1" ht="21" customHeight="1" x14ac:dyDescent="0.2">
      <c r="A4" s="218" t="s">
        <v>1</v>
      </c>
      <c r="B4" s="218" t="s">
        <v>2</v>
      </c>
      <c r="C4" s="218" t="s">
        <v>3</v>
      </c>
      <c r="D4" s="218" t="s">
        <v>1060</v>
      </c>
      <c r="E4" s="224" t="s">
        <v>1061</v>
      </c>
      <c r="F4" s="214"/>
      <c r="G4" s="214"/>
      <c r="H4" s="214"/>
      <c r="I4" s="215"/>
      <c r="J4" s="225" t="s">
        <v>1062</v>
      </c>
      <c r="K4" s="214"/>
      <c r="L4" s="215"/>
      <c r="M4" s="226" t="s">
        <v>1063</v>
      </c>
      <c r="N4" s="215"/>
      <c r="O4" s="229" t="s">
        <v>1064</v>
      </c>
      <c r="P4" s="230"/>
      <c r="Q4" s="231"/>
      <c r="R4" s="218" t="s">
        <v>1065</v>
      </c>
      <c r="S4" s="218" t="s">
        <v>72</v>
      </c>
    </row>
    <row r="5" spans="1:19" s="10" customFormat="1" ht="21" customHeight="1" x14ac:dyDescent="0.2">
      <c r="A5" s="223"/>
      <c r="B5" s="223"/>
      <c r="C5" s="223"/>
      <c r="D5" s="223"/>
      <c r="E5" s="224" t="s">
        <v>1066</v>
      </c>
      <c r="F5" s="214"/>
      <c r="G5" s="215"/>
      <c r="H5" s="24" t="s">
        <v>1067</v>
      </c>
      <c r="I5" s="23" t="s">
        <v>1068</v>
      </c>
      <c r="J5" s="225" t="s">
        <v>1069</v>
      </c>
      <c r="K5" s="214"/>
      <c r="L5" s="215"/>
      <c r="M5" s="226" t="s">
        <v>1069</v>
      </c>
      <c r="N5" s="215"/>
      <c r="O5" s="232" t="s">
        <v>1069</v>
      </c>
      <c r="P5" s="233"/>
      <c r="Q5" s="234"/>
      <c r="R5" s="223"/>
      <c r="S5" s="223"/>
    </row>
    <row r="6" spans="1:19" s="11" customFormat="1" ht="24.75" customHeight="1" x14ac:dyDescent="0.5">
      <c r="A6" s="209"/>
      <c r="B6" s="209"/>
      <c r="C6" s="209"/>
      <c r="D6" s="209"/>
      <c r="E6" s="25" t="s">
        <v>1070</v>
      </c>
      <c r="F6" s="25" t="s">
        <v>1071</v>
      </c>
      <c r="G6" s="25" t="s">
        <v>1072</v>
      </c>
      <c r="H6" s="26" t="s">
        <v>1073</v>
      </c>
      <c r="I6" s="25" t="s">
        <v>1074</v>
      </c>
      <c r="J6" s="29" t="s">
        <v>1075</v>
      </c>
      <c r="K6" s="29" t="s">
        <v>1076</v>
      </c>
      <c r="L6" s="29" t="s">
        <v>1077</v>
      </c>
      <c r="M6" s="30" t="s">
        <v>1076</v>
      </c>
      <c r="N6" s="30" t="s">
        <v>1077</v>
      </c>
      <c r="O6" s="31" t="s">
        <v>1078</v>
      </c>
      <c r="P6" s="31" t="s">
        <v>1079</v>
      </c>
      <c r="Q6" s="204" t="s">
        <v>1099</v>
      </c>
      <c r="R6" s="209"/>
      <c r="S6" s="209"/>
    </row>
    <row r="7" spans="1:19" s="1" customFormat="1" ht="20.100000000000001" customHeight="1" x14ac:dyDescent="0.55000000000000004">
      <c r="A7" s="17">
        <v>1</v>
      </c>
      <c r="B7" s="12"/>
      <c r="C7" s="12"/>
      <c r="D7" s="12"/>
      <c r="E7" s="15">
        <v>200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R7" s="33">
        <f>E7+F7+G7+H7+I7+J7+K7+L7+M7+N7+O7+P7</f>
        <v>200</v>
      </c>
      <c r="S7" s="12"/>
    </row>
    <row r="8" spans="1:19" s="1" customFormat="1" ht="20.100000000000001" customHeight="1" x14ac:dyDescent="0.55000000000000004">
      <c r="A8" s="20"/>
      <c r="B8" s="8"/>
      <c r="C8" s="8"/>
      <c r="D8" s="8"/>
      <c r="E8" s="16">
        <v>200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R8" s="16">
        <f>E8+F8+G8+H8+I8+J8+K8+L8+M8+N8+O8+P8</f>
        <v>200</v>
      </c>
      <c r="S8" s="8"/>
    </row>
    <row r="9" spans="1:19" s="1" customFormat="1" ht="20.100000000000001" customHeight="1" x14ac:dyDescent="0.55000000000000004">
      <c r="A9" s="20"/>
      <c r="B9" s="8"/>
      <c r="C9" s="8"/>
      <c r="D9" s="8"/>
      <c r="E9" s="16">
        <f t="shared" ref="E9:E22" si="0">SUM(A9:D9)</f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07">
        <f t="shared" ref="R9:R14" si="1">SUM(E9:Q9)</f>
        <v>0</v>
      </c>
      <c r="S9" s="205"/>
    </row>
    <row r="10" spans="1:19" s="1" customFormat="1" ht="20.100000000000001" customHeight="1" x14ac:dyDescent="0.55000000000000004">
      <c r="A10" s="20"/>
      <c r="B10" s="8"/>
      <c r="C10" s="8"/>
      <c r="D10" s="8"/>
      <c r="E10" s="16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07">
        <f t="shared" si="1"/>
        <v>0</v>
      </c>
      <c r="S10" s="18"/>
    </row>
    <row r="11" spans="1:19" s="1" customFormat="1" ht="20.100000000000001" customHeight="1" x14ac:dyDescent="0.55000000000000004">
      <c r="A11" s="20"/>
      <c r="B11" s="8"/>
      <c r="C11" s="8"/>
      <c r="D11" s="8"/>
      <c r="E11" s="16">
        <f t="shared" si="0"/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207">
        <f t="shared" si="1"/>
        <v>0</v>
      </c>
      <c r="S11" s="206"/>
    </row>
    <row r="12" spans="1:19" s="1" customFormat="1" ht="20.100000000000001" customHeight="1" x14ac:dyDescent="0.55000000000000004">
      <c r="A12" s="20"/>
      <c r="B12" s="8"/>
      <c r="C12" s="8"/>
      <c r="D12" s="8"/>
      <c r="E12" s="16">
        <f t="shared" si="0"/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07">
        <f t="shared" si="1"/>
        <v>0</v>
      </c>
      <c r="S12" s="8"/>
    </row>
    <row r="13" spans="1:19" s="1" customFormat="1" ht="20.100000000000001" customHeight="1" x14ac:dyDescent="0.55000000000000004">
      <c r="A13" s="20"/>
      <c r="B13" s="8"/>
      <c r="C13" s="8"/>
      <c r="D13" s="8"/>
      <c r="E13" s="16">
        <f t="shared" si="0"/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07">
        <f t="shared" si="1"/>
        <v>0</v>
      </c>
      <c r="S13" s="8"/>
    </row>
    <row r="14" spans="1:19" s="1" customFormat="1" ht="20.100000000000001" customHeight="1" x14ac:dyDescent="0.55000000000000004">
      <c r="A14" s="20"/>
      <c r="B14" s="8"/>
      <c r="C14" s="8"/>
      <c r="D14" s="8"/>
      <c r="E14" s="16">
        <f t="shared" si="0"/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07">
        <f t="shared" si="1"/>
        <v>0</v>
      </c>
      <c r="S14" s="205"/>
    </row>
    <row r="15" spans="1:19" s="1" customFormat="1" ht="20.100000000000001" customHeight="1" x14ac:dyDescent="0.55000000000000004">
      <c r="A15" s="20"/>
      <c r="B15" s="8"/>
      <c r="C15" s="8"/>
      <c r="D15" s="8"/>
      <c r="E15" s="16">
        <f t="shared" si="0"/>
        <v>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R15" s="16">
        <f t="shared" ref="R15:R22" si="2">E15+F15+G15+H15+I15+J15+K15+L15+M15+N15+O15+P15</f>
        <v>0</v>
      </c>
      <c r="S15" s="18"/>
    </row>
    <row r="16" spans="1:19" s="1" customFormat="1" ht="20.100000000000001" customHeight="1" x14ac:dyDescent="0.55000000000000004">
      <c r="A16" s="20"/>
      <c r="B16" s="8"/>
      <c r="C16" s="8"/>
      <c r="D16" s="8"/>
      <c r="E16" s="16">
        <f t="shared" si="0"/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8"/>
      <c r="R16" s="16">
        <f t="shared" si="2"/>
        <v>0</v>
      </c>
      <c r="S16" s="8"/>
    </row>
    <row r="17" spans="1:19" s="1" customFormat="1" ht="20.100000000000001" customHeight="1" x14ac:dyDescent="0.55000000000000004">
      <c r="A17" s="20"/>
      <c r="B17" s="8"/>
      <c r="C17" s="8"/>
      <c r="D17" s="8"/>
      <c r="E17" s="16">
        <f t="shared" si="0"/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8"/>
      <c r="R17" s="16">
        <f t="shared" si="2"/>
        <v>0</v>
      </c>
      <c r="S17" s="8"/>
    </row>
    <row r="18" spans="1:19" s="1" customFormat="1" ht="20.100000000000001" customHeight="1" x14ac:dyDescent="0.55000000000000004">
      <c r="A18" s="20"/>
      <c r="B18" s="8"/>
      <c r="C18" s="8"/>
      <c r="D18" s="8"/>
      <c r="E18" s="16">
        <f t="shared" si="0"/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8"/>
      <c r="R18" s="16">
        <f t="shared" si="2"/>
        <v>0</v>
      </c>
      <c r="S18" s="205"/>
    </row>
    <row r="19" spans="1:19" s="1" customFormat="1" ht="20.100000000000001" customHeight="1" x14ac:dyDescent="0.55000000000000004">
      <c r="A19" s="32"/>
      <c r="B19" s="18"/>
      <c r="C19" s="18"/>
      <c r="D19" s="18"/>
      <c r="E19" s="19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8"/>
      <c r="R19" s="16">
        <f t="shared" si="2"/>
        <v>0</v>
      </c>
      <c r="S19" s="18"/>
    </row>
    <row r="20" spans="1:19" s="1" customFormat="1" ht="20.100000000000001" customHeight="1" x14ac:dyDescent="0.55000000000000004">
      <c r="A20" s="32"/>
      <c r="B20" s="18"/>
      <c r="C20" s="18"/>
      <c r="D20" s="18"/>
      <c r="E20" s="19">
        <f t="shared" si="0"/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8"/>
      <c r="R20" s="16">
        <f t="shared" si="2"/>
        <v>0</v>
      </c>
      <c r="S20" s="18"/>
    </row>
    <row r="21" spans="1:19" s="1" customFormat="1" ht="20.100000000000001" customHeight="1" x14ac:dyDescent="0.55000000000000004">
      <c r="A21" s="32"/>
      <c r="B21" s="18"/>
      <c r="C21" s="18"/>
      <c r="D21" s="18"/>
      <c r="E21" s="19">
        <f t="shared" si="0"/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8"/>
      <c r="R21" s="16">
        <f t="shared" si="2"/>
        <v>0</v>
      </c>
      <c r="S21" s="18"/>
    </row>
    <row r="22" spans="1:19" s="1" customFormat="1" ht="20.100000000000001" customHeight="1" x14ac:dyDescent="0.55000000000000004">
      <c r="A22" s="32"/>
      <c r="B22" s="18"/>
      <c r="C22" s="18"/>
      <c r="D22" s="18"/>
      <c r="E22" s="19">
        <f t="shared" si="0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52"/>
      <c r="R22" s="19">
        <f t="shared" si="2"/>
        <v>0</v>
      </c>
      <c r="S22" s="152"/>
    </row>
    <row r="23" spans="1:19" s="36" customFormat="1" ht="24.95" customHeight="1" x14ac:dyDescent="0.5">
      <c r="A23" s="222" t="s">
        <v>1080</v>
      </c>
      <c r="B23" s="214"/>
      <c r="C23" s="214"/>
      <c r="D23" s="215"/>
      <c r="E23" s="34" t="str">
        <f ca="1">SUM(E$7:E$65536)</f>
        <v/>
      </c>
      <c r="F23" s="34">
        <f t="shared" ref="F23:R23" si="3">SUM(F7:F22)</f>
        <v>0</v>
      </c>
      <c r="G23" s="34">
        <f t="shared" si="3"/>
        <v>0</v>
      </c>
      <c r="H23" s="34">
        <f t="shared" si="3"/>
        <v>0</v>
      </c>
      <c r="I23" s="34">
        <f t="shared" si="3"/>
        <v>0</v>
      </c>
      <c r="J23" s="34">
        <f t="shared" si="3"/>
        <v>0</v>
      </c>
      <c r="K23" s="34">
        <f t="shared" si="3"/>
        <v>0</v>
      </c>
      <c r="L23" s="34">
        <f t="shared" si="3"/>
        <v>0</v>
      </c>
      <c r="M23" s="34">
        <f t="shared" si="3"/>
        <v>0</v>
      </c>
      <c r="N23" s="34">
        <f t="shared" si="3"/>
        <v>0</v>
      </c>
      <c r="O23" s="34">
        <f t="shared" si="3"/>
        <v>0</v>
      </c>
      <c r="P23" s="34">
        <f t="shared" si="3"/>
        <v>0</v>
      </c>
      <c r="Q23" s="34">
        <f t="shared" si="3"/>
        <v>0</v>
      </c>
      <c r="R23" s="35">
        <f t="shared" si="3"/>
        <v>400</v>
      </c>
      <c r="S23" s="203"/>
    </row>
    <row r="24" spans="1:19" x14ac:dyDescent="0.4">
      <c r="E24"/>
    </row>
  </sheetData>
  <mergeCells count="18">
    <mergeCell ref="A1:D1"/>
    <mergeCell ref="A2:D2"/>
    <mergeCell ref="A3:D3"/>
    <mergeCell ref="A23:D23"/>
    <mergeCell ref="A4:A6"/>
    <mergeCell ref="M4:N4"/>
    <mergeCell ref="R4:R6"/>
    <mergeCell ref="E5:G5"/>
    <mergeCell ref="J5:L5"/>
    <mergeCell ref="M5:N5"/>
    <mergeCell ref="S4:S6"/>
    <mergeCell ref="O4:Q4"/>
    <mergeCell ref="O5:Q5"/>
    <mergeCell ref="B4:B6"/>
    <mergeCell ref="C4:C6"/>
    <mergeCell ref="D4:D6"/>
    <mergeCell ref="E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</vt:i4>
      </vt:variant>
    </vt:vector>
  </HeadingPairs>
  <TitlesOfParts>
    <vt:vector size="39" baseType="lpstr">
      <vt:lpstr>ไตรมาส</vt:lpstr>
      <vt:lpstr>ก.ย.63- พ3ย363</vt:lpstr>
      <vt:lpstr>มารดา-1</vt:lpstr>
      <vt:lpstr>เด็ก</vt:lpstr>
      <vt:lpstr>ผู้ใหญ่-2</vt:lpstr>
      <vt:lpstr>สูงอายุ</vt:lpstr>
      <vt:lpstr>จิตเวช</vt:lpstr>
      <vt:lpstr>ชุมชน-1</vt:lpstr>
      <vt:lpstr>รักษาพยาบาลเบื้องต้น</vt:lpstr>
      <vt:lpstr>ป.สูงอายุ</vt:lpstr>
      <vt:lpstr>ชุมชน-2</vt:lpstr>
      <vt:lpstr>เทคโนโลยี-4</vt:lpstr>
      <vt:lpstr>วิจัยเบื้องต้น</vt:lpstr>
      <vt:lpstr>กฏหมาย</vt:lpstr>
      <vt:lpstr>การจัดการ</vt:lpstr>
      <vt:lpstr>ป.จัดการ</vt:lpstr>
      <vt:lpstr>สร้างเสริมสุขภาพ</vt:lpstr>
      <vt:lpstr>เทคโนโลยี</vt:lpstr>
      <vt:lpstr>ผู้ใหญ่-1</vt:lpstr>
      <vt:lpstr>สุขภาพจิต</vt:lpstr>
      <vt:lpstr>ป.เด็ก-1</vt:lpstr>
      <vt:lpstr>ป.ผู้ใหญ่-2</vt:lpstr>
      <vt:lpstr>ป.จิตเวช</vt:lpstr>
      <vt:lpstr>ป.รักษา</vt:lpstr>
      <vt:lpstr>ทักษะชีวิต</vt:lpstr>
      <vt:lpstr>มารดา-2</vt:lpstr>
      <vt:lpstr>ป.มารดา-2</vt:lpstr>
      <vt:lpstr>ป.ชุมชน</vt:lpstr>
      <vt:lpstr>สัมมนา</vt:lpstr>
      <vt:lpstr>ป.เลือกสรร</vt:lpstr>
      <vt:lpstr>ป.หลักการ</vt:lpstr>
      <vt:lpstr>ป.ผู้ใหญ่-1</vt:lpstr>
      <vt:lpstr>ป.สุขภาพจิต</vt:lpstr>
      <vt:lpstr>ป.มารดา-1</vt:lpstr>
      <vt:lpstr>ป.เด็ก-2</vt:lpstr>
      <vt:lpstr>Sheet1</vt:lpstr>
      <vt:lpstr>'ก.ย.63- พ3ย363'!Print_Area</vt:lpstr>
      <vt:lpstr>ไตรมาส!Print_Area</vt:lpstr>
      <vt:lpstr>'ป.เด็ก-1'!Print_Area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Nurse-OUI6649</dc:creator>
  <cp:lastModifiedBy>YOSSAPHAN KAENWONG</cp:lastModifiedBy>
  <cp:lastPrinted>2021-06-08T06:49:55Z</cp:lastPrinted>
  <dcterms:created xsi:type="dcterms:W3CDTF">2015-10-14T04:45:00Z</dcterms:created>
  <dcterms:modified xsi:type="dcterms:W3CDTF">2023-11-05T12:39:35Z</dcterms:modified>
</cp:coreProperties>
</file>