
<file path=[Content_Types].xml><?xml version="1.0" encoding="utf-8"?>
<Types xmlns="http://schemas.openxmlformats.org/package/2006/content-types"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e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4ED51341-62E8-47AA-9D0E-25C03485052B}" xr6:coauthVersionLast="47" xr6:coauthVersionMax="47" xr10:uidLastSave="{00000000-0000-0000-0000-000000000000}"/>
  <bookViews>
    <workbookView xWindow="1380" yWindow="1596" windowWidth="17832" windowHeight="8028" activeTab="2" xr2:uid="{00000000-000D-0000-FFFF-FFFF00000000}"/>
  </bookViews>
  <sheets>
    <sheet name="SUMMARY" sheetId="1" r:id="rId1"/>
    <sheet name="LOGIN SCREEN" sheetId="2" r:id="rId2"/>
    <sheet name="TestCase_Automation" sheetId="3" r:id="rId3"/>
  </sheets>
  <definedNames>
    <definedName name="Z_665F3441_34DB_4E8E_9950_23A10DFB51EE_.wvu.FilterData">'LOGIN SCREEN'!$B$14:$F$31</definedName>
  </definedNames>
  <calcPr calcId="191029"/>
</workbook>
</file>

<file path=xl/calcChain.xml><?xml version="1.0" encoding="utf-8"?>
<calcChain xmlns="http://schemas.openxmlformats.org/spreadsheetml/2006/main"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F21" i="2"/>
  <c r="J114" i="1" s="1"/>
  <c r="J120" i="1" s="1"/>
  <c r="J121" i="1" s="1"/>
  <c r="E21" i="2"/>
  <c r="F20" i="2"/>
  <c r="I114" i="1" s="1"/>
  <c r="I120" i="1" s="1"/>
  <c r="I121" i="1" s="1"/>
  <c r="E20" i="2"/>
  <c r="F19" i="2"/>
  <c r="E19" i="2"/>
  <c r="H89" i="1" s="1"/>
  <c r="F18" i="2"/>
  <c r="E18" i="2"/>
  <c r="E22" i="2" s="1"/>
  <c r="E89" i="1" s="1"/>
  <c r="E95" i="1" s="1"/>
  <c r="F96" i="1" s="1"/>
  <c r="F17" i="2"/>
  <c r="F22" i="2" s="1"/>
  <c r="E114" i="1" s="1"/>
  <c r="E120" i="1" s="1"/>
  <c r="E17" i="2"/>
  <c r="F13" i="2"/>
  <c r="E13" i="2"/>
  <c r="I12" i="2"/>
  <c r="F12" i="2"/>
  <c r="I64" i="1" s="1"/>
  <c r="E12" i="2"/>
  <c r="I11" i="2"/>
  <c r="F11" i="2"/>
  <c r="E11" i="2"/>
  <c r="I10" i="2"/>
  <c r="F10" i="2"/>
  <c r="G64" i="1" s="1"/>
  <c r="G70" i="1" s="1"/>
  <c r="E10" i="2"/>
  <c r="G38" i="1" s="1"/>
  <c r="I9" i="2"/>
  <c r="I13" i="2" s="1"/>
  <c r="F9" i="2"/>
  <c r="E9" i="2"/>
  <c r="E14" i="2" s="1"/>
  <c r="E38" i="1" s="1"/>
  <c r="H114" i="1"/>
  <c r="H120" i="1" s="1"/>
  <c r="H121" i="1" s="1"/>
  <c r="G114" i="1"/>
  <c r="G120" i="1" s="1"/>
  <c r="G121" i="1" s="1"/>
  <c r="F95" i="1"/>
  <c r="J89" i="1"/>
  <c r="J95" i="1" s="1"/>
  <c r="J96" i="1" s="1"/>
  <c r="I89" i="1"/>
  <c r="I95" i="1" s="1"/>
  <c r="I96" i="1" s="1"/>
  <c r="G89" i="1"/>
  <c r="G95" i="1" s="1"/>
  <c r="G96" i="1" s="1"/>
  <c r="F89" i="1"/>
  <c r="J64" i="1"/>
  <c r="J70" i="1" s="1"/>
  <c r="H64" i="1"/>
  <c r="H70" i="1" s="1"/>
  <c r="F64" i="1"/>
  <c r="F70" i="1" s="1"/>
  <c r="J38" i="1"/>
  <c r="J44" i="1" s="1"/>
  <c r="I38" i="1"/>
  <c r="I44" i="1" s="1"/>
  <c r="H38" i="1"/>
  <c r="H44" i="1" s="1"/>
  <c r="F38" i="1"/>
  <c r="F44" i="1" s="1"/>
  <c r="B38" i="1"/>
  <c r="B39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44" i="1" l="1"/>
  <c r="H19" i="1"/>
  <c r="H17" i="1"/>
  <c r="I70" i="1"/>
  <c r="F71" i="1"/>
  <c r="H95" i="1"/>
  <c r="H96" i="1" s="1"/>
  <c r="H20" i="1"/>
  <c r="E44" i="1"/>
  <c r="F45" i="1" s="1"/>
  <c r="H16" i="1"/>
  <c r="H21" i="1"/>
  <c r="F114" i="1"/>
  <c r="F14" i="2"/>
  <c r="E64" i="1" s="1"/>
  <c r="E70" i="1" s="1"/>
  <c r="H71" i="1" s="1"/>
  <c r="B40" i="1"/>
  <c r="B63" i="2"/>
  <c r="I71" i="1" l="1"/>
  <c r="J71" i="1"/>
  <c r="G71" i="1"/>
  <c r="I45" i="1"/>
  <c r="J45" i="1"/>
  <c r="G45" i="1"/>
  <c r="H18" i="1"/>
  <c r="F120" i="1"/>
  <c r="F121" i="1" s="1"/>
  <c r="H45" i="1"/>
  <c r="B64" i="2"/>
  <c r="H25" i="1" l="1"/>
  <c r="H24" i="1"/>
</calcChain>
</file>

<file path=xl/sharedStrings.xml><?xml version="1.0" encoding="utf-8"?>
<sst xmlns="http://schemas.openxmlformats.org/spreadsheetml/2006/main" count="1486" uniqueCount="87">
  <si>
    <t>SUMMARY TESTING STATUS</t>
  </si>
  <si>
    <t>PROJECT NAME:</t>
  </si>
  <si>
    <t>DOCUMENT:</t>
  </si>
  <si>
    <t>START DATE:</t>
  </si>
  <si>
    <t>END DATE:</t>
  </si>
  <si>
    <t>CREATED BY:</t>
  </si>
  <si>
    <t>CREATED DATE:</t>
  </si>
  <si>
    <t>ENVIRONMENT INFORMATION:</t>
  </si>
  <si>
    <t>Report Test Case for ALL</t>
  </si>
  <si>
    <t>TOTAL CASE</t>
  </si>
  <si>
    <t>Total</t>
  </si>
  <si>
    <t>Not tested</t>
  </si>
  <si>
    <t>Passed</t>
  </si>
  <si>
    <t>Failed</t>
  </si>
  <si>
    <t>Pending</t>
  </si>
  <si>
    <t>Canceled</t>
  </si>
  <si>
    <t>Coverage rate</t>
  </si>
  <si>
    <t>Pass rate</t>
  </si>
  <si>
    <t>Report Test Case Detail for Android Platform</t>
  </si>
  <si>
    <t>Number</t>
  </si>
  <si>
    <t>Test items for Android</t>
  </si>
  <si>
    <t>Status</t>
  </si>
  <si>
    <t>Total Test case</t>
  </si>
  <si>
    <t>Status detail of Test case</t>
  </si>
  <si>
    <t>Not Tested</t>
  </si>
  <si>
    <t>WELCOME SCREEN</t>
  </si>
  <si>
    <t>Not started</t>
  </si>
  <si>
    <t>Total case of Android Platform</t>
  </si>
  <si>
    <t>Number Test Case</t>
  </si>
  <si>
    <t>Percentage</t>
  </si>
  <si>
    <t>Report Test Case Detail for iOS Platform</t>
  </si>
  <si>
    <t>Test items for iOS</t>
  </si>
  <si>
    <t>Total case of iOS Platform</t>
  </si>
  <si>
    <t>Report Test Case Detail for Website Platform</t>
  </si>
  <si>
    <t>Test items for Website</t>
  </si>
  <si>
    <t>Total case of Website Platform</t>
  </si>
  <si>
    <t>Report Test Case Detail for Web-App Platform</t>
  </si>
  <si>
    <t>Test items for Web-app</t>
  </si>
  <si>
    <t>Total case of Web-App Platform</t>
  </si>
  <si>
    <t>Device Testing</t>
  </si>
  <si>
    <t>Android</t>
  </si>
  <si>
    <t>IOS</t>
  </si>
  <si>
    <t>Priority</t>
  </si>
  <si>
    <t>PASSED</t>
  </si>
  <si>
    <t>High</t>
  </si>
  <si>
    <t>FAILED</t>
  </si>
  <si>
    <t>Medium</t>
  </si>
  <si>
    <t>Summary</t>
  </si>
  <si>
    <t>PENDING</t>
  </si>
  <si>
    <t>Low</t>
  </si>
  <si>
    <t>NOT TESTED (-)</t>
  </si>
  <si>
    <t>Not check</t>
  </si>
  <si>
    <t>CANCELED</t>
  </si>
  <si>
    <t>SUBTOTAL</t>
  </si>
  <si>
    <t>Website</t>
  </si>
  <si>
    <t>Web-app</t>
  </si>
  <si>
    <t>No</t>
  </si>
  <si>
    <t>Description</t>
  </si>
  <si>
    <t>Precondition</t>
  </si>
  <si>
    <t>Step to verify</t>
  </si>
  <si>
    <t>Data Test</t>
  </si>
  <si>
    <t>Expected Result</t>
  </si>
  <si>
    <t>Mobile site</t>
  </si>
  <si>
    <t>Assign</t>
  </si>
  <si>
    <t>Bug Ticket</t>
  </si>
  <si>
    <t>Verify that user can a</t>
  </si>
  <si>
    <t>-</t>
  </si>
  <si>
    <t>Verify that the pop-up is displayed and user turned it off successfully</t>
  </si>
  <si>
    <t>Turn off the Pop-up successfully</t>
  </si>
  <si>
    <t>Verify that user opens the login form successfully</t>
  </si>
  <si>
    <t>Open the login Form successfully</t>
  </si>
  <si>
    <t>Verify that the phone number field is displayed succesfully</t>
  </si>
  <si>
    <t>Displayed phone number field successfullly</t>
  </si>
  <si>
    <t>Verify that user cannot input the phone number &gt; 10</t>
  </si>
  <si>
    <t>The website just allow the phone number with maxium 10 digits</t>
  </si>
  <si>
    <t>Verify that the Login button will be disabled when the user input invalid phone number</t>
  </si>
  <si>
    <t>Disable the login button</t>
  </si>
  <si>
    <t>Verify that the "Login by Google" button is displayed</t>
  </si>
  <si>
    <t>Display the "Login by google" button successfully</t>
  </si>
  <si>
    <t>Verify that the "Login by Vneid" button is displayed</t>
  </si>
  <si>
    <t>Display the "Login by vneid" button successfully</t>
  </si>
  <si>
    <t>Verify that the Dialog Method is displayed</t>
  </si>
  <si>
    <t>Display the Dialog Method successfully</t>
  </si>
  <si>
    <t>Verify that the "Login By Zalo" button is displayed</t>
  </si>
  <si>
    <t>Verify that the "Login By SMS" button is displayed</t>
  </si>
  <si>
    <t>Verify that the "Login By Password" button is displayed</t>
  </si>
  <si>
    <t>Expect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</si>
</sst>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4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ajor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Inconsolata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</font>
    <font>
      <b/>
      <sz val="18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  <scheme val="major"/>
    </font>
    <font>
      <sz val="11"/>
      <color rgb="FF000000"/>
      <name val="Inconsolata"/>
    </font>
    <font>
      <sz val="11"/>
      <color theme="1"/>
      <name val="Arial"/>
      <scheme val="minor"/>
    </font>
    <font>
      <b/>
      <sz val="18"/>
      <name val="Arial"/>
      <family val="2"/>
    </font>
    <font>
      <sz val="11"/>
      <color theme="1"/>
      <name val="Times New Roman"/>
    </font>
    <font>
      <b/>
      <sz val="24"/>
      <color rgb="FF000000"/>
      <name val="Times New Roman"/>
    </font>
    <font>
      <sz val="1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2" tint="-4.9989318521683403E-2"/>
        <bgColor rgb="FFFFD966"/>
      </patternFill>
    </fill>
    <fill>
      <patternFill patternType="solid">
        <fgColor theme="2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F3F3F3"/>
      </patternFill>
    </fill>
    <fill>
      <patternFill patternType="solid">
        <fgColor theme="2" tint="-4.9989318521683403E-2"/>
        <bgColor rgb="FF92D050"/>
      </patternFill>
    </fill>
    <fill>
      <patternFill patternType="solid">
        <fgColor theme="2" tint="-4.9989318521683403E-2"/>
        <bgColor rgb="FFEA99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3" fillId="4" borderId="12" xfId="0" applyFont="1" applyFill="1" applyBorder="1"/>
    <xf numFmtId="0" fontId="4" fillId="4" borderId="12" xfId="0" applyFont="1" applyFill="1" applyBorder="1"/>
    <xf numFmtId="0" fontId="3" fillId="5" borderId="0" xfId="0" applyFont="1" applyFill="1"/>
    <xf numFmtId="0" fontId="1" fillId="5" borderId="0" xfId="0" applyFont="1" applyFill="1" applyAlignment="1">
      <alignment horizontal="center"/>
    </xf>
    <xf numFmtId="0" fontId="1" fillId="2" borderId="2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1" fillId="0" borderId="18" xfId="0" applyFont="1" applyBorder="1"/>
    <xf numFmtId="9" fontId="12" fillId="15" borderId="19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/>
    <xf numFmtId="0" fontId="13" fillId="2" borderId="0" xfId="0" applyFont="1" applyFill="1"/>
    <xf numFmtId="0" fontId="7" fillId="8" borderId="18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/>
    </xf>
    <xf numFmtId="0" fontId="16" fillId="22" borderId="18" xfId="0" applyFont="1" applyFill="1" applyBorder="1" applyAlignment="1">
      <alignment horizontal="center"/>
    </xf>
    <xf numFmtId="0" fontId="16" fillId="23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9" fontId="12" fillId="15" borderId="12" xfId="0" applyNumberFormat="1" applyFont="1" applyFill="1" applyBorder="1" applyAlignment="1">
      <alignment horizontal="center" vertical="center"/>
    </xf>
    <xf numFmtId="9" fontId="12" fillId="15" borderId="23" xfId="0" applyNumberFormat="1" applyFont="1" applyFill="1" applyBorder="1" applyAlignment="1">
      <alignment horizontal="center"/>
    </xf>
    <xf numFmtId="9" fontId="12" fillId="22" borderId="18" xfId="0" applyNumberFormat="1" applyFont="1" applyFill="1" applyBorder="1" applyAlignment="1">
      <alignment horizontal="center"/>
    </xf>
    <xf numFmtId="9" fontId="12" fillId="23" borderId="18" xfId="0" applyNumberFormat="1" applyFont="1" applyFill="1" applyBorder="1" applyAlignment="1">
      <alignment horizontal="center"/>
    </xf>
    <xf numFmtId="9" fontId="12" fillId="24" borderId="18" xfId="0" applyNumberFormat="1" applyFont="1" applyFill="1" applyBorder="1" applyAlignment="1">
      <alignment horizontal="center"/>
    </xf>
    <xf numFmtId="9" fontId="12" fillId="16" borderId="18" xfId="0" applyNumberFormat="1" applyFont="1" applyFill="1" applyBorder="1" applyAlignment="1">
      <alignment horizontal="center"/>
    </xf>
    <xf numFmtId="9" fontId="12" fillId="15" borderId="18" xfId="0" applyNumberFormat="1" applyFont="1" applyFill="1" applyBorder="1" applyAlignment="1">
      <alignment horizontal="center"/>
    </xf>
    <xf numFmtId="0" fontId="17" fillId="20" borderId="0" xfId="0" applyFont="1" applyFill="1"/>
    <xf numFmtId="0" fontId="8" fillId="7" borderId="0" xfId="0" applyFont="1" applyFill="1" applyAlignment="1">
      <alignment vertical="center"/>
    </xf>
    <xf numFmtId="0" fontId="10" fillId="20" borderId="0" xfId="0" applyFont="1" applyFill="1"/>
    <xf numFmtId="9" fontId="12" fillId="25" borderId="0" xfId="0" applyNumberFormat="1" applyFont="1" applyFill="1" applyAlignment="1">
      <alignment horizontal="center"/>
    </xf>
    <xf numFmtId="9" fontId="12" fillId="20" borderId="0" xfId="0" applyNumberFormat="1" applyFont="1" applyFill="1" applyAlignment="1">
      <alignment horizontal="center"/>
    </xf>
    <xf numFmtId="0" fontId="18" fillId="20" borderId="0" xfId="0" applyFont="1" applyFill="1"/>
    <xf numFmtId="0" fontId="1" fillId="26" borderId="18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9" fontId="12" fillId="26" borderId="18" xfId="0" applyNumberFormat="1" applyFont="1" applyFill="1" applyBorder="1" applyAlignment="1">
      <alignment horizontal="center"/>
    </xf>
    <xf numFmtId="9" fontId="12" fillId="25" borderId="0" xfId="0" applyNumberFormat="1" applyFont="1" applyFill="1" applyAlignment="1">
      <alignment horizontal="center" vertical="center"/>
    </xf>
    <xf numFmtId="0" fontId="19" fillId="0" borderId="0" xfId="0" applyFont="1"/>
    <xf numFmtId="0" fontId="19" fillId="2" borderId="0" xfId="0" applyFont="1" applyFill="1" applyAlignment="1">
      <alignment wrapText="1"/>
    </xf>
    <xf numFmtId="0" fontId="21" fillId="27" borderId="0" xfId="0" applyFont="1" applyFill="1"/>
    <xf numFmtId="0" fontId="21" fillId="20" borderId="0" xfId="0" applyFont="1" applyFill="1"/>
    <xf numFmtId="0" fontId="19" fillId="27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2" fillId="8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1" fillId="0" borderId="23" xfId="0" applyFont="1" applyBorder="1"/>
    <xf numFmtId="0" fontId="24" fillId="9" borderId="20" xfId="0" applyFont="1" applyFill="1" applyBorder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8" borderId="16" xfId="0" applyFont="1" applyFill="1" applyBorder="1" applyAlignment="1">
      <alignment horizontal="center" wrapText="1"/>
    </xf>
    <xf numFmtId="0" fontId="22" fillId="8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horizontal="center" wrapText="1"/>
    </xf>
    <xf numFmtId="0" fontId="24" fillId="9" borderId="26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left" wrapText="1"/>
    </xf>
    <xf numFmtId="0" fontId="26" fillId="11" borderId="18" xfId="0" applyFont="1" applyFill="1" applyBorder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2" fillId="12" borderId="16" xfId="0" applyFont="1" applyFill="1" applyBorder="1" applyAlignment="1">
      <alignment wrapText="1"/>
    </xf>
    <xf numFmtId="0" fontId="19" fillId="15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wrapText="1"/>
    </xf>
    <xf numFmtId="0" fontId="19" fillId="27" borderId="0" xfId="0" applyFont="1" applyFill="1" applyAlignment="1">
      <alignment horizontal="center" wrapText="1"/>
    </xf>
    <xf numFmtId="0" fontId="25" fillId="12" borderId="18" xfId="0" applyFont="1" applyFill="1" applyBorder="1" applyAlignment="1">
      <alignment horizontal="left" wrapText="1"/>
    </xf>
    <xf numFmtId="0" fontId="26" fillId="12" borderId="18" xfId="0" applyFont="1" applyFill="1" applyBorder="1" applyAlignment="1">
      <alignment horizontal="center" wrapText="1"/>
    </xf>
    <xf numFmtId="0" fontId="22" fillId="28" borderId="16" xfId="0" applyFont="1" applyFill="1" applyBorder="1" applyAlignment="1">
      <alignment wrapText="1"/>
    </xf>
    <xf numFmtId="0" fontId="25" fillId="13" borderId="23" xfId="0" applyFont="1" applyFill="1" applyBorder="1" applyAlignment="1">
      <alignment horizontal="left" wrapText="1"/>
    </xf>
    <xf numFmtId="0" fontId="26" fillId="13" borderId="18" xfId="0" applyFont="1" applyFill="1" applyBorder="1" applyAlignment="1">
      <alignment horizontal="center" wrapText="1"/>
    </xf>
    <xf numFmtId="0" fontId="22" fillId="11" borderId="16" xfId="0" applyFont="1" applyFill="1" applyBorder="1" applyAlignment="1">
      <alignment wrapText="1"/>
    </xf>
    <xf numFmtId="0" fontId="25" fillId="26" borderId="18" xfId="0" applyFont="1" applyFill="1" applyBorder="1" applyAlignment="1">
      <alignment horizontal="left" wrapText="1"/>
    </xf>
    <xf numFmtId="0" fontId="26" fillId="26" borderId="18" xfId="0" applyFont="1" applyFill="1" applyBorder="1" applyAlignment="1">
      <alignment horizontal="center" wrapText="1"/>
    </xf>
    <xf numFmtId="0" fontId="22" fillId="29" borderId="16" xfId="0" applyFont="1" applyFill="1" applyBorder="1" applyAlignment="1">
      <alignment wrapText="1"/>
    </xf>
    <xf numFmtId="0" fontId="25" fillId="29" borderId="18" xfId="0" applyFont="1" applyFill="1" applyBorder="1" applyAlignment="1">
      <alignment horizontal="left" wrapText="1"/>
    </xf>
    <xf numFmtId="0" fontId="26" fillId="29" borderId="18" xfId="0" applyFont="1" applyFill="1" applyBorder="1" applyAlignment="1">
      <alignment horizontal="center" wrapText="1"/>
    </xf>
    <xf numFmtId="0" fontId="22" fillId="15" borderId="16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 vertical="center" wrapText="1"/>
    </xf>
    <xf numFmtId="0" fontId="25" fillId="9" borderId="18" xfId="0" applyFont="1" applyFill="1" applyBorder="1" applyAlignment="1">
      <alignment horizontal="left" wrapText="1"/>
    </xf>
    <xf numFmtId="0" fontId="26" fillId="9" borderId="18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 wrapText="1"/>
    </xf>
    <xf numFmtId="0" fontId="19" fillId="30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2" fillId="31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6" fillId="32" borderId="0" xfId="0" applyFont="1" applyFill="1" applyAlignment="1">
      <alignment horizont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vertical="top" wrapText="1"/>
    </xf>
    <xf numFmtId="0" fontId="19" fillId="9" borderId="18" xfId="0" applyFont="1" applyFill="1" applyBorder="1" applyAlignment="1">
      <alignment vertical="top" wrapText="1"/>
    </xf>
    <xf numFmtId="0" fontId="23" fillId="15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wrapText="1"/>
    </xf>
    <xf numFmtId="0" fontId="23" fillId="9" borderId="16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6" fillId="33" borderId="12" xfId="0" applyFont="1" applyFill="1" applyBorder="1"/>
    <xf numFmtId="0" fontId="6" fillId="0" borderId="1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10" fillId="0" borderId="22" xfId="0" applyFont="1" applyBorder="1"/>
    <xf numFmtId="0" fontId="10" fillId="0" borderId="23" xfId="0" applyFont="1" applyBorder="1"/>
    <xf numFmtId="0" fontId="7" fillId="8" borderId="20" xfId="0" applyFont="1" applyFill="1" applyBorder="1" applyAlignment="1">
      <alignment horizontal="center" vertical="center"/>
    </xf>
    <xf numFmtId="0" fontId="10" fillId="0" borderId="24" xfId="0" applyFont="1" applyBorder="1"/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16" xfId="0" applyFont="1" applyBorder="1" applyAlignment="1">
      <alignment wrapText="1"/>
    </xf>
    <xf numFmtId="0" fontId="21" fillId="0" borderId="22" xfId="0" applyFont="1" applyBorder="1"/>
    <xf numFmtId="0" fontId="21" fillId="0" borderId="23" xfId="0" applyFont="1" applyBorder="1"/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0" xfId="0" applyFont="1" applyFill="1" applyBorder="1" applyAlignment="1">
      <alignment horizontal="center" vertical="center" wrapText="1"/>
    </xf>
    <xf numFmtId="0" fontId="21" fillId="0" borderId="24" xfId="0" applyFont="1" applyBorder="1"/>
    <xf numFmtId="0" fontId="27" fillId="8" borderId="20" xfId="0" applyFont="1" applyFill="1" applyBorder="1" applyAlignment="1">
      <alignment horizontal="center" vertical="center" wrapText="1"/>
    </xf>
    <xf numFmtId="0" fontId="21" fillId="0" borderId="25" xfId="0" applyFont="1" applyBorder="1"/>
    <xf numFmtId="0" fontId="19" fillId="9" borderId="16" xfId="0" applyFont="1" applyFill="1" applyBorder="1" applyAlignment="1">
      <alignment horizontal="left" vertical="top" wrapText="1"/>
    </xf>
    <xf numFmtId="0" fontId="19" fillId="9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596265</xdr:colOff>
      <xdr:row>1</xdr:row>
      <xdr:rowOff>152399</xdr:rowOff>
    </xdr:from>
    <xdr:ext cx="3034665" cy="11791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showGridLines="0" zoomScaleNormal="100" workbookViewId="0">
      <selection activeCell="E103" sqref="E103"/>
    </sheetView>
  </sheetViews>
  <sheetFormatPr defaultColWidth="12.59765625" defaultRowHeight="13.8" customHeight="1" x14ac:dyDescent="0.25"/>
  <cols>
    <col min="1" max="2" customWidth="true" width="7.8984375"/>
    <col min="3" max="3" customWidth="true" width="40.0"/>
    <col min="4" max="11" customWidth="true" width="18.0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customHeight="1" x14ac:dyDescent="0.25">
      <c r="A3" s="1"/>
      <c r="B3" s="1"/>
      <c r="C3" s="151"/>
      <c r="D3" s="142" t="s">
        <v>0</v>
      </c>
      <c r="E3" s="143"/>
      <c r="F3" s="143"/>
      <c r="G3" s="143"/>
      <c r="H3" s="1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customHeight="1" x14ac:dyDescent="0.25">
      <c r="A4" s="1"/>
      <c r="B4" s="1"/>
      <c r="C4" s="152"/>
      <c r="D4" s="145"/>
      <c r="E4" s="146"/>
      <c r="F4" s="146"/>
      <c r="G4" s="146"/>
      <c r="H4" s="1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 x14ac:dyDescent="0.25">
      <c r="A5" s="1"/>
      <c r="B5" s="1"/>
      <c r="C5" s="153"/>
      <c r="D5" s="148"/>
      <c r="E5" s="149"/>
      <c r="F5" s="149"/>
      <c r="G5" s="149"/>
      <c r="H5" s="1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3">
      <c r="A6" s="1"/>
      <c r="B6" s="1"/>
      <c r="C6" s="2" t="s">
        <v>1</v>
      </c>
      <c r="D6" s="154"/>
      <c r="E6" s="155"/>
      <c r="F6" s="155"/>
      <c r="G6" s="155"/>
      <c r="H6" s="1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"/>
      <c r="B7" s="1"/>
      <c r="C7" s="2" t="s">
        <v>2</v>
      </c>
      <c r="D7" s="154"/>
      <c r="E7" s="155"/>
      <c r="F7" s="155"/>
      <c r="G7" s="155"/>
      <c r="H7" s="1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3">
      <c r="A8" s="1"/>
      <c r="B8" s="1"/>
      <c r="C8" s="2" t="s">
        <v>3</v>
      </c>
      <c r="D8" s="154"/>
      <c r="E8" s="156"/>
      <c r="F8" s="3" t="s">
        <v>4</v>
      </c>
      <c r="G8" s="154"/>
      <c r="H8" s="1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3">
      <c r="A9" s="1"/>
      <c r="B9" s="1"/>
      <c r="C9" s="2" t="s">
        <v>5</v>
      </c>
      <c r="D9" s="154"/>
      <c r="E9" s="155"/>
      <c r="F9" s="155"/>
      <c r="G9" s="155"/>
      <c r="H9" s="1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3">
      <c r="A10" s="1"/>
      <c r="B10" s="1"/>
      <c r="C10" s="2" t="s">
        <v>6</v>
      </c>
      <c r="D10" s="154"/>
      <c r="E10" s="155"/>
      <c r="F10" s="155"/>
      <c r="G10" s="155"/>
      <c r="H10" s="1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3">
      <c r="A11" s="1"/>
      <c r="B11" s="1"/>
      <c r="C11" s="2" t="s">
        <v>7</v>
      </c>
      <c r="D11" s="154"/>
      <c r="E11" s="155"/>
      <c r="F11" s="155"/>
      <c r="G11" s="155"/>
      <c r="H11" s="1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">
      <c r="A12" s="1"/>
      <c r="B12" s="1"/>
      <c r="C12" s="4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" customHeight="1" x14ac:dyDescent="0.6">
      <c r="A13" s="1"/>
      <c r="B13" s="1"/>
      <c r="C13" s="6"/>
      <c r="D13" s="7" t="s">
        <v>8</v>
      </c>
      <c r="E13" s="8"/>
      <c r="F13" s="9"/>
      <c r="G13" s="8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45">
      <c r="A14" s="1"/>
      <c r="B14" s="1"/>
      <c r="C14" s="11"/>
      <c r="D14" s="12"/>
      <c r="E14" s="13"/>
      <c r="F14" s="14"/>
      <c r="G14" s="15"/>
      <c r="H14" s="16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4.25" customHeight="1" x14ac:dyDescent="0.45">
      <c r="A15" s="1"/>
      <c r="B15" s="1"/>
      <c r="C15" s="11"/>
      <c r="D15" s="12"/>
      <c r="E15" s="13"/>
      <c r="F15" s="14"/>
      <c r="G15" s="157" t="s">
        <v>9</v>
      </c>
      <c r="H15" s="158"/>
      <c r="I15" s="17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4.25" customHeight="1" x14ac:dyDescent="0.45">
      <c r="A16" s="1"/>
      <c r="B16" s="1"/>
      <c r="C16" s="11"/>
      <c r="D16" s="12"/>
      <c r="E16" s="13"/>
      <c r="F16" s="14"/>
      <c r="G16" s="19" t="s">
        <v>10</v>
      </c>
      <c r="H16" s="20">
        <f>SUM(E38:E40) + SUM(E64:E66) + SUM(E89:E91) + SUM(E114:E116)</f>
        <v>0</v>
      </c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1"/>
      <c r="D17" s="12"/>
      <c r="E17" s="13"/>
      <c r="F17" s="14"/>
      <c r="G17" s="21" t="s">
        <v>11</v>
      </c>
      <c r="H17" s="20">
        <f>SUM(I38:I40) + SUM(I64:I66) + SUM(I89:I91) + SUM(I114:I116)</f>
        <v>0</v>
      </c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1"/>
      <c r="D18" s="12"/>
      <c r="E18" s="13"/>
      <c r="F18" s="14"/>
      <c r="G18" s="22" t="s">
        <v>12</v>
      </c>
      <c r="H18" s="20">
        <f>SUM(F38:F40) + SUM(F64:F66) + SUM(F89:F91) + SUM(F114:F116)</f>
        <v>0</v>
      </c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1"/>
      <c r="D19" s="12"/>
      <c r="E19" s="13"/>
      <c r="F19" s="14"/>
      <c r="G19" s="23" t="s">
        <v>13</v>
      </c>
      <c r="H19" s="20">
        <f>SUM(G38:G40) + SUM(G64:G66) + SUM(G89:G91) + SUM(G114:G116)</f>
        <v>0</v>
      </c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1"/>
      <c r="D20" s="12"/>
      <c r="E20" s="13"/>
      <c r="F20" s="14"/>
      <c r="G20" s="24" t="s">
        <v>14</v>
      </c>
      <c r="H20" s="25">
        <f>SUM(H38:H40) + SUM(H64:H66) + SUM(H89:H91) + SUM(H114:H116)</f>
        <v>0</v>
      </c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1"/>
      <c r="D21" s="12"/>
      <c r="E21" s="13"/>
      <c r="F21" s="14"/>
      <c r="G21" s="26" t="s">
        <v>15</v>
      </c>
      <c r="H21" s="27">
        <f>SUM(J38:J40) + SUM(J64:J66) + SUM(J89:J91) + SUM(J114:J116)</f>
        <v>0</v>
      </c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1"/>
      <c r="D22" s="12"/>
      <c r="E22" s="13"/>
      <c r="F22" s="14"/>
      <c r="G22" s="28"/>
      <c r="H22" s="29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1"/>
      <c r="D23" s="12"/>
      <c r="E23" s="13"/>
      <c r="F23" s="14"/>
      <c r="G23" s="15"/>
      <c r="H23" s="16"/>
      <c r="I23" s="17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1"/>
      <c r="D24" s="12"/>
      <c r="E24" s="13"/>
      <c r="F24" s="14"/>
      <c r="G24" s="30" t="s">
        <v>16</v>
      </c>
      <c r="H24" s="31" t="e">
        <f>(H18+H19+H21)/H16</f>
        <v>#DIV/0!</v>
      </c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1"/>
      <c r="D25" s="12"/>
      <c r="E25" s="13"/>
      <c r="F25" s="14"/>
      <c r="G25" s="30" t="s">
        <v>17</v>
      </c>
      <c r="H25" s="31" t="e">
        <f>H18/H16</f>
        <v>#DIV/0!</v>
      </c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1"/>
      <c r="D26" s="12"/>
      <c r="E26" s="13"/>
      <c r="F26" s="14"/>
      <c r="G26" s="15"/>
      <c r="H26" s="16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1"/>
      <c r="D27" s="12"/>
      <c r="E27" s="13"/>
      <c r="F27" s="14"/>
      <c r="G27" s="15"/>
      <c r="H27" s="16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1"/>
      <c r="D28" s="12"/>
      <c r="E28" s="13"/>
      <c r="F28" s="14"/>
      <c r="G28" s="15"/>
      <c r="H28" s="16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1"/>
      <c r="D29" s="12"/>
      <c r="E29" s="13"/>
      <c r="F29" s="14"/>
      <c r="G29" s="15"/>
      <c r="H29" s="16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32"/>
      <c r="D30" s="33"/>
      <c r="E30" s="34"/>
      <c r="F30" s="35"/>
      <c r="G30" s="36"/>
      <c r="H30" s="3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2"/>
      <c r="D31" s="12"/>
      <c r="E31" s="13"/>
      <c r="F31" s="14"/>
      <c r="G31" s="15"/>
      <c r="H31" s="1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2"/>
      <c r="D32" s="12"/>
      <c r="E32" s="13"/>
      <c r="F32" s="14"/>
      <c r="G32" s="15"/>
      <c r="H32" s="1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3.4" customHeight="1" x14ac:dyDescent="0.45">
      <c r="A33" s="1"/>
      <c r="B33" s="1"/>
      <c r="C33" s="12"/>
      <c r="D33" s="38" t="s">
        <v>18</v>
      </c>
      <c r="E33" s="13"/>
      <c r="F33" s="14"/>
      <c r="G33" s="15"/>
      <c r="H33" s="1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62" t="s">
        <v>19</v>
      </c>
      <c r="C36" s="164" t="s">
        <v>20</v>
      </c>
      <c r="D36" s="165" t="s">
        <v>21</v>
      </c>
      <c r="E36" s="166" t="s">
        <v>22</v>
      </c>
      <c r="F36" s="159" t="s">
        <v>23</v>
      </c>
      <c r="G36" s="160"/>
      <c r="H36" s="160"/>
      <c r="I36" s="160"/>
      <c r="J36" s="16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63"/>
      <c r="C37" s="163"/>
      <c r="D37" s="163"/>
      <c r="E37" s="163"/>
      <c r="F37" s="39" t="s">
        <v>12</v>
      </c>
      <c r="G37" s="40" t="s">
        <v>13</v>
      </c>
      <c r="H37" s="40" t="s">
        <v>14</v>
      </c>
      <c r="I37" s="40" t="s">
        <v>24</v>
      </c>
      <c r="J37" s="40" t="s">
        <v>15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41">
        <f t="shared" ref="B38:B40" ca="1" si="0">1+COUNT(INDIRECT("A1:"&amp;(ADDRESS(ROW()-1,COLUMN()))))</f>
        <v>1</v>
      </c>
      <c r="C38" s="42" t="s">
        <v>25</v>
      </c>
      <c r="D38" s="43" t="s">
        <v>26</v>
      </c>
      <c r="E38" s="41">
        <f>'LOGIN SCREEN'!E14</f>
        <v>0</v>
      </c>
      <c r="F38" s="44">
        <f>'LOGIN SCREEN'!E9</f>
        <v>0</v>
      </c>
      <c r="G38" s="45">
        <f>'LOGIN SCREEN'!E10</f>
        <v>0</v>
      </c>
      <c r="H38" s="46">
        <f>'LOGIN SCREEN'!E11</f>
        <v>0</v>
      </c>
      <c r="I38" s="47">
        <f>'LOGIN SCREEN'!E12</f>
        <v>0</v>
      </c>
      <c r="J38" s="48">
        <f>'LOGIN SCREEN'!E13</f>
        <v>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41">
        <f t="shared" ca="1" si="0"/>
        <v>2</v>
      </c>
      <c r="C39" s="42"/>
      <c r="D39" s="43"/>
      <c r="E39" s="41"/>
      <c r="F39" s="44"/>
      <c r="G39" s="45"/>
      <c r="H39" s="46"/>
      <c r="I39" s="47"/>
      <c r="J39" s="48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41">
        <f t="shared" ca="1" si="0"/>
        <v>3</v>
      </c>
      <c r="C40" s="42"/>
      <c r="D40" s="43"/>
      <c r="E40" s="41"/>
      <c r="F40" s="44"/>
      <c r="G40" s="45"/>
      <c r="H40" s="46"/>
      <c r="I40" s="47"/>
      <c r="J40" s="48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49"/>
      <c r="C41" s="50"/>
      <c r="D41" s="51"/>
      <c r="E41" s="49"/>
      <c r="F41" s="52"/>
      <c r="G41" s="53"/>
      <c r="H41" s="54"/>
      <c r="I41" s="55"/>
      <c r="J41" s="56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49"/>
      <c r="C42" s="50"/>
      <c r="D42" s="49"/>
      <c r="E42" s="49"/>
      <c r="F42" s="52"/>
      <c r="G42" s="53"/>
      <c r="H42" s="54"/>
      <c r="I42" s="55"/>
      <c r="J42" s="56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49"/>
      <c r="C43" s="50"/>
      <c r="D43" s="167" t="s">
        <v>27</v>
      </c>
      <c r="E43" s="167"/>
      <c r="F43" s="57" t="s">
        <v>12</v>
      </c>
      <c r="G43" s="40" t="s">
        <v>13</v>
      </c>
      <c r="H43" s="40" t="s">
        <v>14</v>
      </c>
      <c r="I43" s="40" t="s">
        <v>24</v>
      </c>
      <c r="J43" s="40" t="s">
        <v>15</v>
      </c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45">
      <c r="A44" s="1"/>
      <c r="B44" s="49"/>
      <c r="C44" s="50"/>
      <c r="D44" s="58" t="s">
        <v>28</v>
      </c>
      <c r="E44" s="59">
        <f t="shared" ref="E44:J44" si="1">SUM(E38:E40)</f>
        <v>0</v>
      </c>
      <c r="F44" s="60">
        <f t="shared" si="1"/>
        <v>0</v>
      </c>
      <c r="G44" s="61">
        <f t="shared" si="1"/>
        <v>0</v>
      </c>
      <c r="H44" s="62">
        <f t="shared" si="1"/>
        <v>0</v>
      </c>
      <c r="I44" s="63">
        <f t="shared" si="1"/>
        <v>0</v>
      </c>
      <c r="J44" s="64">
        <f t="shared" si="1"/>
        <v>0</v>
      </c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49"/>
      <c r="C45" s="50"/>
      <c r="D45" s="65" t="s">
        <v>29</v>
      </c>
      <c r="E45" s="66"/>
      <c r="F45" s="67" t="e">
        <f>F44/E44</f>
        <v>#DIV/0!</v>
      </c>
      <c r="G45" s="68" t="e">
        <f>G44/E44</f>
        <v>#DIV/0!</v>
      </c>
      <c r="H45" s="69" t="e">
        <f>H44/E44</f>
        <v>#DIV/0!</v>
      </c>
      <c r="I45" s="70" t="e">
        <f>I44/E44</f>
        <v>#DIV/0!</v>
      </c>
      <c r="J45" s="71" t="e">
        <f>J44/E44</f>
        <v>#DIV/0!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49"/>
      <c r="C46" s="50"/>
      <c r="D46" s="51"/>
      <c r="E46" s="49"/>
      <c r="F46" s="52"/>
      <c r="G46" s="53"/>
      <c r="H46" s="54"/>
      <c r="I46" s="55"/>
      <c r="J46" s="56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49"/>
      <c r="C47" s="50"/>
      <c r="D47" s="49"/>
      <c r="E47" s="49"/>
      <c r="F47" s="52"/>
      <c r="G47" s="53"/>
      <c r="H47" s="54"/>
      <c r="I47" s="55"/>
      <c r="J47" s="56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72"/>
      <c r="E51" s="72"/>
      <c r="F51" s="72"/>
      <c r="G51" s="72"/>
      <c r="H51" s="72"/>
      <c r="I51" s="72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73"/>
      <c r="D52" s="72"/>
      <c r="E52" s="72"/>
      <c r="F52" s="72"/>
      <c r="G52" s="72"/>
      <c r="H52" s="72"/>
      <c r="I52" s="72"/>
      <c r="J52" s="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73"/>
      <c r="D53" s="72"/>
      <c r="E53" s="72"/>
      <c r="F53" s="72"/>
      <c r="G53" s="72"/>
      <c r="H53" s="72"/>
      <c r="I53" s="72"/>
      <c r="J53" s="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74"/>
      <c r="D54" s="72"/>
      <c r="E54" s="72"/>
      <c r="F54" s="72"/>
      <c r="G54" s="72"/>
      <c r="H54" s="72"/>
      <c r="I54" s="72"/>
      <c r="J54" s="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74"/>
      <c r="D55" s="72"/>
      <c r="E55" s="72"/>
      <c r="F55" s="72"/>
      <c r="G55" s="72"/>
      <c r="H55" s="72"/>
      <c r="I55" s="72"/>
      <c r="J55" s="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74"/>
      <c r="D56" s="72"/>
      <c r="E56" s="72"/>
      <c r="F56" s="72"/>
      <c r="G56" s="72"/>
      <c r="H56" s="72"/>
      <c r="I56" s="72"/>
      <c r="J56" s="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95" customHeight="1" x14ac:dyDescent="0.25">
      <c r="A57" s="1"/>
      <c r="B57" s="1"/>
      <c r="C57" s="74"/>
      <c r="D57" s="75"/>
      <c r="E57" s="75"/>
      <c r="F57" s="76"/>
      <c r="G57" s="76"/>
      <c r="H57" s="76"/>
      <c r="I57" s="76"/>
      <c r="J57" s="7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95" customHeight="1" x14ac:dyDescent="0.4">
      <c r="A58" s="1"/>
      <c r="B58" s="1"/>
      <c r="C58" s="74"/>
      <c r="D58" s="77" t="s">
        <v>30</v>
      </c>
      <c r="E58" s="75"/>
      <c r="F58" s="76"/>
      <c r="G58" s="76"/>
      <c r="H58" s="76"/>
      <c r="I58" s="76"/>
      <c r="J58" s="7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74"/>
      <c r="D59" s="74"/>
      <c r="E59" s="75"/>
      <c r="F59" s="76"/>
      <c r="G59" s="76"/>
      <c r="H59" s="76"/>
      <c r="I59" s="76"/>
      <c r="J59" s="7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74"/>
      <c r="D60" s="74"/>
      <c r="E60" s="75"/>
      <c r="F60" s="76"/>
      <c r="G60" s="76"/>
      <c r="H60" s="76"/>
      <c r="I60" s="76"/>
      <c r="J60" s="7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62" t="s">
        <v>19</v>
      </c>
      <c r="C62" s="164" t="s">
        <v>31</v>
      </c>
      <c r="D62" s="165" t="s">
        <v>21</v>
      </c>
      <c r="E62" s="166" t="s">
        <v>22</v>
      </c>
      <c r="F62" s="159" t="s">
        <v>23</v>
      </c>
      <c r="G62" s="160"/>
      <c r="H62" s="160"/>
      <c r="I62" s="160"/>
      <c r="J62" s="16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63"/>
      <c r="C63" s="163"/>
      <c r="D63" s="163"/>
      <c r="E63" s="163"/>
      <c r="F63" s="39" t="s">
        <v>12</v>
      </c>
      <c r="G63" s="40" t="s">
        <v>13</v>
      </c>
      <c r="H63" s="40" t="s">
        <v>14</v>
      </c>
      <c r="I63" s="40" t="s">
        <v>24</v>
      </c>
      <c r="J63" s="40" t="s">
        <v>15</v>
      </c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41">
        <v>1</v>
      </c>
      <c r="C64" s="42" t="s">
        <v>25</v>
      </c>
      <c r="D64" s="43" t="s">
        <v>26</v>
      </c>
      <c r="E64" s="41">
        <f>'LOGIN SCREEN'!F14</f>
        <v>0</v>
      </c>
      <c r="F64" s="44">
        <f>'LOGIN SCREEN'!F9</f>
        <v>0</v>
      </c>
      <c r="G64" s="45">
        <f>'LOGIN SCREEN'!F10</f>
        <v>0</v>
      </c>
      <c r="H64" s="46">
        <f>'LOGIN SCREEN'!F11</f>
        <v>0</v>
      </c>
      <c r="I64" s="47">
        <f>'LOGIN SCREEN'!F12</f>
        <v>0</v>
      </c>
      <c r="J64" s="78">
        <f>'LOGIN SCREEN'!F13</f>
        <v>0</v>
      </c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41">
        <v>2</v>
      </c>
      <c r="C65" s="42"/>
      <c r="D65" s="43"/>
      <c r="E65" s="41"/>
      <c r="F65" s="44"/>
      <c r="G65" s="45"/>
      <c r="H65" s="46"/>
      <c r="I65" s="47"/>
      <c r="J65" s="78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41">
        <v>3</v>
      </c>
      <c r="C66" s="42"/>
      <c r="D66" s="43"/>
      <c r="E66" s="41"/>
      <c r="F66" s="44"/>
      <c r="G66" s="45"/>
      <c r="H66" s="46"/>
      <c r="I66" s="47"/>
      <c r="J66" s="78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67" t="s">
        <v>32</v>
      </c>
      <c r="E69" s="167"/>
      <c r="F69" s="39" t="s">
        <v>12</v>
      </c>
      <c r="G69" s="40" t="s">
        <v>13</v>
      </c>
      <c r="H69" s="40" t="s">
        <v>14</v>
      </c>
      <c r="I69" s="40" t="s">
        <v>24</v>
      </c>
      <c r="J69" s="40" t="s">
        <v>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45">
      <c r="A70" s="1"/>
      <c r="B70" s="1"/>
      <c r="C70" s="73"/>
      <c r="D70" s="58" t="s">
        <v>28</v>
      </c>
      <c r="E70" s="79">
        <f t="shared" ref="E70:J70" si="2">SUM(E64:E66)</f>
        <v>0</v>
      </c>
      <c r="F70" s="60">
        <f t="shared" si="2"/>
        <v>0</v>
      </c>
      <c r="G70" s="61">
        <f t="shared" si="2"/>
        <v>0</v>
      </c>
      <c r="H70" s="62">
        <f t="shared" si="2"/>
        <v>0</v>
      </c>
      <c r="I70" s="63">
        <f t="shared" si="2"/>
        <v>0</v>
      </c>
      <c r="J70" s="80">
        <f t="shared" si="2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74"/>
      <c r="D71" s="65" t="s">
        <v>29</v>
      </c>
      <c r="E71" s="66"/>
      <c r="F71" s="67" t="e">
        <f>F70/E70</f>
        <v>#DIV/0!</v>
      </c>
      <c r="G71" s="68" t="e">
        <f>G70/E70</f>
        <v>#DIV/0!</v>
      </c>
      <c r="H71" s="69" t="e">
        <f>H70/E70</f>
        <v>#DIV/0!</v>
      </c>
      <c r="I71" s="70" t="e">
        <f>I70/E70</f>
        <v>#DIV/0!</v>
      </c>
      <c r="J71" s="81" t="e">
        <f>J70/E70</f>
        <v>#DIV/0!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74"/>
      <c r="D72" s="74"/>
      <c r="E72" s="75"/>
      <c r="F72" s="76"/>
      <c r="G72" s="76"/>
      <c r="H72" s="76"/>
      <c r="I72" s="76"/>
      <c r="J72" s="7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74"/>
      <c r="D73" s="74"/>
      <c r="E73" s="75"/>
      <c r="F73" s="76"/>
      <c r="G73" s="76"/>
      <c r="H73" s="76"/>
      <c r="I73" s="76"/>
      <c r="J73" s="7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74"/>
      <c r="D74" s="74"/>
      <c r="E74" s="75"/>
      <c r="F74" s="76"/>
      <c r="G74" s="76"/>
      <c r="H74" s="76"/>
      <c r="I74" s="76"/>
      <c r="J74" s="7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74"/>
      <c r="D75" s="74"/>
      <c r="E75" s="75"/>
      <c r="F75" s="76"/>
      <c r="G75" s="76"/>
      <c r="H75" s="76"/>
      <c r="I75" s="76"/>
      <c r="J75" s="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74"/>
      <c r="D76" s="74"/>
      <c r="E76" s="75"/>
      <c r="F76" s="76"/>
      <c r="G76" s="76"/>
      <c r="H76" s="76"/>
      <c r="I76" s="76"/>
      <c r="J76" s="7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74"/>
      <c r="D77" s="74"/>
      <c r="E77" s="75"/>
      <c r="F77" s="76"/>
      <c r="G77" s="76"/>
      <c r="H77" s="76"/>
      <c r="I77" s="76"/>
      <c r="J77" s="7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74"/>
      <c r="D78" s="74"/>
      <c r="E78" s="75"/>
      <c r="F78" s="76"/>
      <c r="G78" s="76"/>
      <c r="H78" s="76"/>
      <c r="I78" s="76"/>
      <c r="J78" s="7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74"/>
      <c r="D79" s="74"/>
      <c r="E79" s="75"/>
      <c r="F79" s="76"/>
      <c r="G79" s="76"/>
      <c r="H79" s="76"/>
      <c r="I79" s="76"/>
      <c r="J79" s="7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74"/>
      <c r="D80" s="74"/>
      <c r="E80" s="75"/>
      <c r="F80" s="76"/>
      <c r="G80" s="76"/>
      <c r="H80" s="76"/>
      <c r="I80" s="76"/>
      <c r="J80" s="7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74"/>
      <c r="D81" s="74"/>
      <c r="E81" s="75"/>
      <c r="F81" s="76"/>
      <c r="G81" s="76"/>
      <c r="H81" s="76"/>
      <c r="I81" s="76"/>
      <c r="J81" s="7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74"/>
      <c r="D82" s="74"/>
      <c r="E82" s="75"/>
      <c r="F82" s="76"/>
      <c r="G82" s="76"/>
      <c r="H82" s="76"/>
      <c r="I82" s="76"/>
      <c r="J82" s="7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95" customHeight="1" x14ac:dyDescent="0.25">
      <c r="A83" s="1"/>
      <c r="B83" s="1"/>
      <c r="C83" s="74"/>
      <c r="D83" s="74"/>
      <c r="E83" s="75"/>
      <c r="F83" s="76"/>
      <c r="G83" s="76"/>
      <c r="H83" s="76"/>
      <c r="I83" s="76"/>
      <c r="J83" s="7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95" customHeight="1" x14ac:dyDescent="0.4">
      <c r="A84" s="1"/>
      <c r="B84" s="1"/>
      <c r="C84" s="74"/>
      <c r="D84" s="77" t="s">
        <v>33</v>
      </c>
      <c r="E84" s="75"/>
      <c r="F84" s="76"/>
      <c r="G84" s="76"/>
      <c r="H84" s="76"/>
      <c r="I84" s="76"/>
      <c r="J84" s="7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74"/>
      <c r="D85" s="74"/>
      <c r="E85" s="75"/>
      <c r="F85" s="76"/>
      <c r="G85" s="76"/>
      <c r="H85" s="76"/>
      <c r="I85" s="76"/>
      <c r="J85" s="7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62" t="s">
        <v>19</v>
      </c>
      <c r="C87" s="164" t="s">
        <v>34</v>
      </c>
      <c r="D87" s="165" t="s">
        <v>21</v>
      </c>
      <c r="E87" s="166" t="s">
        <v>22</v>
      </c>
      <c r="F87" s="159" t="s">
        <v>23</v>
      </c>
      <c r="G87" s="160"/>
      <c r="H87" s="160"/>
      <c r="I87" s="160"/>
      <c r="J87" s="16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63"/>
      <c r="C88" s="163"/>
      <c r="D88" s="163"/>
      <c r="E88" s="163"/>
      <c r="F88" s="39" t="s">
        <v>12</v>
      </c>
      <c r="G88" s="40" t="s">
        <v>13</v>
      </c>
      <c r="H88" s="40" t="s">
        <v>14</v>
      </c>
      <c r="I88" s="40" t="s">
        <v>24</v>
      </c>
      <c r="J88" s="40" t="s">
        <v>15</v>
      </c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1">
        <v>1</v>
      </c>
      <c r="C89" s="42" t="s">
        <v>25</v>
      </c>
      <c r="D89" s="43" t="s">
        <v>26</v>
      </c>
      <c r="E89" s="41">
        <f>'LOGIN SCREEN'!E22</f>
        <v>0</v>
      </c>
      <c r="F89" s="44">
        <f>'LOGIN SCREEN'!E17</f>
        <v>0</v>
      </c>
      <c r="G89" s="45">
        <f>'LOGIN SCREEN'!E18</f>
        <v>0</v>
      </c>
      <c r="H89" s="46">
        <f>'LOGIN SCREEN'!E19</f>
        <v>0</v>
      </c>
      <c r="I89" s="47">
        <f>'LOGIN SCREEN'!E20</f>
        <v>0</v>
      </c>
      <c r="J89" s="78">
        <f>'LOGIN SCREEN'!E21</f>
        <v>0</v>
      </c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41">
        <v>2</v>
      </c>
      <c r="C90" s="42"/>
      <c r="D90" s="43"/>
      <c r="E90" s="41"/>
      <c r="F90" s="44"/>
      <c r="G90" s="45"/>
      <c r="H90" s="46"/>
      <c r="I90" s="47"/>
      <c r="J90" s="78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41">
        <v>3</v>
      </c>
      <c r="C91" s="42"/>
      <c r="D91" s="43"/>
      <c r="E91" s="41"/>
      <c r="F91" s="44"/>
      <c r="G91" s="45"/>
      <c r="H91" s="46"/>
      <c r="I91" s="47"/>
      <c r="J91" s="78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67" t="s">
        <v>35</v>
      </c>
      <c r="E94" s="167"/>
      <c r="F94" s="39" t="s">
        <v>12</v>
      </c>
      <c r="G94" s="40" t="s">
        <v>13</v>
      </c>
      <c r="H94" s="40" t="s">
        <v>14</v>
      </c>
      <c r="I94" s="40" t="s">
        <v>24</v>
      </c>
      <c r="J94" s="40" t="s">
        <v>15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45">
      <c r="A95" s="1"/>
      <c r="B95" s="1"/>
      <c r="C95" s="73"/>
      <c r="D95" s="58" t="s">
        <v>28</v>
      </c>
      <c r="E95" s="79">
        <f t="shared" ref="E95:J95" si="3">SUM(E89:E91)</f>
        <v>0</v>
      </c>
      <c r="F95" s="60">
        <f t="shared" si="3"/>
        <v>0</v>
      </c>
      <c r="G95" s="61">
        <f t="shared" si="3"/>
        <v>0</v>
      </c>
      <c r="H95" s="62">
        <f t="shared" si="3"/>
        <v>0</v>
      </c>
      <c r="I95" s="63">
        <f t="shared" si="3"/>
        <v>0</v>
      </c>
      <c r="J95" s="80">
        <f t="shared" si="3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74"/>
      <c r="D96" s="65" t="s">
        <v>29</v>
      </c>
      <c r="E96" s="66"/>
      <c r="F96" s="67" t="e">
        <f>F95/E95</f>
        <v>#DIV/0!</v>
      </c>
      <c r="G96" s="68" t="e">
        <f>G95/E95</f>
        <v>#DIV/0!</v>
      </c>
      <c r="H96" s="69" t="e">
        <f>H95/E95</f>
        <v>#DIV/0!</v>
      </c>
      <c r="I96" s="70" t="e">
        <f>I95/E95</f>
        <v>#DIV/0!</v>
      </c>
      <c r="J96" s="81" t="e">
        <f>J95/E95</f>
        <v>#DIV/0!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74"/>
      <c r="D97" s="82"/>
      <c r="E97" s="75"/>
      <c r="F97" s="76"/>
      <c r="G97" s="76"/>
      <c r="H97" s="76"/>
      <c r="I97" s="76"/>
      <c r="J97" s="7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74"/>
      <c r="D98" s="82"/>
      <c r="E98" s="75"/>
      <c r="F98" s="76"/>
      <c r="G98" s="76"/>
      <c r="H98" s="76"/>
      <c r="I98" s="76"/>
      <c r="J98" s="7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74"/>
      <c r="D99" s="82"/>
      <c r="E99" s="75"/>
      <c r="F99" s="76"/>
      <c r="G99" s="76"/>
      <c r="H99" s="76"/>
      <c r="I99" s="76"/>
      <c r="J99" s="7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74"/>
      <c r="D100" s="82"/>
      <c r="E100" s="75"/>
      <c r="F100" s="76"/>
      <c r="G100" s="76"/>
      <c r="H100" s="76"/>
      <c r="I100" s="76"/>
      <c r="J100" s="7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74"/>
      <c r="D101" s="82"/>
      <c r="E101" s="75"/>
      <c r="F101" s="76"/>
      <c r="G101" s="76"/>
      <c r="H101" s="76"/>
      <c r="I101" s="76"/>
      <c r="J101" s="7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74"/>
      <c r="D102" s="82"/>
      <c r="E102" s="75"/>
      <c r="F102" s="76"/>
      <c r="G102" s="76"/>
      <c r="H102" s="76"/>
      <c r="I102" s="76"/>
      <c r="J102" s="7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74"/>
      <c r="D103" s="82"/>
      <c r="E103" s="75"/>
      <c r="F103" s="76"/>
      <c r="G103" s="76"/>
      <c r="H103" s="76"/>
      <c r="I103" s="76"/>
      <c r="J103" s="7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74"/>
      <c r="D104" s="82"/>
      <c r="E104" s="75"/>
      <c r="F104" s="76"/>
      <c r="G104" s="76"/>
      <c r="H104" s="76"/>
      <c r="I104" s="76"/>
      <c r="J104" s="7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74"/>
      <c r="D105" s="82"/>
      <c r="E105" s="75"/>
      <c r="F105" s="76"/>
      <c r="G105" s="76"/>
      <c r="H105" s="76"/>
      <c r="I105" s="76"/>
      <c r="J105" s="7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74"/>
      <c r="D106" s="82"/>
      <c r="E106" s="75"/>
      <c r="F106" s="76"/>
      <c r="G106" s="76"/>
      <c r="H106" s="76"/>
      <c r="I106" s="76"/>
      <c r="J106" s="7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74"/>
      <c r="D107" s="82"/>
      <c r="E107" s="75"/>
      <c r="F107" s="76"/>
      <c r="G107" s="76"/>
      <c r="H107" s="76"/>
      <c r="I107" s="76"/>
      <c r="J107" s="7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74"/>
      <c r="D108" s="82"/>
      <c r="E108" s="75"/>
      <c r="F108" s="76"/>
      <c r="G108" s="76"/>
      <c r="H108" s="76"/>
      <c r="I108" s="76"/>
      <c r="J108" s="7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95" customHeight="1" x14ac:dyDescent="0.4">
      <c r="A109" s="1"/>
      <c r="B109" s="1"/>
      <c r="C109" s="74"/>
      <c r="D109" s="77" t="s">
        <v>36</v>
      </c>
      <c r="E109" s="75"/>
      <c r="F109" s="76"/>
      <c r="G109" s="76"/>
      <c r="H109" s="76"/>
      <c r="I109" s="76"/>
      <c r="J109" s="7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74"/>
      <c r="D110" s="82"/>
      <c r="E110" s="75"/>
      <c r="F110" s="76"/>
      <c r="G110" s="76"/>
      <c r="H110" s="76"/>
      <c r="I110" s="76"/>
      <c r="J110" s="7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62" t="s">
        <v>19</v>
      </c>
      <c r="C112" s="164" t="s">
        <v>37</v>
      </c>
      <c r="D112" s="165" t="s">
        <v>21</v>
      </c>
      <c r="E112" s="166" t="s">
        <v>22</v>
      </c>
      <c r="F112" s="159" t="s">
        <v>23</v>
      </c>
      <c r="G112" s="160"/>
      <c r="H112" s="160"/>
      <c r="I112" s="160"/>
      <c r="J112" s="16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63"/>
      <c r="C113" s="163"/>
      <c r="D113" s="163"/>
      <c r="E113" s="163"/>
      <c r="F113" s="39" t="s">
        <v>12</v>
      </c>
      <c r="G113" s="40" t="s">
        <v>13</v>
      </c>
      <c r="H113" s="40" t="s">
        <v>14</v>
      </c>
      <c r="I113" s="40" t="s">
        <v>24</v>
      </c>
      <c r="J113" s="40" t="s">
        <v>15</v>
      </c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41">
        <v>1</v>
      </c>
      <c r="C114" s="42" t="s">
        <v>25</v>
      </c>
      <c r="D114" s="43" t="s">
        <v>26</v>
      </c>
      <c r="E114" s="41">
        <f>'LOGIN SCREEN'!F22</f>
        <v>0</v>
      </c>
      <c r="F114" s="44">
        <f>'LOGIN SCREEN'!F17</f>
        <v>0</v>
      </c>
      <c r="G114" s="45">
        <f>'LOGIN SCREEN'!F18</f>
        <v>0</v>
      </c>
      <c r="H114" s="46">
        <f>'LOGIN SCREEN'!F19</f>
        <v>0</v>
      </c>
      <c r="I114" s="47">
        <f>'LOGIN SCREEN'!F20</f>
        <v>0</v>
      </c>
      <c r="J114" s="78">
        <f>'LOGIN SCREEN'!F21</f>
        <v>0</v>
      </c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41">
        <v>2</v>
      </c>
      <c r="C115" s="42"/>
      <c r="D115" s="43"/>
      <c r="E115" s="41"/>
      <c r="F115" s="44"/>
      <c r="G115" s="45"/>
      <c r="H115" s="46"/>
      <c r="I115" s="47"/>
      <c r="J115" s="78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41">
        <v>3</v>
      </c>
      <c r="C116" s="42"/>
      <c r="D116" s="43"/>
      <c r="E116" s="41"/>
      <c r="F116" s="44"/>
      <c r="G116" s="45"/>
      <c r="H116" s="46"/>
      <c r="I116" s="47"/>
      <c r="J116" s="78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67" t="s">
        <v>38</v>
      </c>
      <c r="E119" s="167"/>
      <c r="F119" s="39" t="s">
        <v>12</v>
      </c>
      <c r="G119" s="40" t="s">
        <v>13</v>
      </c>
      <c r="H119" s="40" t="s">
        <v>14</v>
      </c>
      <c r="I119" s="40" t="s">
        <v>24</v>
      </c>
      <c r="J119" s="40" t="s">
        <v>15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45">
      <c r="A120" s="1"/>
      <c r="B120" s="1"/>
      <c r="C120" s="73"/>
      <c r="D120" s="58" t="s">
        <v>28</v>
      </c>
      <c r="E120" s="79">
        <f t="shared" ref="E120:J120" si="4">SUM(E114:E116)</f>
        <v>0</v>
      </c>
      <c r="F120" s="60">
        <f t="shared" si="4"/>
        <v>0</v>
      </c>
      <c r="G120" s="61">
        <f t="shared" si="4"/>
        <v>0</v>
      </c>
      <c r="H120" s="62">
        <f t="shared" si="4"/>
        <v>0</v>
      </c>
      <c r="I120" s="63">
        <f t="shared" si="4"/>
        <v>0</v>
      </c>
      <c r="J120" s="80">
        <f t="shared" si="4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74"/>
      <c r="D121" s="65" t="s">
        <v>29</v>
      </c>
      <c r="E121" s="66"/>
      <c r="F121" s="67" t="e">
        <f>F120/E120</f>
        <v>#DIV/0!</v>
      </c>
      <c r="G121" s="68" t="e">
        <f>G120/E120</f>
        <v>#DIV/0!</v>
      </c>
      <c r="H121" s="69" t="e">
        <f>H120/E120</f>
        <v>#DIV/0!</v>
      </c>
      <c r="I121" s="70" t="e">
        <f>I120/E120</f>
        <v>#DIV/0!</v>
      </c>
      <c r="J121" s="81" t="e">
        <f>J120/E120</f>
        <v>#DIV/0!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mergeCells count="34">
    <mergeCell ref="D119:E119"/>
    <mergeCell ref="D94:E94"/>
    <mergeCell ref="F112:J112"/>
    <mergeCell ref="B112:B113"/>
    <mergeCell ref="C112:C113"/>
    <mergeCell ref="D112:D113"/>
    <mergeCell ref="E112:E113"/>
    <mergeCell ref="D69:E69"/>
    <mergeCell ref="F87:J87"/>
    <mergeCell ref="B87:B88"/>
    <mergeCell ref="C87:C88"/>
    <mergeCell ref="D87:D88"/>
    <mergeCell ref="E87:E88"/>
    <mergeCell ref="F62:J62"/>
    <mergeCell ref="B62:B63"/>
    <mergeCell ref="C62:C63"/>
    <mergeCell ref="D62:D63"/>
    <mergeCell ref="E62:E63"/>
    <mergeCell ref="B36:B37"/>
    <mergeCell ref="C36:C37"/>
    <mergeCell ref="D36:D37"/>
    <mergeCell ref="E36:E37"/>
    <mergeCell ref="D43:E43"/>
    <mergeCell ref="D9:H9"/>
    <mergeCell ref="D10:H10"/>
    <mergeCell ref="D11:H11"/>
    <mergeCell ref="G15:H15"/>
    <mergeCell ref="F36:J36"/>
    <mergeCell ref="D3:H5"/>
    <mergeCell ref="C3:C5"/>
    <mergeCell ref="D6:H6"/>
    <mergeCell ref="D7:H7"/>
    <mergeCell ref="D8:E8"/>
    <mergeCell ref="G8:H8"/>
  </mergeCells>
  <dataValidations count="1">
    <dataValidation type="list" allowBlank="1" sqref="D114:D116 D89:D91 D64:D66 D46 D38:D41" xr:uid="{00000000-0002-0000-0000-000000000000}">
      <formula1>"Completed,In Progress,Pending,Not started,Blocked"</formula1>
    </dataValidation>
  </dataValidations>
  <pageMargins left="0.7" right="0.7" top="0.75" bottom="0.75" header="0" footer="0"/>
  <pageSetup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showGridLines="0" zoomScaleNormal="100" workbookViewId="0">
      <selection activeCell="E37" sqref="E37"/>
    </sheetView>
  </sheetViews>
  <sheetFormatPr defaultColWidth="12.59765625" defaultRowHeight="13.8" customHeight="1" x14ac:dyDescent="0.25"/>
  <cols>
    <col min="1" max="1" customWidth="true" style="83" width="3.69921875"/>
    <col min="2" max="2" customWidth="true" style="83" width="6.19921875"/>
    <col min="3" max="3" customWidth="true" style="83" width="27.3984375"/>
    <col min="4" max="4" customWidth="true" style="83" width="30.5"/>
    <col min="5" max="6" customWidth="true" style="83" width="33.09765625"/>
    <col min="7" max="8" customWidth="true" style="83" width="17.3984375"/>
    <col min="9" max="9" customWidth="true" style="83" width="13.8984375"/>
    <col min="10" max="13" customWidth="true" style="83" width="12.0"/>
    <col min="14" max="14" customWidth="true" style="83" width="12.59765625"/>
    <col min="15" max="15" customWidth="true" style="83" width="27.09765625"/>
    <col min="16" max="16" customWidth="true" style="83" width="12.59765625"/>
    <col min="17" max="16384" style="83" width="12.59765625"/>
  </cols>
  <sheetData>
    <row r="1" spans="1:2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1.75" customHeight="1" x14ac:dyDescent="0.25">
      <c r="A3" s="84"/>
      <c r="B3" s="84"/>
      <c r="C3" s="84"/>
      <c r="D3" s="84"/>
      <c r="E3" s="168" t="s">
        <v>25</v>
      </c>
      <c r="F3" s="169"/>
      <c r="G3" s="85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x14ac:dyDescent="0.25">
      <c r="A4" s="84"/>
      <c r="B4" s="84"/>
      <c r="C4" s="84"/>
      <c r="D4" s="84"/>
      <c r="E4" s="84"/>
      <c r="F4" s="84"/>
      <c r="G4" s="87"/>
      <c r="H4" s="88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x14ac:dyDescent="0.25">
      <c r="A5" s="84"/>
      <c r="B5" s="84"/>
      <c r="C5" s="89" t="s">
        <v>2</v>
      </c>
      <c r="D5" s="170"/>
      <c r="E5" s="171"/>
      <c r="F5" s="172"/>
      <c r="G5" s="85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x14ac:dyDescent="0.25">
      <c r="A6" s="84"/>
      <c r="B6" s="84"/>
      <c r="C6" s="89" t="s">
        <v>3</v>
      </c>
      <c r="D6" s="90"/>
      <c r="E6" s="89" t="s">
        <v>4</v>
      </c>
      <c r="F6" s="91"/>
      <c r="G6" s="85"/>
      <c r="H6" s="88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x14ac:dyDescent="0.25">
      <c r="A7" s="84"/>
      <c r="B7" s="84"/>
      <c r="C7" s="84"/>
      <c r="D7" s="84"/>
      <c r="E7" s="84"/>
      <c r="F7" s="84"/>
      <c r="G7" s="87"/>
      <c r="H7" s="88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5.75" customHeight="1" x14ac:dyDescent="0.25">
      <c r="A8" s="84"/>
      <c r="B8" s="84"/>
      <c r="C8" s="92"/>
      <c r="D8" s="89" t="s">
        <v>39</v>
      </c>
      <c r="E8" s="89" t="s">
        <v>40</v>
      </c>
      <c r="F8" s="89" t="s">
        <v>41</v>
      </c>
      <c r="G8" s="93"/>
      <c r="H8" s="94" t="s">
        <v>42</v>
      </c>
      <c r="I8" s="95" t="s">
        <v>19</v>
      </c>
      <c r="J8" s="96"/>
      <c r="K8" s="9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5.75" customHeight="1" x14ac:dyDescent="0.25">
      <c r="A9" s="84"/>
      <c r="B9" s="84"/>
      <c r="C9" s="97"/>
      <c r="D9" s="98" t="s">
        <v>43</v>
      </c>
      <c r="E9" s="99">
        <f>COUNTIF(J:J,"PASSED")</f>
        <v>0</v>
      </c>
      <c r="F9" s="99">
        <f>COUNTIF(K:K,"PASSED")</f>
        <v>0</v>
      </c>
      <c r="G9" s="100"/>
      <c r="H9" s="101" t="s">
        <v>44</v>
      </c>
      <c r="I9" s="102">
        <f>COUNTIF(G:G,"High")</f>
        <v>0</v>
      </c>
      <c r="J9" s="103"/>
      <c r="K9" s="10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5.75" customHeight="1" x14ac:dyDescent="0.25">
      <c r="A10" s="84"/>
      <c r="B10" s="84"/>
      <c r="C10" s="97"/>
      <c r="D10" s="105" t="s">
        <v>45</v>
      </c>
      <c r="E10" s="106">
        <f>COUNTIF(J:J,"FAILED")</f>
        <v>0</v>
      </c>
      <c r="F10" s="106">
        <f>COUNTIF(K:K,"FAILED")</f>
        <v>0</v>
      </c>
      <c r="G10" s="100"/>
      <c r="H10" s="107" t="s">
        <v>46</v>
      </c>
      <c r="I10" s="102">
        <f>COUNTIF(G:G,"Medium")</f>
        <v>0</v>
      </c>
      <c r="J10" s="103"/>
      <c r="K10" s="10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5.6" customHeight="1" x14ac:dyDescent="0.25">
      <c r="A11" s="84"/>
      <c r="B11" s="84"/>
      <c r="C11" s="97" t="s">
        <v>47</v>
      </c>
      <c r="D11" s="108" t="s">
        <v>48</v>
      </c>
      <c r="E11" s="109">
        <f>COUNTIF(J:J,"PENDING")</f>
        <v>0</v>
      </c>
      <c r="F11" s="109">
        <f>COUNTIF(K:K,"PENDING")</f>
        <v>0</v>
      </c>
      <c r="G11" s="100"/>
      <c r="H11" s="110" t="s">
        <v>49</v>
      </c>
      <c r="I11" s="102">
        <f>COUNTIF(G:G,"Low")</f>
        <v>0</v>
      </c>
      <c r="J11" s="103"/>
      <c r="K11" s="10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5.75" customHeight="1" x14ac:dyDescent="0.25">
      <c r="A12" s="84"/>
      <c r="B12" s="84"/>
      <c r="C12" s="97"/>
      <c r="D12" s="111" t="s">
        <v>50</v>
      </c>
      <c r="E12" s="112">
        <f>COUNTIF(J:J,"-")</f>
        <v>0</v>
      </c>
      <c r="F12" s="112">
        <f>COUNTIF(K:K,"-")</f>
        <v>0</v>
      </c>
      <c r="G12" s="100"/>
      <c r="H12" s="113" t="s">
        <v>51</v>
      </c>
      <c r="I12" s="102">
        <f>COUNTIF(G:G,"-")</f>
        <v>0</v>
      </c>
      <c r="J12" s="103"/>
      <c r="K12" s="10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5.75" customHeight="1" x14ac:dyDescent="0.25">
      <c r="A13" s="84"/>
      <c r="B13" s="84"/>
      <c r="C13" s="97"/>
      <c r="D13" s="114" t="s">
        <v>52</v>
      </c>
      <c r="E13" s="115">
        <f>COUNTIF(J:J,"CANCELED")</f>
        <v>0</v>
      </c>
      <c r="F13" s="115">
        <f>COUNTIF(K:K,"CANCELED")</f>
        <v>0</v>
      </c>
      <c r="G13" s="100"/>
      <c r="H13" s="116" t="s">
        <v>10</v>
      </c>
      <c r="I13" s="102">
        <f>SUM(I9:I12)</f>
        <v>0</v>
      </c>
      <c r="J13" s="103"/>
      <c r="K13" s="10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5.75" customHeight="1" x14ac:dyDescent="0.25">
      <c r="A14" s="84"/>
      <c r="B14" s="84"/>
      <c r="C14" s="117"/>
      <c r="D14" s="118" t="s">
        <v>53</v>
      </c>
      <c r="E14" s="119">
        <f t="shared" ref="E14:F14" si="0">SUM(E9:E13)</f>
        <v>0</v>
      </c>
      <c r="F14" s="119">
        <f t="shared" si="0"/>
        <v>0</v>
      </c>
      <c r="G14" s="100"/>
      <c r="H14" s="120"/>
      <c r="I14" s="84"/>
      <c r="J14" s="84"/>
      <c r="K14" s="84"/>
      <c r="L14" s="84"/>
      <c r="M14" s="84"/>
      <c r="N14" s="84"/>
      <c r="O14" s="84"/>
      <c r="P14" s="84"/>
      <c r="Q14" s="121"/>
      <c r="R14" s="121"/>
      <c r="S14" s="121"/>
      <c r="T14" s="121"/>
      <c r="U14" s="121"/>
      <c r="V14" s="121"/>
      <c r="W14" s="121"/>
      <c r="X14" s="84"/>
      <c r="Y14" s="84"/>
      <c r="Z14" s="84"/>
      <c r="AA14" s="84"/>
      <c r="AB14" s="84"/>
    </row>
    <row r="15" spans="1:28" ht="15.75" customHeight="1" x14ac:dyDescent="0.25">
      <c r="A15" s="84"/>
      <c r="B15" s="84"/>
      <c r="C15" s="122"/>
      <c r="D15" s="123"/>
      <c r="E15" s="124"/>
      <c r="F15" s="124"/>
      <c r="G15" s="100"/>
      <c r="H15" s="125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5.75" customHeight="1" x14ac:dyDescent="0.25">
      <c r="A16" s="84"/>
      <c r="B16" s="84"/>
      <c r="C16" s="92"/>
      <c r="D16" s="89" t="s">
        <v>39</v>
      </c>
      <c r="E16" s="89" t="s">
        <v>54</v>
      </c>
      <c r="F16" s="89" t="s">
        <v>55</v>
      </c>
      <c r="G16" s="93"/>
      <c r="H16" s="126"/>
      <c r="I16" s="84"/>
      <c r="J16" s="84"/>
      <c r="K16" s="84"/>
      <c r="L16" s="84"/>
      <c r="M16" s="84"/>
      <c r="N16" s="84"/>
      <c r="O16" s="84"/>
      <c r="P16" s="84"/>
      <c r="Q16" s="121"/>
      <c r="R16" s="121"/>
      <c r="S16" s="121"/>
      <c r="T16" s="121"/>
      <c r="U16" s="121"/>
      <c r="V16" s="121"/>
      <c r="W16" s="121"/>
      <c r="X16" s="84"/>
      <c r="Y16" s="84"/>
      <c r="Z16" s="84"/>
      <c r="AA16" s="84"/>
      <c r="AB16" s="84"/>
    </row>
    <row r="17" spans="1:28" ht="15.75" customHeight="1" x14ac:dyDescent="0.25">
      <c r="A17" s="84"/>
      <c r="B17" s="84"/>
      <c r="C17" s="97"/>
      <c r="D17" s="98" t="s">
        <v>43</v>
      </c>
      <c r="E17" s="99">
        <f>COUNTIF(L:L,"PASSED")</f>
        <v>0</v>
      </c>
      <c r="F17" s="99">
        <f>COUNTIF(M:M,"PASSED")</f>
        <v>0</v>
      </c>
      <c r="G17" s="100"/>
      <c r="H17" s="127"/>
      <c r="I17" s="84"/>
      <c r="J17" s="84"/>
      <c r="K17" s="84"/>
      <c r="L17" s="84"/>
      <c r="M17" s="84"/>
      <c r="N17" s="84"/>
      <c r="O17" s="84"/>
      <c r="P17" s="84"/>
      <c r="Q17" s="121"/>
      <c r="R17" s="121"/>
      <c r="S17" s="121"/>
      <c r="T17" s="121"/>
      <c r="U17" s="121"/>
      <c r="V17" s="121"/>
      <c r="W17" s="121"/>
      <c r="X17" s="84"/>
      <c r="Y17" s="84"/>
      <c r="Z17" s="84"/>
      <c r="AA17" s="84"/>
      <c r="AB17" s="84"/>
    </row>
    <row r="18" spans="1:28" ht="15.75" customHeight="1" x14ac:dyDescent="0.25">
      <c r="A18" s="84"/>
      <c r="B18" s="84"/>
      <c r="C18" s="97"/>
      <c r="D18" s="105" t="s">
        <v>45</v>
      </c>
      <c r="E18" s="106">
        <f>COUNTIF(L:L,"FAILED")</f>
        <v>0</v>
      </c>
      <c r="F18" s="106">
        <f>COUNTIF(M:M,"FAILED")</f>
        <v>0</v>
      </c>
      <c r="G18" s="100"/>
      <c r="H18" s="128"/>
      <c r="I18" s="84"/>
      <c r="J18" s="84"/>
      <c r="K18" s="84"/>
      <c r="L18" s="84"/>
      <c r="M18" s="84"/>
      <c r="N18" s="84"/>
      <c r="O18" s="84"/>
      <c r="P18" s="84"/>
      <c r="Q18" s="121"/>
      <c r="R18" s="121"/>
      <c r="S18" s="121"/>
      <c r="T18" s="121"/>
      <c r="U18" s="121"/>
      <c r="V18" s="121"/>
      <c r="W18" s="121"/>
      <c r="X18" s="84"/>
      <c r="Y18" s="84"/>
      <c r="Z18" s="84"/>
      <c r="AA18" s="84"/>
      <c r="AB18" s="84"/>
    </row>
    <row r="19" spans="1:28" ht="15.6" customHeight="1" x14ac:dyDescent="0.25">
      <c r="A19" s="84"/>
      <c r="B19" s="84"/>
      <c r="C19" s="97" t="s">
        <v>47</v>
      </c>
      <c r="D19" s="108" t="s">
        <v>48</v>
      </c>
      <c r="E19" s="109">
        <f>COUNTIF(L:L,"PENDING")</f>
        <v>0</v>
      </c>
      <c r="F19" s="109">
        <f>COUNTIF(M:M,"PENDING")</f>
        <v>0</v>
      </c>
      <c r="G19" s="100"/>
      <c r="H19" s="129"/>
      <c r="I19" s="84"/>
      <c r="J19" s="84"/>
      <c r="K19" s="84"/>
      <c r="L19" s="84"/>
      <c r="M19" s="84"/>
      <c r="N19" s="84"/>
      <c r="O19" s="84"/>
      <c r="P19" s="84"/>
      <c r="Q19" s="121"/>
      <c r="R19" s="121"/>
      <c r="S19" s="121"/>
      <c r="T19" s="121"/>
      <c r="U19" s="121"/>
      <c r="V19" s="121"/>
      <c r="W19" s="121"/>
      <c r="X19" s="84"/>
      <c r="Y19" s="84"/>
      <c r="Z19" s="84"/>
      <c r="AA19" s="84"/>
      <c r="AB19" s="84"/>
    </row>
    <row r="20" spans="1:28" ht="15.75" customHeight="1" x14ac:dyDescent="0.25">
      <c r="A20" s="84"/>
      <c r="B20" s="84"/>
      <c r="C20" s="97"/>
      <c r="D20" s="111" t="s">
        <v>50</v>
      </c>
      <c r="E20" s="112">
        <f>COUNTIF(L:L,"-")</f>
        <v>0</v>
      </c>
      <c r="F20" s="112">
        <f>COUNTIF(M:M,"-")</f>
        <v>0</v>
      </c>
      <c r="G20" s="100"/>
      <c r="H20" s="130"/>
      <c r="I20" s="84"/>
      <c r="J20" s="84"/>
      <c r="K20" s="84"/>
      <c r="L20" s="84"/>
      <c r="M20" s="84"/>
      <c r="N20" s="84"/>
      <c r="O20" s="84"/>
      <c r="P20" s="84"/>
      <c r="Q20" s="121"/>
      <c r="R20" s="121"/>
      <c r="S20" s="121"/>
      <c r="T20" s="121"/>
      <c r="U20" s="121"/>
      <c r="V20" s="121"/>
      <c r="W20" s="121"/>
      <c r="X20" s="84"/>
      <c r="Y20" s="84"/>
      <c r="Z20" s="84"/>
      <c r="AA20" s="84"/>
      <c r="AB20" s="84"/>
    </row>
    <row r="21" spans="1:28" ht="15.75" customHeight="1" x14ac:dyDescent="0.25">
      <c r="A21" s="84"/>
      <c r="B21" s="84"/>
      <c r="C21" s="97"/>
      <c r="D21" s="114" t="s">
        <v>52</v>
      </c>
      <c r="E21" s="115">
        <f>COUNTIF(L:L,"CANCELED")</f>
        <v>0</v>
      </c>
      <c r="F21" s="115">
        <f>COUNTIF(M:M,"CANCELED")</f>
        <v>0</v>
      </c>
      <c r="G21" s="100"/>
      <c r="H21" s="130"/>
      <c r="I21" s="84"/>
      <c r="J21" s="84"/>
      <c r="K21" s="84"/>
      <c r="L21" s="84"/>
      <c r="M21" s="84"/>
      <c r="N21" s="84"/>
      <c r="O21" s="84"/>
      <c r="P21" s="84"/>
      <c r="Q21" s="121"/>
      <c r="R21" s="121"/>
      <c r="S21" s="121"/>
      <c r="T21" s="121"/>
      <c r="U21" s="121"/>
      <c r="V21" s="121"/>
      <c r="W21" s="121"/>
      <c r="X21" s="84"/>
      <c r="Y21" s="84"/>
      <c r="Z21" s="84"/>
      <c r="AA21" s="84"/>
      <c r="AB21" s="84"/>
    </row>
    <row r="22" spans="1:28" ht="15.75" customHeight="1" x14ac:dyDescent="0.25">
      <c r="A22" s="84"/>
      <c r="B22" s="84"/>
      <c r="C22" s="117"/>
      <c r="D22" s="118" t="s">
        <v>53</v>
      </c>
      <c r="E22" s="119">
        <f t="shared" ref="E22:F22" si="1">SUM(E17:E21)</f>
        <v>0</v>
      </c>
      <c r="F22" s="119">
        <f t="shared" si="1"/>
        <v>0</v>
      </c>
      <c r="G22" s="100"/>
      <c r="H22" s="120"/>
      <c r="I22" s="84"/>
      <c r="J22" s="84"/>
      <c r="K22" s="84"/>
      <c r="L22" s="84"/>
      <c r="M22" s="84"/>
      <c r="N22" s="84"/>
      <c r="O22" s="84"/>
      <c r="P22" s="84"/>
      <c r="Q22" s="121"/>
      <c r="R22" s="121"/>
      <c r="S22" s="121"/>
      <c r="T22" s="121"/>
      <c r="U22" s="121"/>
      <c r="V22" s="121"/>
      <c r="W22" s="121"/>
      <c r="X22" s="84"/>
      <c r="Y22" s="84"/>
      <c r="Z22" s="84"/>
      <c r="AA22" s="84"/>
      <c r="AB22" s="84"/>
    </row>
    <row r="23" spans="1:28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121"/>
      <c r="R23" s="121"/>
      <c r="S23" s="121"/>
      <c r="T23" s="121"/>
      <c r="U23" s="121"/>
      <c r="V23" s="121"/>
      <c r="W23" s="121"/>
      <c r="X23" s="84"/>
      <c r="Y23" s="84"/>
      <c r="Z23" s="84"/>
      <c r="AA23" s="84"/>
      <c r="AB23" s="84"/>
    </row>
    <row r="24" spans="1:28" ht="17.399999999999999" customHeight="1" x14ac:dyDescent="0.25">
      <c r="A24" s="84"/>
      <c r="B24" s="179" t="s">
        <v>56</v>
      </c>
      <c r="C24" s="181" t="s">
        <v>57</v>
      </c>
      <c r="D24" s="179" t="s">
        <v>58</v>
      </c>
      <c r="E24" s="181" t="s">
        <v>59</v>
      </c>
      <c r="F24" s="179" t="s">
        <v>60</v>
      </c>
      <c r="G24" s="173" t="s">
        <v>61</v>
      </c>
      <c r="H24" s="174"/>
      <c r="I24" s="179" t="s">
        <v>42</v>
      </c>
      <c r="J24" s="177" t="s">
        <v>62</v>
      </c>
      <c r="K24" s="172"/>
      <c r="L24" s="178" t="s">
        <v>54</v>
      </c>
      <c r="M24" s="172"/>
      <c r="N24" s="174" t="s">
        <v>63</v>
      </c>
      <c r="O24" s="174" t="s">
        <v>64</v>
      </c>
      <c r="P24" s="84"/>
      <c r="Q24" s="121"/>
      <c r="R24" s="121"/>
      <c r="S24" s="121"/>
      <c r="T24" s="121"/>
      <c r="U24" s="121"/>
      <c r="V24" s="121"/>
      <c r="W24" s="121"/>
      <c r="X24" s="84"/>
      <c r="Y24" s="84"/>
      <c r="Z24" s="84"/>
      <c r="AA24" s="84"/>
      <c r="AB24" s="84"/>
    </row>
    <row r="25" spans="1:28" ht="15.6" customHeight="1" x14ac:dyDescent="0.25">
      <c r="A25" s="84"/>
      <c r="B25" s="180"/>
      <c r="C25" s="180"/>
      <c r="D25" s="180"/>
      <c r="E25" s="180"/>
      <c r="F25" s="180"/>
      <c r="G25" s="175"/>
      <c r="H25" s="176"/>
      <c r="I25" s="180"/>
      <c r="J25" s="132" t="s">
        <v>40</v>
      </c>
      <c r="K25" s="132" t="s">
        <v>41</v>
      </c>
      <c r="L25" s="131" t="s">
        <v>55</v>
      </c>
      <c r="M25" s="131" t="s">
        <v>54</v>
      </c>
      <c r="N25" s="182"/>
      <c r="O25" s="182"/>
      <c r="P25" s="84"/>
      <c r="Q25" s="121"/>
      <c r="R25" s="121"/>
      <c r="S25" s="121"/>
      <c r="T25" s="121"/>
      <c r="U25" s="121"/>
      <c r="V25" s="121"/>
      <c r="W25" s="121"/>
      <c r="X25" s="84"/>
      <c r="Y25" s="84"/>
      <c r="Z25" s="84"/>
      <c r="AA25" s="84"/>
      <c r="AB25" s="84"/>
    </row>
    <row r="26" spans="1:28" x14ac:dyDescent="0.25">
      <c r="A26" s="84"/>
      <c r="B26" s="133">
        <f t="shared" ref="B26:B64" ca="1" si="2">1+COUNT(INDIRECT("A1:"&amp;(ADDRESS(ROW()-1,COLUMN()))))</f>
        <v>1</v>
      </c>
      <c r="C26" s="134" t="s">
        <v>65</v>
      </c>
      <c r="D26" s="134"/>
      <c r="E26" s="135"/>
      <c r="F26" s="135"/>
      <c r="G26" s="183"/>
      <c r="H26" s="184"/>
      <c r="I26" s="136" t="s">
        <v>49</v>
      </c>
      <c r="J26" s="133"/>
      <c r="K26" s="133"/>
      <c r="L26" s="133"/>
      <c r="M26" s="133"/>
      <c r="N26" s="133" t="s">
        <v>66</v>
      </c>
      <c r="O26" s="137"/>
      <c r="P26" s="84"/>
      <c r="Q26" s="121"/>
      <c r="R26" s="121"/>
      <c r="S26" s="121"/>
      <c r="T26" s="121"/>
      <c r="U26" s="121"/>
      <c r="V26" s="121"/>
      <c r="W26" s="121"/>
      <c r="X26" s="84"/>
      <c r="Y26" s="84"/>
      <c r="Z26" s="84"/>
      <c r="AA26" s="84"/>
      <c r="AB26" s="84"/>
    </row>
    <row r="27" spans="1:28" ht="27.6" customHeight="1" x14ac:dyDescent="0.25">
      <c r="A27" s="84"/>
      <c r="B27" s="133">
        <f t="shared" ca="1" si="2"/>
        <v>2</v>
      </c>
      <c r="C27" s="134" t="s">
        <v>67</v>
      </c>
      <c r="D27" s="134"/>
      <c r="E27" s="135"/>
      <c r="F27" s="135"/>
      <c r="G27" s="183" t="s">
        <v>68</v>
      </c>
      <c r="H27" s="184"/>
      <c r="I27" s="136" t="s">
        <v>49</v>
      </c>
      <c r="J27" s="133"/>
      <c r="K27" s="133"/>
      <c r="L27" s="133"/>
      <c r="M27" s="133"/>
      <c r="N27" s="133" t="s">
        <v>66</v>
      </c>
      <c r="O27" s="137"/>
      <c r="P27" s="84"/>
      <c r="Q27" s="121"/>
      <c r="R27" s="121"/>
      <c r="S27" s="121"/>
      <c r="T27" s="121"/>
      <c r="U27" s="121"/>
      <c r="V27" s="121"/>
      <c r="W27" s="121"/>
      <c r="X27" s="84"/>
      <c r="Y27" s="84"/>
      <c r="Z27" s="84"/>
      <c r="AA27" s="84"/>
      <c r="AB27" s="84"/>
    </row>
    <row r="28" spans="1:28" ht="27.6" customHeight="1" x14ac:dyDescent="0.25">
      <c r="A28" s="84"/>
      <c r="B28" s="133">
        <f t="shared" ca="1" si="2"/>
        <v>3</v>
      </c>
      <c r="C28" s="135" t="s">
        <v>69</v>
      </c>
      <c r="D28" s="134"/>
      <c r="E28" s="135"/>
      <c r="F28" s="135"/>
      <c r="G28" s="183" t="s">
        <v>70</v>
      </c>
      <c r="H28" s="184"/>
      <c r="I28" s="136" t="s">
        <v>49</v>
      </c>
      <c r="J28" s="133"/>
      <c r="K28" s="133"/>
      <c r="L28" s="133"/>
      <c r="M28" s="133"/>
      <c r="N28" s="133" t="s">
        <v>66</v>
      </c>
      <c r="O28" s="137"/>
      <c r="P28" s="84"/>
      <c r="Q28" s="121"/>
      <c r="R28" s="121"/>
      <c r="S28" s="121"/>
      <c r="T28" s="121"/>
      <c r="U28" s="121"/>
      <c r="V28" s="121"/>
      <c r="W28" s="121"/>
      <c r="X28" s="84"/>
      <c r="Y28" s="84"/>
      <c r="Z28" s="84"/>
      <c r="AA28" s="84"/>
      <c r="AB28" s="84"/>
    </row>
    <row r="29" spans="1:28" ht="27.6" customHeight="1" x14ac:dyDescent="0.25">
      <c r="A29" s="84"/>
      <c r="B29" s="133">
        <f t="shared" ca="1" si="2"/>
        <v>4</v>
      </c>
      <c r="C29" s="135" t="s">
        <v>71</v>
      </c>
      <c r="D29" s="134"/>
      <c r="E29" s="135"/>
      <c r="F29" s="135"/>
      <c r="G29" s="183" t="s">
        <v>72</v>
      </c>
      <c r="H29" s="184"/>
      <c r="I29" s="136" t="s">
        <v>49</v>
      </c>
      <c r="J29" s="133"/>
      <c r="K29" s="133"/>
      <c r="L29" s="133"/>
      <c r="M29" s="133"/>
      <c r="N29" s="133" t="s">
        <v>66</v>
      </c>
      <c r="O29" s="137"/>
      <c r="P29" s="84"/>
      <c r="Q29" s="121"/>
      <c r="R29" s="121"/>
      <c r="S29" s="121"/>
      <c r="T29" s="121"/>
      <c r="U29" s="121"/>
      <c r="V29" s="121"/>
      <c r="W29" s="121"/>
      <c r="X29" s="84"/>
      <c r="Y29" s="84"/>
      <c r="Z29" s="84"/>
      <c r="AA29" s="84"/>
      <c r="AB29" s="84"/>
    </row>
    <row r="30" spans="1:28" ht="27.6" customHeight="1" x14ac:dyDescent="0.25">
      <c r="A30" s="84"/>
      <c r="B30" s="138">
        <f t="shared" ca="1" si="2"/>
        <v>5</v>
      </c>
      <c r="C30" s="135" t="s">
        <v>73</v>
      </c>
      <c r="D30" s="134"/>
      <c r="E30" s="135"/>
      <c r="F30" s="135"/>
      <c r="G30" s="183" t="s">
        <v>74</v>
      </c>
      <c r="H30" s="184"/>
      <c r="I30" s="136" t="s">
        <v>49</v>
      </c>
      <c r="J30" s="133"/>
      <c r="K30" s="133"/>
      <c r="L30" s="133"/>
      <c r="M30" s="133"/>
      <c r="N30" s="133" t="s">
        <v>66</v>
      </c>
      <c r="O30" s="137"/>
      <c r="P30" s="84"/>
      <c r="Q30" s="121"/>
      <c r="R30" s="121"/>
      <c r="S30" s="121"/>
      <c r="T30" s="121"/>
      <c r="U30" s="121"/>
      <c r="V30" s="121"/>
      <c r="W30" s="121"/>
      <c r="X30" s="84"/>
      <c r="Y30" s="84"/>
      <c r="Z30" s="84"/>
      <c r="AA30" s="84"/>
      <c r="AB30" s="84"/>
    </row>
    <row r="31" spans="1:28" ht="41.4" customHeight="1" x14ac:dyDescent="0.25">
      <c r="A31" s="84"/>
      <c r="B31" s="138">
        <f t="shared" ca="1" si="2"/>
        <v>6</v>
      </c>
      <c r="C31" s="134" t="s">
        <v>75</v>
      </c>
      <c r="D31" s="134"/>
      <c r="E31" s="135"/>
      <c r="F31" s="135"/>
      <c r="G31" s="183" t="s">
        <v>76</v>
      </c>
      <c r="H31" s="184"/>
      <c r="I31" s="136" t="s">
        <v>49</v>
      </c>
      <c r="J31" s="133"/>
      <c r="K31" s="133"/>
      <c r="L31" s="133"/>
      <c r="M31" s="133"/>
      <c r="N31" s="133" t="s">
        <v>66</v>
      </c>
      <c r="O31" s="137"/>
      <c r="P31" s="84"/>
      <c r="Q31" s="121"/>
      <c r="R31" s="121"/>
      <c r="S31" s="121"/>
      <c r="T31" s="121"/>
      <c r="U31" s="121"/>
      <c r="V31" s="121"/>
      <c r="W31" s="121"/>
      <c r="X31" s="84"/>
      <c r="Y31" s="84"/>
      <c r="Z31" s="84"/>
      <c r="AA31" s="84"/>
      <c r="AB31" s="84"/>
    </row>
    <row r="32" spans="1:28" ht="27.6" customHeight="1" x14ac:dyDescent="0.25">
      <c r="A32" s="84"/>
      <c r="B32" s="138">
        <f t="shared" ca="1" si="2"/>
        <v>7</v>
      </c>
      <c r="C32" s="135" t="s">
        <v>77</v>
      </c>
      <c r="D32" s="134"/>
      <c r="E32" s="135"/>
      <c r="F32" s="135"/>
      <c r="G32" s="183" t="s">
        <v>78</v>
      </c>
      <c r="H32" s="184"/>
      <c r="I32" s="136" t="s">
        <v>49</v>
      </c>
      <c r="J32" s="133"/>
      <c r="K32" s="133"/>
      <c r="L32" s="133"/>
      <c r="M32" s="133"/>
      <c r="N32" s="133" t="s">
        <v>66</v>
      </c>
      <c r="O32" s="137"/>
      <c r="P32" s="84"/>
      <c r="Q32" s="121"/>
      <c r="R32" s="121"/>
      <c r="S32" s="121"/>
      <c r="T32" s="121"/>
      <c r="U32" s="121"/>
      <c r="V32" s="121"/>
      <c r="W32" s="121"/>
      <c r="X32" s="84"/>
      <c r="Y32" s="84"/>
      <c r="Z32" s="84"/>
      <c r="AA32" s="84"/>
      <c r="AB32" s="84"/>
    </row>
    <row r="33" spans="1:28" ht="27.6" customHeight="1" x14ac:dyDescent="0.25">
      <c r="A33" s="84"/>
      <c r="B33" s="138">
        <f t="shared" ca="1" si="2"/>
        <v>8</v>
      </c>
      <c r="C33" s="135" t="s">
        <v>79</v>
      </c>
      <c r="D33" s="134"/>
      <c r="E33" s="135"/>
      <c r="F33" s="135"/>
      <c r="G33" s="183" t="s">
        <v>80</v>
      </c>
      <c r="H33" s="184"/>
      <c r="I33" s="136" t="s">
        <v>49</v>
      </c>
      <c r="J33" s="133"/>
      <c r="K33" s="133"/>
      <c r="L33" s="133"/>
      <c r="M33" s="133"/>
      <c r="N33" s="133" t="s">
        <v>66</v>
      </c>
      <c r="O33" s="137"/>
      <c r="P33" s="84"/>
      <c r="Q33" s="121"/>
      <c r="R33" s="121"/>
      <c r="S33" s="121"/>
      <c r="T33" s="121"/>
      <c r="U33" s="121"/>
      <c r="V33" s="121"/>
      <c r="W33" s="121"/>
      <c r="X33" s="84"/>
      <c r="Y33" s="84"/>
      <c r="Z33" s="84"/>
      <c r="AA33" s="84"/>
      <c r="AB33" s="84"/>
    </row>
    <row r="34" spans="1:28" ht="27.6" customHeight="1" x14ac:dyDescent="0.25">
      <c r="A34" s="84"/>
      <c r="B34" s="138">
        <f t="shared" ca="1" si="2"/>
        <v>9</v>
      </c>
      <c r="C34" s="135" t="s">
        <v>81</v>
      </c>
      <c r="D34" s="134"/>
      <c r="E34" s="135"/>
      <c r="F34" s="135"/>
      <c r="G34" s="183" t="s">
        <v>82</v>
      </c>
      <c r="H34" s="184"/>
      <c r="I34" s="136" t="s">
        <v>49</v>
      </c>
      <c r="J34" s="133"/>
      <c r="K34" s="133"/>
      <c r="L34" s="133"/>
      <c r="M34" s="133"/>
      <c r="N34" s="133" t="s">
        <v>66</v>
      </c>
      <c r="O34" s="137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27.6" customHeight="1" x14ac:dyDescent="0.25">
      <c r="A35" s="84"/>
      <c r="B35" s="138">
        <f t="shared" ca="1" si="2"/>
        <v>10</v>
      </c>
      <c r="C35" s="135" t="s">
        <v>83</v>
      </c>
      <c r="D35" s="134"/>
      <c r="E35" s="135"/>
      <c r="F35" s="135"/>
      <c r="G35" s="183"/>
      <c r="H35" s="184"/>
      <c r="I35" s="136" t="s">
        <v>49</v>
      </c>
      <c r="J35" s="133"/>
      <c r="K35" s="133"/>
      <c r="L35" s="133"/>
      <c r="M35" s="133"/>
      <c r="N35" s="133" t="s">
        <v>66</v>
      </c>
      <c r="O35" s="1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27.6" customHeight="1" x14ac:dyDescent="0.25">
      <c r="A36" s="84"/>
      <c r="B36" s="138">
        <f t="shared" ca="1" si="2"/>
        <v>11</v>
      </c>
      <c r="C36" s="135" t="s">
        <v>84</v>
      </c>
      <c r="D36" s="134"/>
      <c r="E36" s="135"/>
      <c r="F36" s="135"/>
      <c r="G36" s="183"/>
      <c r="H36" s="184"/>
      <c r="I36" s="136" t="s">
        <v>49</v>
      </c>
      <c r="J36" s="133"/>
      <c r="K36" s="133"/>
      <c r="L36" s="133"/>
      <c r="M36" s="133"/>
      <c r="N36" s="133" t="s">
        <v>66</v>
      </c>
      <c r="O36" s="137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27.6" customHeight="1" x14ac:dyDescent="0.25">
      <c r="A37" s="84"/>
      <c r="B37" s="138">
        <f t="shared" ca="1" si="2"/>
        <v>12</v>
      </c>
      <c r="C37" s="135" t="s">
        <v>85</v>
      </c>
      <c r="D37" s="134"/>
      <c r="E37" s="135"/>
      <c r="F37" s="135"/>
      <c r="G37" s="183"/>
      <c r="H37" s="184"/>
      <c r="I37" s="136" t="s">
        <v>49</v>
      </c>
      <c r="J37" s="133"/>
      <c r="K37" s="133"/>
      <c r="L37" s="133"/>
      <c r="M37" s="133"/>
      <c r="N37" s="133" t="s">
        <v>66</v>
      </c>
      <c r="O37" s="137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x14ac:dyDescent="0.25">
      <c r="A38" s="84"/>
      <c r="B38" s="138">
        <f t="shared" ca="1" si="2"/>
        <v>13</v>
      </c>
      <c r="C38" s="135"/>
      <c r="D38" s="134"/>
      <c r="E38" s="135"/>
      <c r="F38" s="135"/>
      <c r="G38" s="183"/>
      <c r="H38" s="184"/>
      <c r="I38" s="136" t="s">
        <v>49</v>
      </c>
      <c r="J38" s="133"/>
      <c r="K38" s="133"/>
      <c r="L38" s="133"/>
      <c r="M38" s="133"/>
      <c r="N38" s="133" t="s">
        <v>66</v>
      </c>
      <c r="O38" s="137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x14ac:dyDescent="0.25">
      <c r="A39" s="84"/>
      <c r="B39" s="138">
        <f t="shared" ca="1" si="2"/>
        <v>14</v>
      </c>
      <c r="C39" s="135"/>
      <c r="D39" s="134"/>
      <c r="E39" s="135"/>
      <c r="F39" s="135"/>
      <c r="G39" s="183"/>
      <c r="H39" s="184"/>
      <c r="I39" s="136" t="s">
        <v>49</v>
      </c>
      <c r="J39" s="133"/>
      <c r="K39" s="133"/>
      <c r="L39" s="133"/>
      <c r="M39" s="133"/>
      <c r="N39" s="133" t="s">
        <v>66</v>
      </c>
      <c r="O39" s="137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x14ac:dyDescent="0.25">
      <c r="A40" s="84"/>
      <c r="B40" s="138">
        <f t="shared" ca="1" si="2"/>
        <v>15</v>
      </c>
      <c r="C40" s="135"/>
      <c r="D40" s="134"/>
      <c r="E40" s="135"/>
      <c r="F40" s="135"/>
      <c r="G40" s="183"/>
      <c r="H40" s="184"/>
      <c r="I40" s="136" t="s">
        <v>49</v>
      </c>
      <c r="J40" s="133"/>
      <c r="K40" s="133"/>
      <c r="L40" s="133"/>
      <c r="M40" s="133"/>
      <c r="N40" s="133" t="s">
        <v>66</v>
      </c>
      <c r="O40" s="137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x14ac:dyDescent="0.25">
      <c r="A41" s="84"/>
      <c r="B41" s="138">
        <f t="shared" ca="1" si="2"/>
        <v>16</v>
      </c>
      <c r="C41" s="135"/>
      <c r="D41" s="134"/>
      <c r="E41" s="135"/>
      <c r="F41" s="135"/>
      <c r="G41" s="183"/>
      <c r="H41" s="184"/>
      <c r="I41" s="136" t="s">
        <v>49</v>
      </c>
      <c r="J41" s="133"/>
      <c r="K41" s="133"/>
      <c r="L41" s="133"/>
      <c r="M41" s="133"/>
      <c r="N41" s="133" t="s">
        <v>66</v>
      </c>
      <c r="O41" s="137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x14ac:dyDescent="0.25">
      <c r="A42" s="84"/>
      <c r="B42" s="138">
        <f t="shared" ca="1" si="2"/>
        <v>17</v>
      </c>
      <c r="C42" s="135"/>
      <c r="D42" s="134"/>
      <c r="E42" s="135"/>
      <c r="F42" s="135"/>
      <c r="G42" s="183"/>
      <c r="H42" s="184"/>
      <c r="I42" s="136" t="s">
        <v>49</v>
      </c>
      <c r="J42" s="133"/>
      <c r="K42" s="133"/>
      <c r="L42" s="133"/>
      <c r="M42" s="133"/>
      <c r="N42" s="133" t="s">
        <v>66</v>
      </c>
      <c r="O42" s="137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x14ac:dyDescent="0.25">
      <c r="A43" s="84"/>
      <c r="B43" s="138">
        <f t="shared" ca="1" si="2"/>
        <v>18</v>
      </c>
      <c r="C43" s="135"/>
      <c r="D43" s="134"/>
      <c r="E43" s="135"/>
      <c r="F43" s="135"/>
      <c r="G43" s="183"/>
      <c r="H43" s="184"/>
      <c r="I43" s="136" t="s">
        <v>49</v>
      </c>
      <c r="J43" s="133"/>
      <c r="K43" s="133"/>
      <c r="L43" s="133"/>
      <c r="M43" s="133"/>
      <c r="N43" s="133" t="s">
        <v>66</v>
      </c>
      <c r="O43" s="137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x14ac:dyDescent="0.25">
      <c r="A44" s="84"/>
      <c r="B44" s="138">
        <f t="shared" ca="1" si="2"/>
        <v>19</v>
      </c>
      <c r="C44" s="135"/>
      <c r="D44" s="134"/>
      <c r="E44" s="135"/>
      <c r="F44" s="135"/>
      <c r="G44" s="183"/>
      <c r="H44" s="184"/>
      <c r="I44" s="136" t="s">
        <v>49</v>
      </c>
      <c r="J44" s="133"/>
      <c r="K44" s="133"/>
      <c r="L44" s="133"/>
      <c r="M44" s="133"/>
      <c r="N44" s="133" t="s">
        <v>66</v>
      </c>
      <c r="O44" s="137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x14ac:dyDescent="0.25">
      <c r="A45" s="84"/>
      <c r="B45" s="138">
        <f t="shared" ca="1" si="2"/>
        <v>20</v>
      </c>
      <c r="C45" s="135"/>
      <c r="D45" s="134"/>
      <c r="E45" s="135"/>
      <c r="F45" s="135"/>
      <c r="G45" s="183"/>
      <c r="H45" s="184"/>
      <c r="I45" s="136" t="s">
        <v>49</v>
      </c>
      <c r="J45" s="133"/>
      <c r="K45" s="133"/>
      <c r="L45" s="133"/>
      <c r="M45" s="133"/>
      <c r="N45" s="133" t="s">
        <v>66</v>
      </c>
      <c r="O45" s="137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x14ac:dyDescent="0.25">
      <c r="A46" s="84"/>
      <c r="B46" s="138">
        <f t="shared" ca="1" si="2"/>
        <v>21</v>
      </c>
      <c r="C46" s="135"/>
      <c r="D46" s="134"/>
      <c r="E46" s="135"/>
      <c r="F46" s="135"/>
      <c r="G46" s="183"/>
      <c r="H46" s="184"/>
      <c r="I46" s="136" t="s">
        <v>49</v>
      </c>
      <c r="J46" s="133"/>
      <c r="K46" s="133"/>
      <c r="L46" s="133"/>
      <c r="M46" s="133"/>
      <c r="N46" s="133" t="s">
        <v>66</v>
      </c>
      <c r="O46" s="137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x14ac:dyDescent="0.25">
      <c r="A47" s="84"/>
      <c r="B47" s="138">
        <f t="shared" ca="1" si="2"/>
        <v>22</v>
      </c>
      <c r="C47" s="135"/>
      <c r="D47" s="134"/>
      <c r="E47" s="135"/>
      <c r="F47" s="135"/>
      <c r="G47" s="183"/>
      <c r="H47" s="184"/>
      <c r="I47" s="136" t="s">
        <v>49</v>
      </c>
      <c r="J47" s="133"/>
      <c r="K47" s="133"/>
      <c r="L47" s="133"/>
      <c r="M47" s="133"/>
      <c r="N47" s="133" t="s">
        <v>66</v>
      </c>
      <c r="O47" s="137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x14ac:dyDescent="0.25">
      <c r="A48" s="84"/>
      <c r="B48" s="138">
        <f t="shared" ca="1" si="2"/>
        <v>23</v>
      </c>
      <c r="C48" s="135"/>
      <c r="D48" s="134"/>
      <c r="E48" s="135"/>
      <c r="F48" s="135"/>
      <c r="G48" s="183"/>
      <c r="H48" s="184"/>
      <c r="I48" s="136" t="s">
        <v>49</v>
      </c>
      <c r="J48" s="133"/>
      <c r="K48" s="133"/>
      <c r="L48" s="133"/>
      <c r="M48" s="133"/>
      <c r="N48" s="133" t="s">
        <v>66</v>
      </c>
      <c r="O48" s="137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x14ac:dyDescent="0.25">
      <c r="A49" s="84"/>
      <c r="B49" s="138">
        <f t="shared" ca="1" si="2"/>
        <v>24</v>
      </c>
      <c r="C49" s="135"/>
      <c r="D49" s="134"/>
      <c r="E49" s="135"/>
      <c r="F49" s="135"/>
      <c r="G49" s="183"/>
      <c r="H49" s="184"/>
      <c r="I49" s="136" t="s">
        <v>49</v>
      </c>
      <c r="J49" s="133"/>
      <c r="K49" s="133"/>
      <c r="L49" s="133"/>
      <c r="M49" s="133"/>
      <c r="N49" s="133" t="s">
        <v>66</v>
      </c>
      <c r="O49" s="137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x14ac:dyDescent="0.25">
      <c r="A50" s="84"/>
      <c r="B50" s="138">
        <f t="shared" ca="1" si="2"/>
        <v>25</v>
      </c>
      <c r="C50" s="135"/>
      <c r="D50" s="134"/>
      <c r="E50" s="135"/>
      <c r="F50" s="135"/>
      <c r="G50" s="183"/>
      <c r="H50" s="184"/>
      <c r="I50" s="136" t="s">
        <v>49</v>
      </c>
      <c r="J50" s="133"/>
      <c r="K50" s="133"/>
      <c r="L50" s="133"/>
      <c r="M50" s="133"/>
      <c r="N50" s="133" t="s">
        <v>66</v>
      </c>
      <c r="O50" s="137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x14ac:dyDescent="0.25">
      <c r="A51" s="84"/>
      <c r="B51" s="138">
        <f t="shared" ca="1" si="2"/>
        <v>26</v>
      </c>
      <c r="C51" s="135"/>
      <c r="D51" s="134"/>
      <c r="E51" s="135"/>
      <c r="F51" s="135"/>
      <c r="G51" s="183"/>
      <c r="H51" s="184"/>
      <c r="I51" s="136" t="s">
        <v>49</v>
      </c>
      <c r="J51" s="133"/>
      <c r="K51" s="133"/>
      <c r="L51" s="133"/>
      <c r="M51" s="133"/>
      <c r="N51" s="133" t="s">
        <v>66</v>
      </c>
      <c r="O51" s="137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x14ac:dyDescent="0.25">
      <c r="A52" s="84"/>
      <c r="B52" s="138">
        <f t="shared" ca="1" si="2"/>
        <v>27</v>
      </c>
      <c r="C52" s="135"/>
      <c r="D52" s="134"/>
      <c r="E52" s="135"/>
      <c r="F52" s="135"/>
      <c r="G52" s="183"/>
      <c r="H52" s="184"/>
      <c r="I52" s="136" t="s">
        <v>49</v>
      </c>
      <c r="J52" s="133"/>
      <c r="K52" s="133"/>
      <c r="L52" s="133"/>
      <c r="M52" s="133"/>
      <c r="N52" s="133" t="s">
        <v>66</v>
      </c>
      <c r="O52" s="137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x14ac:dyDescent="0.25">
      <c r="A53" s="84"/>
      <c r="B53" s="138">
        <f t="shared" ca="1" si="2"/>
        <v>28</v>
      </c>
      <c r="C53" s="135"/>
      <c r="D53" s="134"/>
      <c r="E53" s="135"/>
      <c r="F53" s="135"/>
      <c r="G53" s="183"/>
      <c r="H53" s="184"/>
      <c r="I53" s="136" t="s">
        <v>49</v>
      </c>
      <c r="J53" s="133"/>
      <c r="K53" s="133"/>
      <c r="L53" s="133"/>
      <c r="M53" s="133"/>
      <c r="N53" s="133" t="s">
        <v>66</v>
      </c>
      <c r="O53" s="137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x14ac:dyDescent="0.25">
      <c r="A54" s="84"/>
      <c r="B54" s="138">
        <f t="shared" ca="1" si="2"/>
        <v>29</v>
      </c>
      <c r="C54" s="135"/>
      <c r="D54" s="134"/>
      <c r="E54" s="135"/>
      <c r="F54" s="135"/>
      <c r="G54" s="183"/>
      <c r="H54" s="184"/>
      <c r="I54" s="136" t="s">
        <v>49</v>
      </c>
      <c r="J54" s="133"/>
      <c r="K54" s="133"/>
      <c r="L54" s="133"/>
      <c r="M54" s="133"/>
      <c r="N54" s="133" t="s">
        <v>66</v>
      </c>
      <c r="O54" s="137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x14ac:dyDescent="0.25">
      <c r="A55" s="84"/>
      <c r="B55" s="138">
        <f t="shared" ca="1" si="2"/>
        <v>30</v>
      </c>
      <c r="C55" s="135"/>
      <c r="D55" s="134"/>
      <c r="E55" s="135"/>
      <c r="F55" s="135"/>
      <c r="G55" s="183"/>
      <c r="H55" s="184"/>
      <c r="I55" s="136" t="s">
        <v>49</v>
      </c>
      <c r="J55" s="133"/>
      <c r="K55" s="133"/>
      <c r="L55" s="133"/>
      <c r="M55" s="133"/>
      <c r="N55" s="133" t="s">
        <v>66</v>
      </c>
      <c r="O55" s="137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x14ac:dyDescent="0.25">
      <c r="A56" s="84"/>
      <c r="B56" s="138">
        <f t="shared" ca="1" si="2"/>
        <v>31</v>
      </c>
      <c r="C56" s="135"/>
      <c r="D56" s="134"/>
      <c r="E56" s="135"/>
      <c r="F56" s="135"/>
      <c r="G56" s="183"/>
      <c r="H56" s="184"/>
      <c r="I56" s="136" t="s">
        <v>49</v>
      </c>
      <c r="J56" s="133"/>
      <c r="K56" s="133"/>
      <c r="L56" s="133"/>
      <c r="M56" s="133"/>
      <c r="N56" s="133" t="s">
        <v>66</v>
      </c>
      <c r="O56" s="137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x14ac:dyDescent="0.25">
      <c r="A57" s="84"/>
      <c r="B57" s="138">
        <f t="shared" ca="1" si="2"/>
        <v>32</v>
      </c>
      <c r="C57" s="135"/>
      <c r="D57" s="134"/>
      <c r="E57" s="135"/>
      <c r="F57" s="135"/>
      <c r="G57" s="183"/>
      <c r="H57" s="184"/>
      <c r="I57" s="136" t="s">
        <v>49</v>
      </c>
      <c r="J57" s="133"/>
      <c r="K57" s="133"/>
      <c r="L57" s="133"/>
      <c r="M57" s="133"/>
      <c r="N57" s="133" t="s">
        <v>66</v>
      </c>
      <c r="O57" s="137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x14ac:dyDescent="0.25">
      <c r="A58" s="84"/>
      <c r="B58" s="138">
        <f t="shared" ca="1" si="2"/>
        <v>33</v>
      </c>
      <c r="C58" s="135"/>
      <c r="D58" s="134"/>
      <c r="E58" s="135"/>
      <c r="F58" s="135"/>
      <c r="G58" s="183"/>
      <c r="H58" s="184"/>
      <c r="I58" s="136" t="s">
        <v>49</v>
      </c>
      <c r="J58" s="133"/>
      <c r="K58" s="133"/>
      <c r="L58" s="133"/>
      <c r="M58" s="133"/>
      <c r="N58" s="133" t="s">
        <v>66</v>
      </c>
      <c r="O58" s="137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x14ac:dyDescent="0.25">
      <c r="A59" s="84"/>
      <c r="B59" s="138">
        <f t="shared" ca="1" si="2"/>
        <v>34</v>
      </c>
      <c r="C59" s="135"/>
      <c r="D59" s="134"/>
      <c r="E59" s="135"/>
      <c r="F59" s="135"/>
      <c r="G59" s="183"/>
      <c r="H59" s="184"/>
      <c r="I59" s="136" t="s">
        <v>49</v>
      </c>
      <c r="J59" s="133"/>
      <c r="K59" s="133"/>
      <c r="L59" s="133"/>
      <c r="M59" s="133"/>
      <c r="N59" s="133" t="s">
        <v>66</v>
      </c>
      <c r="O59" s="137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x14ac:dyDescent="0.25">
      <c r="A60" s="84"/>
      <c r="B60" s="138">
        <f t="shared" ca="1" si="2"/>
        <v>35</v>
      </c>
      <c r="C60" s="135"/>
      <c r="D60" s="134"/>
      <c r="E60" s="135"/>
      <c r="F60" s="135"/>
      <c r="G60" s="183"/>
      <c r="H60" s="184"/>
      <c r="I60" s="136" t="s">
        <v>49</v>
      </c>
      <c r="J60" s="133"/>
      <c r="K60" s="133"/>
      <c r="L60" s="133"/>
      <c r="M60" s="133"/>
      <c r="N60" s="133" t="s">
        <v>66</v>
      </c>
      <c r="O60" s="137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84"/>
      <c r="B61" s="138">
        <f t="shared" ca="1" si="2"/>
        <v>36</v>
      </c>
      <c r="C61" s="135"/>
      <c r="D61" s="134"/>
      <c r="E61" s="135"/>
      <c r="F61" s="135"/>
      <c r="G61" s="183"/>
      <c r="H61" s="184"/>
      <c r="I61" s="136" t="s">
        <v>49</v>
      </c>
      <c r="J61" s="133"/>
      <c r="K61" s="133"/>
      <c r="L61" s="133"/>
      <c r="M61" s="133"/>
      <c r="N61" s="133" t="s">
        <v>66</v>
      </c>
      <c r="O61" s="137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x14ac:dyDescent="0.25">
      <c r="A62" s="84"/>
      <c r="B62" s="138">
        <f t="shared" ca="1" si="2"/>
        <v>37</v>
      </c>
      <c r="C62" s="135"/>
      <c r="D62" s="134"/>
      <c r="E62" s="135"/>
      <c r="F62" s="135"/>
      <c r="G62" s="183"/>
      <c r="H62" s="184"/>
      <c r="I62" s="136" t="s">
        <v>49</v>
      </c>
      <c r="J62" s="133"/>
      <c r="K62" s="133"/>
      <c r="L62" s="133"/>
      <c r="M62" s="133"/>
      <c r="N62" s="133" t="s">
        <v>66</v>
      </c>
      <c r="O62" s="137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84"/>
      <c r="B63" s="138">
        <f t="shared" ca="1" si="2"/>
        <v>38</v>
      </c>
      <c r="C63" s="135"/>
      <c r="D63" s="134"/>
      <c r="E63" s="135"/>
      <c r="F63" s="135"/>
      <c r="G63" s="183"/>
      <c r="H63" s="184"/>
      <c r="I63" s="136" t="s">
        <v>49</v>
      </c>
      <c r="J63" s="133"/>
      <c r="K63" s="133"/>
      <c r="L63" s="133"/>
      <c r="M63" s="133"/>
      <c r="N63" s="133" t="s">
        <v>66</v>
      </c>
      <c r="O63" s="137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x14ac:dyDescent="0.25">
      <c r="A64" s="84"/>
      <c r="B64" s="138">
        <f t="shared" ca="1" si="2"/>
        <v>39</v>
      </c>
      <c r="C64" s="135"/>
      <c r="D64" s="134"/>
      <c r="E64" s="135"/>
      <c r="F64" s="135"/>
      <c r="G64" s="183"/>
      <c r="H64" s="184"/>
      <c r="I64" s="136" t="s">
        <v>49</v>
      </c>
      <c r="J64" s="133"/>
      <c r="K64" s="133"/>
      <c r="L64" s="133"/>
      <c r="M64" s="133"/>
      <c r="N64" s="133" t="s">
        <v>66</v>
      </c>
      <c r="O64" s="137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x14ac:dyDescent="0.25">
      <c r="A204" s="139"/>
      <c r="B204" s="139"/>
      <c r="C204" s="139"/>
      <c r="D204" s="139"/>
      <c r="E204" s="139"/>
      <c r="F204" s="139"/>
      <c r="G204" s="139"/>
      <c r="H204" s="139"/>
      <c r="I204" s="84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</row>
    <row r="205" spans="1:28" x14ac:dyDescent="0.25">
      <c r="A205" s="139"/>
      <c r="B205" s="139"/>
      <c r="C205" s="139"/>
      <c r="D205" s="139"/>
      <c r="E205" s="139"/>
      <c r="F205" s="139"/>
      <c r="G205" s="139"/>
      <c r="H205" s="139"/>
      <c r="I205" s="84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</row>
    <row r="206" spans="1:28" x14ac:dyDescent="0.25">
      <c r="A206" s="139"/>
      <c r="B206" s="139"/>
      <c r="C206" s="139"/>
      <c r="D206" s="139"/>
      <c r="E206" s="139"/>
      <c r="F206" s="139"/>
      <c r="G206" s="139"/>
      <c r="H206" s="139"/>
      <c r="I206" s="84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</row>
    <row r="207" spans="1:28" x14ac:dyDescent="0.25">
      <c r="A207" s="139"/>
      <c r="B207" s="139"/>
      <c r="C207" s="139"/>
      <c r="D207" s="139"/>
      <c r="E207" s="139"/>
      <c r="F207" s="139"/>
      <c r="G207" s="139"/>
      <c r="H207" s="139"/>
      <c r="I207" s="84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</row>
    <row r="208" spans="1:28" x14ac:dyDescent="0.25">
      <c r="A208" s="139"/>
      <c r="B208" s="139"/>
      <c r="C208" s="139"/>
      <c r="D208" s="139"/>
      <c r="E208" s="139"/>
      <c r="F208" s="139"/>
      <c r="G208" s="139"/>
      <c r="H208" s="139"/>
      <c r="I208" s="84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</row>
    <row r="209" spans="1:28" x14ac:dyDescent="0.25">
      <c r="A209" s="139"/>
      <c r="B209" s="139"/>
      <c r="C209" s="139"/>
      <c r="D209" s="139"/>
      <c r="E209" s="139"/>
      <c r="F209" s="139"/>
      <c r="G209" s="139"/>
      <c r="H209" s="139"/>
      <c r="I209" s="84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</row>
    <row r="210" spans="1:28" x14ac:dyDescent="0.25">
      <c r="A210" s="139"/>
      <c r="B210" s="139"/>
      <c r="C210" s="139"/>
      <c r="D210" s="139"/>
      <c r="E210" s="139"/>
      <c r="F210" s="139"/>
      <c r="G210" s="139"/>
      <c r="H210" s="139"/>
      <c r="I210" s="84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</row>
    <row r="211" spans="1:28" x14ac:dyDescent="0.25">
      <c r="A211" s="139"/>
      <c r="B211" s="139"/>
      <c r="C211" s="139"/>
      <c r="D211" s="139"/>
      <c r="E211" s="139"/>
      <c r="F211" s="139"/>
      <c r="G211" s="139"/>
      <c r="H211" s="139"/>
      <c r="I211" s="84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</row>
    <row r="212" spans="1:28" x14ac:dyDescent="0.25">
      <c r="A212" s="139"/>
      <c r="B212" s="139"/>
      <c r="C212" s="139"/>
      <c r="D212" s="139"/>
      <c r="E212" s="139"/>
      <c r="F212" s="139"/>
      <c r="G212" s="139"/>
      <c r="H212" s="139"/>
      <c r="I212" s="84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</row>
    <row r="213" spans="1:28" x14ac:dyDescent="0.25">
      <c r="A213" s="139"/>
      <c r="B213" s="139"/>
      <c r="C213" s="139"/>
      <c r="D213" s="139"/>
      <c r="E213" s="139"/>
      <c r="F213" s="139"/>
      <c r="G213" s="139"/>
      <c r="H213" s="139"/>
      <c r="I213" s="84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</row>
    <row r="214" spans="1:28" x14ac:dyDescent="0.25">
      <c r="A214" s="139"/>
      <c r="B214" s="139"/>
      <c r="C214" s="139"/>
      <c r="D214" s="139"/>
      <c r="E214" s="139"/>
      <c r="F214" s="139"/>
      <c r="G214" s="139"/>
      <c r="H214" s="139"/>
      <c r="I214" s="84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</row>
    <row r="215" spans="1:28" x14ac:dyDescent="0.25">
      <c r="A215" s="139"/>
      <c r="B215" s="139"/>
      <c r="C215" s="139"/>
      <c r="D215" s="139"/>
      <c r="E215" s="139"/>
      <c r="F215" s="139"/>
      <c r="G215" s="139"/>
      <c r="H215" s="139"/>
      <c r="I215" s="84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</row>
    <row r="216" spans="1:28" x14ac:dyDescent="0.25">
      <c r="A216" s="139"/>
      <c r="B216" s="139"/>
      <c r="C216" s="139"/>
      <c r="D216" s="139"/>
      <c r="E216" s="139"/>
      <c r="F216" s="139"/>
      <c r="G216" s="139"/>
      <c r="H216" s="139"/>
      <c r="I216" s="84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</row>
    <row r="217" spans="1:28" x14ac:dyDescent="0.25">
      <c r="A217" s="139"/>
      <c r="B217" s="139"/>
      <c r="C217" s="139"/>
      <c r="D217" s="139"/>
      <c r="E217" s="139"/>
      <c r="F217" s="139"/>
      <c r="G217" s="139"/>
      <c r="H217" s="139"/>
      <c r="I217" s="84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</row>
    <row r="218" spans="1:28" x14ac:dyDescent="0.25">
      <c r="A218" s="139"/>
      <c r="B218" s="139"/>
      <c r="C218" s="139"/>
      <c r="D218" s="139"/>
      <c r="E218" s="139"/>
      <c r="F218" s="139"/>
      <c r="G218" s="139"/>
      <c r="H218" s="139"/>
      <c r="I218" s="84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</row>
    <row r="219" spans="1:28" x14ac:dyDescent="0.25">
      <c r="A219" s="139"/>
      <c r="B219" s="139"/>
      <c r="C219" s="139"/>
      <c r="D219" s="139"/>
      <c r="E219" s="139"/>
      <c r="F219" s="139"/>
      <c r="G219" s="139"/>
      <c r="H219" s="139"/>
      <c r="I219" s="84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</row>
    <row r="220" spans="1:28" x14ac:dyDescent="0.25">
      <c r="A220" s="139"/>
      <c r="B220" s="139"/>
      <c r="C220" s="139"/>
      <c r="D220" s="139"/>
      <c r="E220" s="139"/>
      <c r="F220" s="139"/>
      <c r="G220" s="139"/>
      <c r="H220" s="139"/>
      <c r="I220" s="84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</row>
    <row r="221" spans="1:28" x14ac:dyDescent="0.25">
      <c r="A221" s="139"/>
      <c r="B221" s="139"/>
      <c r="C221" s="139"/>
      <c r="D221" s="139"/>
      <c r="E221" s="139"/>
      <c r="F221" s="139"/>
      <c r="G221" s="139"/>
      <c r="H221" s="139"/>
      <c r="I221" s="84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</row>
    <row r="222" spans="1:28" x14ac:dyDescent="0.25">
      <c r="A222" s="139"/>
      <c r="B222" s="139"/>
      <c r="C222" s="139"/>
      <c r="D222" s="139"/>
      <c r="E222" s="139"/>
      <c r="F222" s="139"/>
      <c r="G222" s="139"/>
      <c r="H222" s="139"/>
      <c r="I222" s="84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</row>
    <row r="223" spans="1:28" x14ac:dyDescent="0.25">
      <c r="A223" s="139"/>
      <c r="B223" s="139"/>
      <c r="C223" s="139"/>
      <c r="D223" s="139"/>
      <c r="E223" s="139"/>
      <c r="F223" s="139"/>
      <c r="G223" s="139"/>
      <c r="H223" s="139"/>
      <c r="I223" s="84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</row>
    <row r="224" spans="1:28" x14ac:dyDescent="0.25">
      <c r="A224" s="139"/>
      <c r="B224" s="139"/>
      <c r="C224" s="139"/>
      <c r="D224" s="139"/>
      <c r="E224" s="139"/>
      <c r="F224" s="139"/>
      <c r="G224" s="139"/>
      <c r="H224" s="139"/>
      <c r="I224" s="84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</row>
    <row r="225" spans="1:28" x14ac:dyDescent="0.25">
      <c r="A225" s="139"/>
      <c r="B225" s="139"/>
      <c r="C225" s="139"/>
      <c r="D225" s="139"/>
      <c r="E225" s="139"/>
      <c r="F225" s="139"/>
      <c r="G225" s="139"/>
      <c r="H225" s="139"/>
      <c r="I225" s="84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</row>
    <row r="226" spans="1:28" x14ac:dyDescent="0.25">
      <c r="A226" s="139"/>
      <c r="B226" s="139"/>
      <c r="C226" s="139"/>
      <c r="D226" s="139"/>
      <c r="E226" s="139"/>
      <c r="F226" s="139"/>
      <c r="G226" s="139"/>
      <c r="H226" s="139"/>
      <c r="I226" s="84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</row>
    <row r="227" spans="1:28" x14ac:dyDescent="0.25">
      <c r="A227" s="139"/>
      <c r="B227" s="139"/>
      <c r="C227" s="139"/>
      <c r="D227" s="139"/>
      <c r="E227" s="139"/>
      <c r="F227" s="139"/>
      <c r="G227" s="139"/>
      <c r="H227" s="139"/>
      <c r="I227" s="84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</row>
    <row r="228" spans="1:28" x14ac:dyDescent="0.25">
      <c r="A228" s="139"/>
      <c r="B228" s="139"/>
      <c r="C228" s="139"/>
      <c r="D228" s="139"/>
      <c r="E228" s="139"/>
      <c r="F228" s="139"/>
      <c r="G228" s="139"/>
      <c r="H228" s="139"/>
      <c r="I228" s="84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</row>
    <row r="229" spans="1:28" x14ac:dyDescent="0.25">
      <c r="A229" s="139"/>
      <c r="B229" s="139"/>
      <c r="C229" s="139"/>
      <c r="D229" s="139"/>
      <c r="E229" s="139"/>
      <c r="F229" s="139"/>
      <c r="G229" s="139"/>
      <c r="H229" s="139"/>
      <c r="I229" s="84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</row>
    <row r="230" spans="1:28" x14ac:dyDescent="0.25">
      <c r="A230" s="139"/>
      <c r="B230" s="139"/>
      <c r="C230" s="139"/>
      <c r="D230" s="139"/>
      <c r="E230" s="139"/>
      <c r="F230" s="139"/>
      <c r="G230" s="139"/>
      <c r="H230" s="139"/>
      <c r="I230" s="84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</row>
    <row r="231" spans="1:28" x14ac:dyDescent="0.25">
      <c r="A231" s="139"/>
      <c r="B231" s="139"/>
      <c r="C231" s="139"/>
      <c r="D231" s="139"/>
      <c r="E231" s="139"/>
      <c r="F231" s="139"/>
      <c r="G231" s="139"/>
      <c r="H231" s="139"/>
      <c r="I231" s="84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</row>
    <row r="232" spans="1:28" x14ac:dyDescent="0.25">
      <c r="A232" s="139"/>
      <c r="B232" s="139"/>
      <c r="C232" s="139"/>
      <c r="D232" s="139"/>
      <c r="E232" s="139"/>
      <c r="F232" s="139"/>
      <c r="G232" s="139"/>
      <c r="H232" s="139"/>
      <c r="I232" s="84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</row>
    <row r="233" spans="1:28" x14ac:dyDescent="0.25">
      <c r="A233" s="139"/>
      <c r="B233" s="139"/>
      <c r="C233" s="139"/>
      <c r="D233" s="139"/>
      <c r="E233" s="139"/>
      <c r="F233" s="139"/>
      <c r="G233" s="139"/>
      <c r="H233" s="139"/>
      <c r="I233" s="84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</row>
    <row r="234" spans="1:28" x14ac:dyDescent="0.25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</row>
    <row r="235" spans="1:28" x14ac:dyDescent="0.2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</row>
    <row r="236" spans="1:28" x14ac:dyDescent="0.25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</row>
    <row r="237" spans="1:28" x14ac:dyDescent="0.25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</row>
    <row r="238" spans="1:28" x14ac:dyDescent="0.25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</row>
    <row r="239" spans="1:28" x14ac:dyDescent="0.25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</row>
    <row r="240" spans="1:28" x14ac:dyDescent="0.2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</row>
    <row r="241" spans="1:28" x14ac:dyDescent="0.2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</row>
    <row r="242" spans="1:28" x14ac:dyDescent="0.2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</row>
    <row r="243" spans="1:28" x14ac:dyDescent="0.2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</row>
    <row r="244" spans="1:28" x14ac:dyDescent="0.2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</row>
    <row r="245" spans="1:28" x14ac:dyDescent="0.2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</row>
    <row r="246" spans="1:28" x14ac:dyDescent="0.2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</row>
    <row r="247" spans="1:28" x14ac:dyDescent="0.2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</row>
    <row r="248" spans="1:28" x14ac:dyDescent="0.2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</row>
    <row r="249" spans="1:28" x14ac:dyDescent="0.2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</row>
    <row r="250" spans="1:28" x14ac:dyDescent="0.2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</row>
    <row r="251" spans="1:28" x14ac:dyDescent="0.2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</row>
    <row r="252" spans="1:28" x14ac:dyDescent="0.2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</row>
    <row r="253" spans="1:28" x14ac:dyDescent="0.2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</row>
    <row r="254" spans="1:28" x14ac:dyDescent="0.2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</row>
    <row r="255" spans="1:28" x14ac:dyDescent="0.2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</row>
    <row r="256" spans="1:28" x14ac:dyDescent="0.2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</row>
    <row r="257" spans="1:28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</row>
    <row r="258" spans="1:28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</row>
    <row r="259" spans="1:28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</row>
    <row r="260" spans="1:28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</row>
    <row r="261" spans="1:28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</row>
    <row r="262" spans="1:28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</row>
    <row r="263" spans="1:28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</row>
    <row r="264" spans="1:28" x14ac:dyDescent="0.2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</row>
    <row r="265" spans="1:28" x14ac:dyDescent="0.2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</row>
    <row r="266" spans="1:28" x14ac:dyDescent="0.2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</row>
    <row r="267" spans="1:28" x14ac:dyDescent="0.2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</row>
    <row r="268" spans="1:28" x14ac:dyDescent="0.2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</row>
    <row r="269" spans="1:28" x14ac:dyDescent="0.2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</row>
    <row r="270" spans="1:28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</row>
    <row r="271" spans="1:28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</row>
    <row r="272" spans="1:28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</row>
    <row r="273" spans="1:28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</row>
    <row r="274" spans="1:28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</row>
    <row r="275" spans="1:28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</row>
    <row r="276" spans="1:28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</row>
    <row r="277" spans="1:28" x14ac:dyDescent="0.2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</row>
    <row r="278" spans="1:28" x14ac:dyDescent="0.2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</row>
    <row r="279" spans="1:28" x14ac:dyDescent="0.2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</row>
    <row r="280" spans="1:28" x14ac:dyDescent="0.2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</row>
    <row r="281" spans="1:28" x14ac:dyDescent="0.2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</row>
    <row r="282" spans="1:28" x14ac:dyDescent="0.2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</row>
    <row r="283" spans="1:28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</row>
    <row r="284" spans="1:28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</row>
    <row r="285" spans="1:28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</row>
    <row r="286" spans="1:28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</row>
    <row r="287" spans="1:28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</row>
    <row r="288" spans="1:28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</row>
    <row r="289" spans="1:28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</row>
    <row r="290" spans="1:28" x14ac:dyDescent="0.2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</row>
    <row r="291" spans="1:28" x14ac:dyDescent="0.2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</row>
    <row r="292" spans="1:28" x14ac:dyDescent="0.2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</row>
    <row r="293" spans="1:28" x14ac:dyDescent="0.2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</row>
    <row r="294" spans="1:28" x14ac:dyDescent="0.2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</row>
    <row r="295" spans="1:28" x14ac:dyDescent="0.2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</row>
    <row r="296" spans="1:28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</row>
    <row r="297" spans="1:28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</row>
    <row r="298" spans="1:28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</row>
    <row r="299" spans="1:28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</row>
    <row r="300" spans="1:28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</row>
    <row r="301" spans="1:28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</row>
    <row r="302" spans="1:28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</row>
    <row r="303" spans="1:28" x14ac:dyDescent="0.2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</row>
    <row r="304" spans="1:28" x14ac:dyDescent="0.2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</row>
    <row r="305" spans="1:28" x14ac:dyDescent="0.2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</row>
    <row r="306" spans="1:28" x14ac:dyDescent="0.2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</row>
    <row r="307" spans="1:28" x14ac:dyDescent="0.2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</row>
    <row r="308" spans="1:28" x14ac:dyDescent="0.2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</row>
    <row r="309" spans="1:28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</row>
    <row r="310" spans="1:28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</row>
    <row r="311" spans="1:28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</row>
    <row r="312" spans="1:28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pans="1:28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</row>
    <row r="314" spans="1:28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pans="1:28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</row>
    <row r="316" spans="1:28" x14ac:dyDescent="0.2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</row>
    <row r="317" spans="1:28" x14ac:dyDescent="0.2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</row>
    <row r="318" spans="1:28" x14ac:dyDescent="0.2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</row>
    <row r="319" spans="1:28" x14ac:dyDescent="0.2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</row>
    <row r="320" spans="1:28" x14ac:dyDescent="0.2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</row>
    <row r="321" spans="1:28" x14ac:dyDescent="0.2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</row>
    <row r="322" spans="1:28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</row>
    <row r="323" spans="1:28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</row>
    <row r="324" spans="1:28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</row>
    <row r="325" spans="1:28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</row>
    <row r="326" spans="1:28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</row>
    <row r="327" spans="1:28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</row>
    <row r="328" spans="1:28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</row>
    <row r="329" spans="1:28" x14ac:dyDescent="0.2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</row>
    <row r="330" spans="1:28" x14ac:dyDescent="0.2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</row>
    <row r="331" spans="1:28" x14ac:dyDescent="0.2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</row>
    <row r="332" spans="1:28" x14ac:dyDescent="0.2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</row>
    <row r="333" spans="1:28" x14ac:dyDescent="0.2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</row>
    <row r="334" spans="1:28" x14ac:dyDescent="0.2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</row>
    <row r="335" spans="1:28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</row>
    <row r="336" spans="1:28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</row>
    <row r="337" spans="1:28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</row>
    <row r="340" spans="1:28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</row>
    <row r="341" spans="1:28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</row>
    <row r="342" spans="1:28" x14ac:dyDescent="0.2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</row>
    <row r="343" spans="1:28" x14ac:dyDescent="0.2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</row>
    <row r="344" spans="1:28" x14ac:dyDescent="0.2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</row>
    <row r="345" spans="1:28" x14ac:dyDescent="0.2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</row>
    <row r="346" spans="1:28" x14ac:dyDescent="0.2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</row>
    <row r="347" spans="1:28" x14ac:dyDescent="0.2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</row>
    <row r="348" spans="1:28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</row>
    <row r="349" spans="1:28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</row>
    <row r="350" spans="1:28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</row>
    <row r="351" spans="1:28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</row>
    <row r="352" spans="1:28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</row>
    <row r="353" spans="1:28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</row>
    <row r="354" spans="1:28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</row>
    <row r="355" spans="1:28" x14ac:dyDescent="0.2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</row>
    <row r="356" spans="1:28" x14ac:dyDescent="0.2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</row>
    <row r="357" spans="1:28" x14ac:dyDescent="0.2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</row>
    <row r="358" spans="1:28" x14ac:dyDescent="0.2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</row>
    <row r="359" spans="1:28" x14ac:dyDescent="0.2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</row>
    <row r="360" spans="1:28" x14ac:dyDescent="0.2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</row>
    <row r="361" spans="1:28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</row>
    <row r="362" spans="1:28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</row>
    <row r="363" spans="1:28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</row>
    <row r="364" spans="1:28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</row>
    <row r="365" spans="1:28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</row>
    <row r="366" spans="1:28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</row>
    <row r="367" spans="1:28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</row>
    <row r="368" spans="1:28" x14ac:dyDescent="0.2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</row>
    <row r="369" spans="1:28" x14ac:dyDescent="0.2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</row>
    <row r="370" spans="1:28" x14ac:dyDescent="0.2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</row>
    <row r="371" spans="1:28" x14ac:dyDescent="0.2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</row>
    <row r="372" spans="1:28" x14ac:dyDescent="0.2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</row>
    <row r="373" spans="1:28" x14ac:dyDescent="0.2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</row>
    <row r="374" spans="1:28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</row>
    <row r="375" spans="1:28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</row>
    <row r="376" spans="1:28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</row>
    <row r="377" spans="1:28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</row>
    <row r="378" spans="1:28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</row>
    <row r="379" spans="1:28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</row>
    <row r="380" spans="1:28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</row>
    <row r="381" spans="1:28" x14ac:dyDescent="0.2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</row>
    <row r="382" spans="1:28" x14ac:dyDescent="0.2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</row>
    <row r="383" spans="1:28" x14ac:dyDescent="0.2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</row>
    <row r="384" spans="1:28" x14ac:dyDescent="0.2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</row>
    <row r="385" spans="1:28" x14ac:dyDescent="0.2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x14ac:dyDescent="0.2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</row>
    <row r="387" spans="1:28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</row>
    <row r="388" spans="1:28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</row>
    <row r="389" spans="1:28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</row>
    <row r="390" spans="1:28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</row>
    <row r="391" spans="1:28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</row>
    <row r="392" spans="1:28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</row>
    <row r="393" spans="1:28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</row>
    <row r="394" spans="1:28" x14ac:dyDescent="0.2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</row>
    <row r="395" spans="1:28" x14ac:dyDescent="0.2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</row>
    <row r="396" spans="1:28" x14ac:dyDescent="0.2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</row>
    <row r="397" spans="1:28" x14ac:dyDescent="0.2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</row>
    <row r="398" spans="1:28" x14ac:dyDescent="0.2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</row>
    <row r="399" spans="1:28" x14ac:dyDescent="0.2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</row>
    <row r="400" spans="1:28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</row>
    <row r="401" spans="1:28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</row>
    <row r="402" spans="1:28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</row>
    <row r="403" spans="1:28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</row>
    <row r="404" spans="1:28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</row>
    <row r="405" spans="1:28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</row>
    <row r="406" spans="1:28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</row>
    <row r="407" spans="1:28" x14ac:dyDescent="0.2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</row>
    <row r="408" spans="1:28" x14ac:dyDescent="0.2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</row>
    <row r="409" spans="1:28" x14ac:dyDescent="0.2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</row>
    <row r="410" spans="1:28" x14ac:dyDescent="0.2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</row>
    <row r="411" spans="1:28" x14ac:dyDescent="0.2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</row>
    <row r="412" spans="1:28" x14ac:dyDescent="0.2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</row>
    <row r="413" spans="1:28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</row>
    <row r="414" spans="1:28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</row>
    <row r="415" spans="1:28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</row>
    <row r="416" spans="1:28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</row>
    <row r="417" spans="1:28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</row>
    <row r="418" spans="1:28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</row>
    <row r="419" spans="1:28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</row>
    <row r="420" spans="1:28" x14ac:dyDescent="0.2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</row>
    <row r="421" spans="1:28" x14ac:dyDescent="0.2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</row>
    <row r="422" spans="1:28" x14ac:dyDescent="0.2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</row>
    <row r="423" spans="1:28" x14ac:dyDescent="0.2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</row>
    <row r="424" spans="1:28" x14ac:dyDescent="0.2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</row>
    <row r="425" spans="1:28" x14ac:dyDescent="0.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</row>
    <row r="426" spans="1:28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</row>
    <row r="427" spans="1:28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</row>
    <row r="428" spans="1:28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</row>
    <row r="429" spans="1:28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</row>
    <row r="430" spans="1:28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</row>
    <row r="431" spans="1:28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</row>
    <row r="432" spans="1:28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</row>
    <row r="433" spans="1:28" x14ac:dyDescent="0.2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</row>
    <row r="434" spans="1:28" x14ac:dyDescent="0.2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</row>
    <row r="435" spans="1:28" x14ac:dyDescent="0.2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</row>
    <row r="436" spans="1:28" x14ac:dyDescent="0.2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</row>
    <row r="437" spans="1:28" x14ac:dyDescent="0.2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</row>
    <row r="438" spans="1:28" x14ac:dyDescent="0.2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</row>
    <row r="439" spans="1:28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</row>
    <row r="440" spans="1:28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</row>
    <row r="441" spans="1:28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</row>
    <row r="442" spans="1:28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</row>
    <row r="443" spans="1:28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</row>
    <row r="444" spans="1:28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</row>
    <row r="445" spans="1:28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</row>
    <row r="446" spans="1:28" x14ac:dyDescent="0.25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</row>
    <row r="447" spans="1:28" x14ac:dyDescent="0.25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</row>
    <row r="448" spans="1:28" x14ac:dyDescent="0.25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</row>
    <row r="449" spans="1:28" x14ac:dyDescent="0.25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</row>
    <row r="450" spans="1:28" x14ac:dyDescent="0.25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</row>
    <row r="451" spans="1:28" x14ac:dyDescent="0.25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</row>
    <row r="452" spans="1:28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</row>
    <row r="454" spans="1:28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</row>
    <row r="455" spans="1:28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</row>
    <row r="456" spans="1:28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</row>
    <row r="457" spans="1:28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</row>
    <row r="458" spans="1:28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</row>
    <row r="459" spans="1:28" x14ac:dyDescent="0.25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</row>
    <row r="460" spans="1:28" x14ac:dyDescent="0.25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</row>
    <row r="461" spans="1:28" x14ac:dyDescent="0.25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</row>
    <row r="462" spans="1:28" x14ac:dyDescent="0.25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</row>
    <row r="463" spans="1:28" x14ac:dyDescent="0.25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</row>
    <row r="464" spans="1:28" x14ac:dyDescent="0.25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</row>
    <row r="465" spans="1:28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</row>
    <row r="466" spans="1:28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</row>
    <row r="467" spans="1:28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</row>
    <row r="468" spans="1:28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</row>
    <row r="469" spans="1:28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</row>
    <row r="470" spans="1:28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</row>
    <row r="471" spans="1:28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</row>
    <row r="472" spans="1:28" x14ac:dyDescent="0.25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</row>
    <row r="473" spans="1:28" x14ac:dyDescent="0.25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</row>
    <row r="474" spans="1:28" x14ac:dyDescent="0.25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</row>
    <row r="475" spans="1:28" x14ac:dyDescent="0.2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</row>
    <row r="476" spans="1:28" x14ac:dyDescent="0.25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</row>
    <row r="477" spans="1:28" x14ac:dyDescent="0.25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</row>
    <row r="478" spans="1:28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</row>
    <row r="479" spans="1:28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</row>
    <row r="480" spans="1:28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</row>
    <row r="481" spans="1:28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</row>
    <row r="482" spans="1:28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</row>
    <row r="483" spans="1:28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</row>
    <row r="484" spans="1:28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</row>
    <row r="485" spans="1:28" x14ac:dyDescent="0.2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</row>
    <row r="486" spans="1:28" x14ac:dyDescent="0.25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</row>
    <row r="487" spans="1:28" x14ac:dyDescent="0.25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</row>
    <row r="488" spans="1:28" x14ac:dyDescent="0.25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</row>
    <row r="489" spans="1:28" x14ac:dyDescent="0.25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</row>
    <row r="490" spans="1:28" x14ac:dyDescent="0.25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</row>
    <row r="491" spans="1:28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</row>
    <row r="492" spans="1:28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</row>
    <row r="493" spans="1:28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</row>
    <row r="494" spans="1:28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</row>
    <row r="495" spans="1:28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</row>
    <row r="496" spans="1:28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</row>
    <row r="497" spans="1:28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</row>
    <row r="498" spans="1:28" x14ac:dyDescent="0.25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</row>
    <row r="499" spans="1:28" x14ac:dyDescent="0.25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</row>
    <row r="500" spans="1:28" x14ac:dyDescent="0.25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</row>
    <row r="501" spans="1:28" x14ac:dyDescent="0.25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</row>
    <row r="502" spans="1:28" x14ac:dyDescent="0.25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</row>
    <row r="503" spans="1:28" x14ac:dyDescent="0.25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</row>
    <row r="504" spans="1:28" x14ac:dyDescent="0.25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</row>
    <row r="505" spans="1:28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</row>
    <row r="506" spans="1:28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</row>
    <row r="507" spans="1:28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</row>
    <row r="508" spans="1:28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</row>
    <row r="509" spans="1:28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</row>
    <row r="510" spans="1:28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</row>
    <row r="511" spans="1:28" x14ac:dyDescent="0.25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</row>
    <row r="512" spans="1:28" x14ac:dyDescent="0.25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</row>
    <row r="513" spans="1:28" x14ac:dyDescent="0.25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</row>
    <row r="514" spans="1:28" x14ac:dyDescent="0.25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</row>
    <row r="515" spans="1:28" x14ac:dyDescent="0.2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</row>
    <row r="516" spans="1:28" x14ac:dyDescent="0.25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</row>
    <row r="517" spans="1:28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</row>
    <row r="518" spans="1:28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</row>
    <row r="519" spans="1:28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</row>
    <row r="520" spans="1:28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</row>
    <row r="521" spans="1:28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</row>
    <row r="522" spans="1:28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</row>
    <row r="523" spans="1:28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</row>
    <row r="524" spans="1:28" x14ac:dyDescent="0.25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</row>
    <row r="525" spans="1:28" x14ac:dyDescent="0.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</row>
    <row r="526" spans="1:28" x14ac:dyDescent="0.25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</row>
    <row r="527" spans="1:28" x14ac:dyDescent="0.25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</row>
    <row r="528" spans="1:28" x14ac:dyDescent="0.25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</row>
    <row r="529" spans="1:28" x14ac:dyDescent="0.25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</row>
    <row r="530" spans="1:28" x14ac:dyDescent="0.25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</row>
    <row r="531" spans="1:28" x14ac:dyDescent="0.25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</row>
    <row r="532" spans="1:28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</row>
    <row r="533" spans="1:28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</row>
    <row r="534" spans="1:28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</row>
    <row r="535" spans="1:28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</row>
    <row r="536" spans="1:28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</row>
    <row r="537" spans="1:28" x14ac:dyDescent="0.25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</row>
    <row r="538" spans="1:28" x14ac:dyDescent="0.25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</row>
    <row r="539" spans="1:28" x14ac:dyDescent="0.25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</row>
    <row r="540" spans="1:28" x14ac:dyDescent="0.25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</row>
    <row r="541" spans="1:28" x14ac:dyDescent="0.25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</row>
    <row r="542" spans="1:28" x14ac:dyDescent="0.25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</row>
    <row r="543" spans="1:28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</row>
    <row r="544" spans="1:28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</row>
    <row r="545" spans="1:28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</row>
    <row r="546" spans="1:28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</row>
    <row r="547" spans="1:28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</row>
    <row r="548" spans="1:28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</row>
    <row r="549" spans="1:28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</row>
    <row r="550" spans="1:28" x14ac:dyDescent="0.25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</row>
    <row r="551" spans="1:28" x14ac:dyDescent="0.25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</row>
    <row r="552" spans="1:28" x14ac:dyDescent="0.25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</row>
    <row r="553" spans="1:28" x14ac:dyDescent="0.25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</row>
    <row r="554" spans="1:28" x14ac:dyDescent="0.25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</row>
    <row r="555" spans="1:28" x14ac:dyDescent="0.2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</row>
    <row r="556" spans="1:28" x14ac:dyDescent="0.25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</row>
    <row r="557" spans="1:28" x14ac:dyDescent="0.25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</row>
    <row r="558" spans="1:28" x14ac:dyDescent="0.25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 x14ac:dyDescent="0.25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 x14ac:dyDescent="0.25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 x14ac:dyDescent="0.25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 x14ac:dyDescent="0.25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</row>
    <row r="563" spans="1:28" x14ac:dyDescent="0.25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</row>
    <row r="564" spans="1:28" x14ac:dyDescent="0.25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</row>
    <row r="565" spans="1:28" x14ac:dyDescent="0.2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</row>
    <row r="566" spans="1:28" x14ac:dyDescent="0.25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x14ac:dyDescent="0.25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x14ac:dyDescent="0.25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x14ac:dyDescent="0.25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x14ac:dyDescent="0.25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x14ac:dyDescent="0.25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x14ac:dyDescent="0.25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x14ac:dyDescent="0.25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x14ac:dyDescent="0.25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x14ac:dyDescent="0.2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x14ac:dyDescent="0.25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x14ac:dyDescent="0.25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x14ac:dyDescent="0.25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x14ac:dyDescent="0.25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x14ac:dyDescent="0.25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x14ac:dyDescent="0.25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x14ac:dyDescent="0.25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</row>
    <row r="583" spans="1:28" x14ac:dyDescent="0.25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</row>
    <row r="584" spans="1:28" x14ac:dyDescent="0.25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</row>
    <row r="585" spans="1:28" x14ac:dyDescent="0.2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</row>
    <row r="586" spans="1:28" x14ac:dyDescent="0.25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</row>
    <row r="587" spans="1:28" x14ac:dyDescent="0.25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</row>
    <row r="588" spans="1:28" x14ac:dyDescent="0.25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</row>
    <row r="589" spans="1:28" x14ac:dyDescent="0.25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</row>
    <row r="590" spans="1:28" x14ac:dyDescent="0.25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</row>
    <row r="591" spans="1:28" x14ac:dyDescent="0.25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</row>
    <row r="592" spans="1:28" x14ac:dyDescent="0.25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</row>
    <row r="593" spans="1:28" x14ac:dyDescent="0.25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</row>
    <row r="594" spans="1:28" x14ac:dyDescent="0.25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</row>
    <row r="595" spans="1:28" x14ac:dyDescent="0.2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</row>
    <row r="596" spans="1:28" x14ac:dyDescent="0.25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</row>
    <row r="597" spans="1:28" x14ac:dyDescent="0.25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</row>
    <row r="598" spans="1:28" x14ac:dyDescent="0.25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</row>
    <row r="599" spans="1:28" x14ac:dyDescent="0.25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</row>
    <row r="600" spans="1:28" x14ac:dyDescent="0.25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</row>
    <row r="601" spans="1:28" x14ac:dyDescent="0.25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</row>
    <row r="602" spans="1:28" x14ac:dyDescent="0.25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</row>
    <row r="603" spans="1:28" x14ac:dyDescent="0.25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</row>
    <row r="604" spans="1:28" x14ac:dyDescent="0.25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</row>
    <row r="605" spans="1:28" x14ac:dyDescent="0.2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</row>
    <row r="606" spans="1:28" x14ac:dyDescent="0.25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</row>
    <row r="607" spans="1:28" x14ac:dyDescent="0.25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</row>
    <row r="608" spans="1:28" x14ac:dyDescent="0.25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</row>
    <row r="609" spans="1:28" x14ac:dyDescent="0.25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</row>
    <row r="610" spans="1:28" x14ac:dyDescent="0.25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</row>
    <row r="611" spans="1:28" x14ac:dyDescent="0.25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</row>
    <row r="612" spans="1:28" x14ac:dyDescent="0.25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</row>
    <row r="613" spans="1:28" x14ac:dyDescent="0.25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</row>
    <row r="614" spans="1:28" x14ac:dyDescent="0.25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</row>
    <row r="615" spans="1:28" x14ac:dyDescent="0.2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</row>
    <row r="616" spans="1:28" x14ac:dyDescent="0.25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</row>
    <row r="617" spans="1:28" x14ac:dyDescent="0.25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</row>
    <row r="618" spans="1:28" x14ac:dyDescent="0.25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</row>
    <row r="619" spans="1:28" x14ac:dyDescent="0.25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</row>
    <row r="620" spans="1:28" x14ac:dyDescent="0.25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</row>
    <row r="621" spans="1:28" x14ac:dyDescent="0.25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</row>
    <row r="622" spans="1:28" x14ac:dyDescent="0.25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</row>
    <row r="623" spans="1:28" x14ac:dyDescent="0.25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</row>
    <row r="624" spans="1:28" x14ac:dyDescent="0.25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</row>
    <row r="625" spans="1:28" x14ac:dyDescent="0.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</row>
    <row r="626" spans="1:28" x14ac:dyDescent="0.25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</row>
    <row r="627" spans="1:28" x14ac:dyDescent="0.25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</row>
    <row r="628" spans="1:28" x14ac:dyDescent="0.25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</row>
    <row r="629" spans="1:28" x14ac:dyDescent="0.25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</row>
    <row r="630" spans="1:28" x14ac:dyDescent="0.25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</row>
    <row r="631" spans="1:28" x14ac:dyDescent="0.25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</row>
    <row r="632" spans="1:28" x14ac:dyDescent="0.25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</row>
    <row r="633" spans="1:28" x14ac:dyDescent="0.25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</row>
    <row r="634" spans="1:28" x14ac:dyDescent="0.25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</row>
    <row r="635" spans="1:28" x14ac:dyDescent="0.2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</row>
    <row r="636" spans="1:28" x14ac:dyDescent="0.25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</row>
    <row r="637" spans="1:28" x14ac:dyDescent="0.25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</row>
    <row r="638" spans="1:28" x14ac:dyDescent="0.25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</row>
    <row r="639" spans="1:28" x14ac:dyDescent="0.25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</row>
    <row r="640" spans="1:28" x14ac:dyDescent="0.25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</row>
    <row r="641" spans="1:28" x14ac:dyDescent="0.25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</row>
    <row r="642" spans="1:28" x14ac:dyDescent="0.25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</row>
    <row r="643" spans="1:28" x14ac:dyDescent="0.25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</row>
    <row r="644" spans="1:28" x14ac:dyDescent="0.25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</row>
    <row r="645" spans="1:28" x14ac:dyDescent="0.2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</row>
    <row r="646" spans="1:28" x14ac:dyDescent="0.25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</row>
    <row r="647" spans="1:28" x14ac:dyDescent="0.25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</row>
    <row r="648" spans="1:28" x14ac:dyDescent="0.25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</row>
    <row r="649" spans="1:28" x14ac:dyDescent="0.25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</row>
    <row r="650" spans="1:28" x14ac:dyDescent="0.25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</row>
    <row r="651" spans="1:28" x14ac:dyDescent="0.25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</row>
    <row r="652" spans="1:28" x14ac:dyDescent="0.25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</row>
    <row r="653" spans="1:28" x14ac:dyDescent="0.25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</row>
    <row r="654" spans="1:28" x14ac:dyDescent="0.25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</row>
    <row r="655" spans="1:28" x14ac:dyDescent="0.2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</row>
    <row r="656" spans="1:28" x14ac:dyDescent="0.25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</row>
    <row r="657" spans="1:28" x14ac:dyDescent="0.25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</row>
    <row r="658" spans="1:28" x14ac:dyDescent="0.25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</row>
    <row r="659" spans="1:28" x14ac:dyDescent="0.25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</row>
    <row r="660" spans="1:28" x14ac:dyDescent="0.25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</row>
    <row r="661" spans="1:28" x14ac:dyDescent="0.25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x14ac:dyDescent="0.25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x14ac:dyDescent="0.25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x14ac:dyDescent="0.25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</row>
    <row r="665" spans="1:28" x14ac:dyDescent="0.2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</row>
    <row r="666" spans="1:28" x14ac:dyDescent="0.25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</row>
    <row r="667" spans="1:28" x14ac:dyDescent="0.25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</row>
    <row r="668" spans="1:28" x14ac:dyDescent="0.25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</row>
    <row r="669" spans="1:28" x14ac:dyDescent="0.25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</row>
    <row r="670" spans="1:28" x14ac:dyDescent="0.25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</row>
    <row r="671" spans="1:28" x14ac:dyDescent="0.25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</row>
    <row r="672" spans="1:28" x14ac:dyDescent="0.25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</row>
    <row r="673" spans="1:28" x14ac:dyDescent="0.25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</row>
    <row r="674" spans="1:28" x14ac:dyDescent="0.25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</row>
    <row r="675" spans="1:28" x14ac:dyDescent="0.2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</row>
    <row r="676" spans="1:28" x14ac:dyDescent="0.25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</row>
    <row r="677" spans="1:28" x14ac:dyDescent="0.25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</row>
    <row r="678" spans="1:28" x14ac:dyDescent="0.25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</row>
    <row r="679" spans="1:28" x14ac:dyDescent="0.25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</row>
    <row r="680" spans="1:28" x14ac:dyDescent="0.25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</row>
    <row r="681" spans="1:28" x14ac:dyDescent="0.25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</row>
    <row r="682" spans="1:28" x14ac:dyDescent="0.25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</row>
    <row r="683" spans="1:28" x14ac:dyDescent="0.25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</row>
    <row r="684" spans="1:28" x14ac:dyDescent="0.25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</row>
    <row r="685" spans="1:28" x14ac:dyDescent="0.2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</row>
    <row r="686" spans="1:28" x14ac:dyDescent="0.25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</row>
    <row r="687" spans="1:28" x14ac:dyDescent="0.25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</row>
    <row r="688" spans="1:28" x14ac:dyDescent="0.25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</row>
    <row r="689" spans="1:28" x14ac:dyDescent="0.25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</row>
    <row r="690" spans="1:28" x14ac:dyDescent="0.25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</row>
    <row r="691" spans="1:28" x14ac:dyDescent="0.25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</row>
    <row r="692" spans="1:28" x14ac:dyDescent="0.25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</row>
    <row r="693" spans="1:28" x14ac:dyDescent="0.25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</row>
    <row r="694" spans="1:28" x14ac:dyDescent="0.25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</row>
    <row r="695" spans="1:28" x14ac:dyDescent="0.2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</row>
    <row r="696" spans="1:28" x14ac:dyDescent="0.25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</row>
    <row r="697" spans="1:28" x14ac:dyDescent="0.25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</row>
    <row r="698" spans="1:28" x14ac:dyDescent="0.25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</row>
    <row r="699" spans="1:28" x14ac:dyDescent="0.25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</row>
    <row r="700" spans="1:28" x14ac:dyDescent="0.25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</row>
    <row r="701" spans="1:28" x14ac:dyDescent="0.25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</row>
    <row r="702" spans="1:28" x14ac:dyDescent="0.25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</row>
    <row r="703" spans="1:28" x14ac:dyDescent="0.25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</row>
    <row r="704" spans="1:28" x14ac:dyDescent="0.25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</row>
    <row r="705" spans="1:28" x14ac:dyDescent="0.2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</row>
    <row r="706" spans="1:28" x14ac:dyDescent="0.25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x14ac:dyDescent="0.25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x14ac:dyDescent="0.25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x14ac:dyDescent="0.25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</row>
    <row r="710" spans="1:28" x14ac:dyDescent="0.25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</row>
    <row r="711" spans="1:28" x14ac:dyDescent="0.25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</row>
    <row r="712" spans="1:28" x14ac:dyDescent="0.25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</row>
    <row r="713" spans="1:28" x14ac:dyDescent="0.25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</row>
    <row r="714" spans="1:28" x14ac:dyDescent="0.25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</row>
    <row r="715" spans="1:28" x14ac:dyDescent="0.2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</row>
    <row r="716" spans="1:28" x14ac:dyDescent="0.25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</row>
    <row r="717" spans="1:28" x14ac:dyDescent="0.25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</row>
    <row r="718" spans="1:28" x14ac:dyDescent="0.25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</row>
    <row r="719" spans="1:28" x14ac:dyDescent="0.25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</row>
    <row r="720" spans="1:28" x14ac:dyDescent="0.25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</row>
    <row r="721" spans="1:28" x14ac:dyDescent="0.25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</row>
    <row r="722" spans="1:28" x14ac:dyDescent="0.25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</row>
    <row r="723" spans="1:28" x14ac:dyDescent="0.25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</row>
    <row r="724" spans="1:28" x14ac:dyDescent="0.25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</row>
    <row r="725" spans="1:28" x14ac:dyDescent="0.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</row>
    <row r="726" spans="1:28" x14ac:dyDescent="0.25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</row>
    <row r="727" spans="1:28" x14ac:dyDescent="0.25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</row>
    <row r="728" spans="1:28" x14ac:dyDescent="0.25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</row>
    <row r="729" spans="1:28" x14ac:dyDescent="0.25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</row>
    <row r="730" spans="1:28" x14ac:dyDescent="0.25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</row>
    <row r="731" spans="1:28" x14ac:dyDescent="0.25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</row>
    <row r="732" spans="1:28" x14ac:dyDescent="0.25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</row>
    <row r="733" spans="1:28" x14ac:dyDescent="0.25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</row>
    <row r="734" spans="1:28" x14ac:dyDescent="0.25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</row>
    <row r="735" spans="1:28" x14ac:dyDescent="0.2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</row>
    <row r="736" spans="1:28" x14ac:dyDescent="0.25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</row>
    <row r="737" spans="1:28" x14ac:dyDescent="0.25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</row>
    <row r="738" spans="1:28" x14ac:dyDescent="0.25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</row>
    <row r="739" spans="1:28" x14ac:dyDescent="0.25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</row>
    <row r="740" spans="1:28" x14ac:dyDescent="0.25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</row>
    <row r="741" spans="1:28" x14ac:dyDescent="0.25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</row>
    <row r="742" spans="1:28" x14ac:dyDescent="0.25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</row>
    <row r="743" spans="1:28" x14ac:dyDescent="0.25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</row>
    <row r="744" spans="1:28" x14ac:dyDescent="0.25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</row>
    <row r="745" spans="1:28" x14ac:dyDescent="0.2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</row>
    <row r="746" spans="1:28" x14ac:dyDescent="0.25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</row>
    <row r="747" spans="1:28" x14ac:dyDescent="0.25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</row>
    <row r="748" spans="1:28" x14ac:dyDescent="0.25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</row>
    <row r="749" spans="1:28" x14ac:dyDescent="0.25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</row>
    <row r="750" spans="1:28" x14ac:dyDescent="0.25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</row>
    <row r="751" spans="1:28" x14ac:dyDescent="0.25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</row>
    <row r="752" spans="1:28" x14ac:dyDescent="0.25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</row>
    <row r="753" spans="1:28" x14ac:dyDescent="0.25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</row>
    <row r="754" spans="1:28" x14ac:dyDescent="0.25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</row>
    <row r="755" spans="1:28" x14ac:dyDescent="0.2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</row>
    <row r="756" spans="1:28" x14ac:dyDescent="0.25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</row>
    <row r="757" spans="1:28" x14ac:dyDescent="0.25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</row>
    <row r="758" spans="1:28" x14ac:dyDescent="0.25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</row>
    <row r="759" spans="1:28" x14ac:dyDescent="0.25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</row>
    <row r="760" spans="1:28" x14ac:dyDescent="0.25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</row>
    <row r="761" spans="1:28" x14ac:dyDescent="0.25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</row>
    <row r="762" spans="1:28" x14ac:dyDescent="0.25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</row>
    <row r="763" spans="1:28" x14ac:dyDescent="0.25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</row>
    <row r="764" spans="1:28" x14ac:dyDescent="0.25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</row>
    <row r="765" spans="1:28" x14ac:dyDescent="0.2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</row>
    <row r="766" spans="1:28" x14ac:dyDescent="0.25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</row>
    <row r="767" spans="1:28" x14ac:dyDescent="0.25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</row>
    <row r="768" spans="1:28" x14ac:dyDescent="0.25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</row>
    <row r="769" spans="1:28" x14ac:dyDescent="0.25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</row>
    <row r="770" spans="1:28" x14ac:dyDescent="0.25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</row>
    <row r="771" spans="1:28" x14ac:dyDescent="0.25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</row>
    <row r="772" spans="1:28" x14ac:dyDescent="0.25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</row>
    <row r="773" spans="1:28" x14ac:dyDescent="0.25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</row>
    <row r="774" spans="1:28" x14ac:dyDescent="0.25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</row>
    <row r="775" spans="1:28" x14ac:dyDescent="0.2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</row>
    <row r="776" spans="1:28" x14ac:dyDescent="0.25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</row>
    <row r="777" spans="1:28" x14ac:dyDescent="0.25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</row>
    <row r="778" spans="1:28" x14ac:dyDescent="0.25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</row>
    <row r="779" spans="1:28" x14ac:dyDescent="0.25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</row>
    <row r="780" spans="1:28" x14ac:dyDescent="0.25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</row>
    <row r="781" spans="1:28" x14ac:dyDescent="0.25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</row>
    <row r="782" spans="1:28" x14ac:dyDescent="0.25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</row>
    <row r="783" spans="1:28" x14ac:dyDescent="0.25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</row>
    <row r="784" spans="1:28" x14ac:dyDescent="0.25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</row>
    <row r="785" spans="1:28" x14ac:dyDescent="0.2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</row>
    <row r="786" spans="1:28" x14ac:dyDescent="0.25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</row>
    <row r="787" spans="1:28" x14ac:dyDescent="0.25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</row>
    <row r="788" spans="1:28" x14ac:dyDescent="0.25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</row>
    <row r="789" spans="1:28" x14ac:dyDescent="0.25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</row>
    <row r="790" spans="1:28" x14ac:dyDescent="0.25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</row>
    <row r="791" spans="1:28" x14ac:dyDescent="0.25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</row>
    <row r="792" spans="1:28" x14ac:dyDescent="0.25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</row>
    <row r="793" spans="1:28" x14ac:dyDescent="0.25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</row>
    <row r="794" spans="1:28" x14ac:dyDescent="0.25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</row>
    <row r="795" spans="1:28" x14ac:dyDescent="0.2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</row>
    <row r="796" spans="1:28" x14ac:dyDescent="0.25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</row>
    <row r="797" spans="1:28" x14ac:dyDescent="0.25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</row>
    <row r="798" spans="1:28" x14ac:dyDescent="0.25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</row>
    <row r="799" spans="1:28" x14ac:dyDescent="0.25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</row>
    <row r="800" spans="1:28" x14ac:dyDescent="0.25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</row>
    <row r="801" spans="1:28" x14ac:dyDescent="0.25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</row>
    <row r="802" spans="1:28" x14ac:dyDescent="0.25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</row>
    <row r="803" spans="1:28" x14ac:dyDescent="0.25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</row>
    <row r="804" spans="1:28" x14ac:dyDescent="0.25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</row>
    <row r="805" spans="1:28" x14ac:dyDescent="0.2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</row>
    <row r="806" spans="1:28" x14ac:dyDescent="0.25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</row>
    <row r="807" spans="1:28" x14ac:dyDescent="0.25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</row>
    <row r="808" spans="1:28" x14ac:dyDescent="0.25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</row>
    <row r="809" spans="1:28" x14ac:dyDescent="0.25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</row>
    <row r="810" spans="1:28" x14ac:dyDescent="0.25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</row>
    <row r="811" spans="1:28" x14ac:dyDescent="0.25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</row>
    <row r="812" spans="1:28" x14ac:dyDescent="0.25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</row>
    <row r="813" spans="1:28" x14ac:dyDescent="0.25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</row>
    <row r="814" spans="1:28" x14ac:dyDescent="0.25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</row>
    <row r="815" spans="1:28" x14ac:dyDescent="0.2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</row>
    <row r="816" spans="1:28" x14ac:dyDescent="0.25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</row>
    <row r="817" spans="1:28" x14ac:dyDescent="0.25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</row>
    <row r="818" spans="1:28" x14ac:dyDescent="0.25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</row>
    <row r="819" spans="1:28" x14ac:dyDescent="0.25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</row>
    <row r="820" spans="1:28" x14ac:dyDescent="0.25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</row>
    <row r="821" spans="1:28" x14ac:dyDescent="0.25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</row>
    <row r="822" spans="1:28" x14ac:dyDescent="0.25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</row>
    <row r="823" spans="1:28" x14ac:dyDescent="0.25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</row>
    <row r="824" spans="1:28" x14ac:dyDescent="0.25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</row>
    <row r="825" spans="1:28" x14ac:dyDescent="0.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</row>
    <row r="826" spans="1:28" x14ac:dyDescent="0.25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</row>
    <row r="827" spans="1:28" x14ac:dyDescent="0.25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</row>
    <row r="828" spans="1:28" x14ac:dyDescent="0.25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</row>
    <row r="829" spans="1:28" x14ac:dyDescent="0.25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</row>
    <row r="830" spans="1:28" x14ac:dyDescent="0.25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</row>
    <row r="831" spans="1:28" x14ac:dyDescent="0.25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</row>
    <row r="832" spans="1:28" x14ac:dyDescent="0.25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</row>
    <row r="833" spans="1:28" x14ac:dyDescent="0.25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</row>
    <row r="834" spans="1:28" x14ac:dyDescent="0.25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</row>
    <row r="835" spans="1:28" x14ac:dyDescent="0.2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</row>
    <row r="836" spans="1:28" x14ac:dyDescent="0.25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</row>
    <row r="837" spans="1:28" x14ac:dyDescent="0.25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</row>
    <row r="838" spans="1:28" x14ac:dyDescent="0.25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</row>
    <row r="839" spans="1:28" x14ac:dyDescent="0.25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</row>
    <row r="840" spans="1:28" x14ac:dyDescent="0.25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</row>
    <row r="841" spans="1:28" x14ac:dyDescent="0.25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</row>
    <row r="842" spans="1:28" x14ac:dyDescent="0.25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</row>
    <row r="843" spans="1:28" x14ac:dyDescent="0.25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</row>
    <row r="844" spans="1:28" x14ac:dyDescent="0.25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</row>
    <row r="845" spans="1:28" x14ac:dyDescent="0.2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</row>
    <row r="846" spans="1:28" x14ac:dyDescent="0.25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x14ac:dyDescent="0.25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</row>
    <row r="848" spans="1:28" x14ac:dyDescent="0.25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</row>
    <row r="849" spans="1:28" x14ac:dyDescent="0.25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</row>
    <row r="850" spans="1:28" x14ac:dyDescent="0.25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</row>
    <row r="851" spans="1:28" x14ac:dyDescent="0.25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</row>
    <row r="852" spans="1:28" x14ac:dyDescent="0.25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</row>
    <row r="853" spans="1:28" x14ac:dyDescent="0.25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</row>
    <row r="854" spans="1:28" x14ac:dyDescent="0.25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</row>
    <row r="855" spans="1:28" x14ac:dyDescent="0.2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</row>
    <row r="856" spans="1:28" x14ac:dyDescent="0.25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</row>
    <row r="857" spans="1:28" x14ac:dyDescent="0.25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</row>
    <row r="858" spans="1:28" x14ac:dyDescent="0.25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</row>
    <row r="859" spans="1:28" x14ac:dyDescent="0.25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</row>
    <row r="860" spans="1:28" x14ac:dyDescent="0.25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</row>
    <row r="861" spans="1:28" x14ac:dyDescent="0.25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</row>
    <row r="862" spans="1:28" x14ac:dyDescent="0.25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</row>
    <row r="863" spans="1:28" x14ac:dyDescent="0.25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</row>
    <row r="864" spans="1:28" x14ac:dyDescent="0.25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</row>
    <row r="865" spans="1:28" x14ac:dyDescent="0.2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</row>
    <row r="866" spans="1:28" x14ac:dyDescent="0.25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</row>
    <row r="867" spans="1:28" x14ac:dyDescent="0.25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</row>
    <row r="868" spans="1:28" x14ac:dyDescent="0.25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</row>
    <row r="869" spans="1:28" x14ac:dyDescent="0.25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</row>
    <row r="870" spans="1:28" x14ac:dyDescent="0.25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</row>
    <row r="871" spans="1:28" x14ac:dyDescent="0.25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</row>
    <row r="872" spans="1:28" x14ac:dyDescent="0.25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</row>
    <row r="873" spans="1:28" x14ac:dyDescent="0.25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</row>
    <row r="874" spans="1:28" x14ac:dyDescent="0.25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</row>
    <row r="875" spans="1:28" x14ac:dyDescent="0.2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</row>
    <row r="876" spans="1:28" x14ac:dyDescent="0.25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</row>
    <row r="877" spans="1:28" x14ac:dyDescent="0.25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</row>
    <row r="878" spans="1:28" x14ac:dyDescent="0.25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</row>
    <row r="879" spans="1:28" x14ac:dyDescent="0.25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</row>
    <row r="880" spans="1:28" x14ac:dyDescent="0.25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</row>
    <row r="881" spans="1:28" x14ac:dyDescent="0.25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</row>
    <row r="882" spans="1:28" x14ac:dyDescent="0.25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</row>
    <row r="883" spans="1:28" x14ac:dyDescent="0.25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</row>
    <row r="884" spans="1:28" x14ac:dyDescent="0.25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</row>
    <row r="885" spans="1:28" x14ac:dyDescent="0.2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</row>
    <row r="886" spans="1:28" x14ac:dyDescent="0.25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</row>
    <row r="887" spans="1:28" x14ac:dyDescent="0.25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</row>
    <row r="888" spans="1:28" x14ac:dyDescent="0.25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</row>
    <row r="889" spans="1:28" x14ac:dyDescent="0.25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</row>
    <row r="890" spans="1:28" x14ac:dyDescent="0.25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</row>
    <row r="891" spans="1:28" x14ac:dyDescent="0.25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</row>
    <row r="892" spans="1:28" x14ac:dyDescent="0.25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</row>
    <row r="893" spans="1:28" x14ac:dyDescent="0.25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</row>
    <row r="894" spans="1:28" x14ac:dyDescent="0.25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</row>
    <row r="895" spans="1:28" x14ac:dyDescent="0.2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</row>
    <row r="896" spans="1:28" x14ac:dyDescent="0.25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</row>
    <row r="897" spans="1:28" x14ac:dyDescent="0.25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</row>
    <row r="898" spans="1:28" x14ac:dyDescent="0.25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</row>
    <row r="899" spans="1:28" x14ac:dyDescent="0.25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</row>
    <row r="900" spans="1:28" x14ac:dyDescent="0.25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</row>
    <row r="901" spans="1:28" x14ac:dyDescent="0.25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</row>
    <row r="902" spans="1:28" x14ac:dyDescent="0.25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</row>
    <row r="903" spans="1:28" x14ac:dyDescent="0.25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</row>
    <row r="904" spans="1:28" x14ac:dyDescent="0.25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</row>
    <row r="905" spans="1:28" x14ac:dyDescent="0.2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</row>
    <row r="906" spans="1:28" x14ac:dyDescent="0.25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</row>
    <row r="907" spans="1:28" x14ac:dyDescent="0.25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</row>
    <row r="908" spans="1:28" x14ac:dyDescent="0.25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</row>
    <row r="909" spans="1:28" x14ac:dyDescent="0.25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</row>
    <row r="910" spans="1:28" x14ac:dyDescent="0.25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</row>
    <row r="911" spans="1:28" x14ac:dyDescent="0.25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</row>
    <row r="912" spans="1:28" x14ac:dyDescent="0.25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</row>
    <row r="913" spans="1:28" x14ac:dyDescent="0.25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</row>
    <row r="914" spans="1:28" x14ac:dyDescent="0.25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</row>
    <row r="915" spans="1:28" x14ac:dyDescent="0.2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</row>
    <row r="916" spans="1:28" x14ac:dyDescent="0.25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</row>
    <row r="917" spans="1:28" x14ac:dyDescent="0.25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</row>
    <row r="918" spans="1:28" x14ac:dyDescent="0.25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</row>
    <row r="919" spans="1:28" x14ac:dyDescent="0.25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</row>
    <row r="920" spans="1:28" x14ac:dyDescent="0.25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</row>
    <row r="921" spans="1:28" x14ac:dyDescent="0.25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</row>
    <row r="922" spans="1:28" x14ac:dyDescent="0.25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</row>
    <row r="923" spans="1:28" x14ac:dyDescent="0.25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</row>
    <row r="924" spans="1:28" x14ac:dyDescent="0.25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</row>
    <row r="925" spans="1:28" x14ac:dyDescent="0.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</row>
    <row r="926" spans="1:28" x14ac:dyDescent="0.25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</row>
    <row r="927" spans="1:28" x14ac:dyDescent="0.25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</row>
    <row r="928" spans="1:28" x14ac:dyDescent="0.25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</row>
    <row r="929" spans="1:28" x14ac:dyDescent="0.25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</row>
    <row r="930" spans="1:28" x14ac:dyDescent="0.25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</row>
    <row r="931" spans="1:28" x14ac:dyDescent="0.25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</row>
    <row r="932" spans="1:28" x14ac:dyDescent="0.25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</row>
    <row r="933" spans="1:28" x14ac:dyDescent="0.25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</row>
    <row r="934" spans="1:28" x14ac:dyDescent="0.25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</row>
    <row r="935" spans="1:28" x14ac:dyDescent="0.2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</row>
    <row r="936" spans="1:28" x14ac:dyDescent="0.25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</row>
    <row r="937" spans="1:28" x14ac:dyDescent="0.25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</row>
    <row r="938" spans="1:28" x14ac:dyDescent="0.25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</row>
    <row r="939" spans="1:28" x14ac:dyDescent="0.25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</row>
    <row r="940" spans="1:28" x14ac:dyDescent="0.25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</row>
    <row r="941" spans="1:28" x14ac:dyDescent="0.25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</row>
    <row r="942" spans="1:28" x14ac:dyDescent="0.25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</row>
    <row r="943" spans="1:28" x14ac:dyDescent="0.25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</row>
    <row r="944" spans="1:28" x14ac:dyDescent="0.25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</row>
    <row r="945" spans="1:28" x14ac:dyDescent="0.2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</row>
    <row r="946" spans="1:28" x14ac:dyDescent="0.25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</row>
    <row r="947" spans="1:28" x14ac:dyDescent="0.25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</row>
    <row r="948" spans="1:28" x14ac:dyDescent="0.25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</row>
    <row r="949" spans="1:28" x14ac:dyDescent="0.25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</row>
    <row r="950" spans="1:28" x14ac:dyDescent="0.25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</row>
    <row r="951" spans="1:28" x14ac:dyDescent="0.25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</row>
    <row r="952" spans="1:28" x14ac:dyDescent="0.25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</row>
    <row r="953" spans="1:28" x14ac:dyDescent="0.25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</row>
    <row r="954" spans="1:28" x14ac:dyDescent="0.25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</row>
    <row r="955" spans="1:28" x14ac:dyDescent="0.2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</row>
    <row r="956" spans="1:28" x14ac:dyDescent="0.25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</row>
    <row r="957" spans="1:28" x14ac:dyDescent="0.25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</row>
    <row r="958" spans="1:28" x14ac:dyDescent="0.25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</row>
    <row r="959" spans="1:28" x14ac:dyDescent="0.25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</row>
    <row r="960" spans="1:28" x14ac:dyDescent="0.25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</row>
    <row r="961" spans="1:28" x14ac:dyDescent="0.25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</row>
    <row r="962" spans="1:28" x14ac:dyDescent="0.25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</row>
    <row r="963" spans="1:28" x14ac:dyDescent="0.25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</row>
    <row r="964" spans="1:28" x14ac:dyDescent="0.25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</row>
    <row r="965" spans="1:28" x14ac:dyDescent="0.2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</row>
    <row r="966" spans="1:28" x14ac:dyDescent="0.25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</row>
    <row r="967" spans="1:28" x14ac:dyDescent="0.25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</row>
    <row r="968" spans="1:28" x14ac:dyDescent="0.25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</row>
    <row r="969" spans="1:28" x14ac:dyDescent="0.25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</row>
    <row r="970" spans="1:28" x14ac:dyDescent="0.25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</row>
    <row r="971" spans="1:28" x14ac:dyDescent="0.25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</row>
    <row r="972" spans="1:28" x14ac:dyDescent="0.25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</row>
    <row r="973" spans="1:28" x14ac:dyDescent="0.25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</row>
    <row r="974" spans="1:28" x14ac:dyDescent="0.25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</row>
    <row r="975" spans="1:28" x14ac:dyDescent="0.2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</row>
    <row r="976" spans="1:28" x14ac:dyDescent="0.25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</row>
    <row r="977" spans="1:28" x14ac:dyDescent="0.25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</row>
    <row r="978" spans="1:28" x14ac:dyDescent="0.25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</row>
    <row r="979" spans="1:28" x14ac:dyDescent="0.25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</row>
    <row r="980" spans="1:28" x14ac:dyDescent="0.25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</row>
    <row r="981" spans="1:28" x14ac:dyDescent="0.25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</row>
    <row r="982" spans="1:28" x14ac:dyDescent="0.25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</row>
    <row r="983" spans="1:28" x14ac:dyDescent="0.25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</row>
    <row r="984" spans="1:28" x14ac:dyDescent="0.25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</row>
    <row r="985" spans="1:28" x14ac:dyDescent="0.2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</row>
    <row r="986" spans="1:28" x14ac:dyDescent="0.25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</row>
    <row r="987" spans="1:28" x14ac:dyDescent="0.25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</row>
    <row r="988" spans="1:28" x14ac:dyDescent="0.25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</row>
    <row r="989" spans="1:28" x14ac:dyDescent="0.25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</row>
    <row r="990" spans="1:28" x14ac:dyDescent="0.25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</row>
    <row r="991" spans="1:28" x14ac:dyDescent="0.25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</row>
    <row r="992" spans="1:28" x14ac:dyDescent="0.25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</row>
    <row r="993" spans="1:28" x14ac:dyDescent="0.25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</row>
    <row r="994" spans="1:28" x14ac:dyDescent="0.25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</row>
    <row r="995" spans="1:28" x14ac:dyDescent="0.2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</row>
    <row r="996" spans="1:28" x14ac:dyDescent="0.25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</row>
    <row r="997" spans="1:28" x14ac:dyDescent="0.25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</row>
    <row r="998" spans="1:28" x14ac:dyDescent="0.25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</row>
    <row r="999" spans="1:28" x14ac:dyDescent="0.25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</row>
    <row r="1000" spans="1:28" x14ac:dyDescent="0.25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</row>
    <row r="1001" spans="1:28" x14ac:dyDescent="0.25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</row>
    <row r="1002" spans="1:28" x14ac:dyDescent="0.25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</row>
    <row r="1003" spans="1:28" x14ac:dyDescent="0.25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</row>
    <row r="1004" spans="1:28" x14ac:dyDescent="0.25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</row>
    <row r="1005" spans="1:28" x14ac:dyDescent="0.2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</row>
    <row r="1006" spans="1:28" x14ac:dyDescent="0.25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</row>
    <row r="1007" spans="1:28" x14ac:dyDescent="0.25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</row>
    <row r="1008" spans="1:28" x14ac:dyDescent="0.25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</row>
    <row r="1009" spans="1:28" x14ac:dyDescent="0.25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</row>
    <row r="1010" spans="1:28" x14ac:dyDescent="0.25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</row>
  </sheetData>
  <autoFilter ref="B12:F29" xr:uid="{00000000-0009-0000-0000-000001000000}"/>
  <mergeCells count="52">
    <mergeCell ref="G64:H6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N24:N25"/>
    <mergeCell ref="O24:O25"/>
    <mergeCell ref="G26:H26"/>
    <mergeCell ref="G27:H27"/>
    <mergeCell ref="G28:H28"/>
    <mergeCell ref="B24:B25"/>
    <mergeCell ref="C24:C25"/>
    <mergeCell ref="D24:D25"/>
    <mergeCell ref="E24:E25"/>
    <mergeCell ref="F24:F25"/>
    <mergeCell ref="E3:F3"/>
    <mergeCell ref="D5:F5"/>
    <mergeCell ref="G24:H25"/>
    <mergeCell ref="J24:K24"/>
    <mergeCell ref="L24:M24"/>
    <mergeCell ref="I24:I25"/>
  </mergeCells>
  <dataValidations count="3">
    <dataValidation type="list" allowBlank="1" showErrorMessage="1" sqref="I26:I64" xr:uid="{00000000-0002-0000-0100-000000000000}">
      <formula1>"High,Medium,Low,-"</formula1>
    </dataValidation>
    <dataValidation type="list" allowBlank="1" sqref="J26:M64" xr:uid="{00000000-0002-0000-0100-000001000000}">
      <formula1>"PASSED,FAILED,PENDING,-,CANCELED"</formula1>
    </dataValidation>
    <dataValidation type="list" allowBlank="1" sqref="N26:N64" xr:uid="{00000000-0002-0000-0100-000002000000}">
      <formula1>"BinhPVQ,DuyenTTM,DuongPTT,-"</formula1>
    </dataValidation>
  </dataValidations>
  <pageMargins left="0.7" right="0.7" top="0.75" bottom="0.75" header="0" footer="0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zoomScaleNormal="100" workbookViewId="0">
      <selection activeCell="F5" sqref="F5"/>
    </sheetView>
  </sheetViews>
  <sheetFormatPr defaultRowHeight="13.8" customHeight="1" x14ac:dyDescent="0.25"/>
  <cols>
    <col min="3" max="4" customWidth="true" width="52.8984375"/>
  </cols>
  <sheetData>
    <row r="2" spans="1:13" ht="13.8" customHeight="1" x14ac:dyDescent="0.25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</row>
    <row r="4" spans="1:13" x14ac:dyDescent="0.25">
      <c r="B4" s="140" t="s">
        <v>56</v>
      </c>
      <c r="C4" s="140" t="s">
        <v>57</v>
      </c>
      <c r="D4" s="140" t="s">
        <v>86</v>
      </c>
      <c r="E4" s="140" t="s">
        <v>21</v>
      </c>
    </row>
    <row r="5" spans="1:13" x14ac:dyDescent="0.25">
      <c r="B5" s="141">
        <v>1</v>
      </c>
      <c r="C5" s="141" t="str">
        <f>'LOGIN SCREEN'!C26</f>
        <v>Verify that user can a</v>
      </c>
      <c r="D5" s="141">
        <f>'LOGIN SCREEN'!G26</f>
        <v>0</v>
      </c>
      <c r="E5" s="141" t="s">
        <v>43</v>
      </c>
    </row>
    <row r="6" spans="1:13" ht="27.6" customHeight="1" x14ac:dyDescent="0.25">
      <c r="B6" s="141">
        <v>2</v>
      </c>
      <c r="C6" s="141" t="str">
        <f>'LOGIN SCREEN'!C27</f>
        <v>Verify that the pop-up is displayed and user turned it off successfully</v>
      </c>
      <c r="D6" s="141" t="str">
        <f>'LOGIN SCREEN'!G27</f>
        <v>Turn off the Pop-up successfully</v>
      </c>
      <c r="E6" s="141" t="s">
        <v>43</v>
      </c>
    </row>
    <row r="7" spans="1:13" x14ac:dyDescent="0.25">
      <c r="B7" s="141">
        <v>3</v>
      </c>
      <c r="C7" s="141" t="str">
        <f>'LOGIN SCREEN'!C28</f>
        <v>Verify that user opens the login form successfully</v>
      </c>
      <c r="D7" s="141" t="str">
        <f>'LOGIN SCREEN'!G28</f>
        <v>Open the login Form successfully</v>
      </c>
      <c r="E7" s="141" t="s">
        <v>43</v>
      </c>
    </row>
    <row r="8" spans="1:13" x14ac:dyDescent="0.25">
      <c r="B8" s="141">
        <v>4</v>
      </c>
      <c r="C8" s="141" t="str">
        <f>'LOGIN SCREEN'!C29</f>
        <v>Verify that the phone number field is displayed succesfully</v>
      </c>
      <c r="D8" s="141" t="str">
        <f>'LOGIN SCREEN'!G29</f>
        <v>Displayed phone number field successfullly</v>
      </c>
      <c r="E8" s="141" t="s">
        <v>43</v>
      </c>
    </row>
    <row r="9" spans="1:13" x14ac:dyDescent="0.25">
      <c r="B9" s="141">
        <v>5</v>
      </c>
      <c r="C9" s="141" t="str">
        <f>'LOGIN SCREEN'!C30</f>
        <v>Verify that user cannot input the phone number &gt; 10</v>
      </c>
      <c r="D9" s="141" t="str">
        <f>'LOGIN SCREEN'!G30</f>
        <v>The website just allow the phone number with maxium 10 digits</v>
      </c>
      <c r="E9" s="141" t="s">
        <v>43</v>
      </c>
    </row>
    <row r="10" spans="1:13" ht="27.6" x14ac:dyDescent="0.25">
      <c r="B10" s="141">
        <v>6</v>
      </c>
      <c r="C10" s="141" t="str">
        <f>'LOGIN SCREEN'!C31</f>
        <v>Verify that the Login button will be disabled when the user input invalid phone number</v>
      </c>
      <c r="D10" s="141" t="str">
        <f>'LOGIN SCREEN'!G31</f>
        <v>Disable the login button</v>
      </c>
      <c r="E10" s="141" t="s">
        <v>43</v>
      </c>
    </row>
    <row r="11" spans="1:13" x14ac:dyDescent="0.25">
      <c r="B11" s="141">
        <v>7</v>
      </c>
      <c r="C11" s="141" t="str">
        <f>'LOGIN SCREEN'!C32</f>
        <v>Verify that the "Login by Google" button is displayed</v>
      </c>
      <c r="D11" s="141" t="str">
        <f>'LOGIN SCREEN'!G32</f>
        <v>Display the "Login by google" button successfully</v>
      </c>
      <c r="E11" s="141" t="s">
        <v>43</v>
      </c>
    </row>
    <row r="12" spans="1:13" x14ac:dyDescent="0.25">
      <c r="B12" s="141">
        <v>8</v>
      </c>
      <c r="C12" s="141" t="str">
        <f>'LOGIN SCREEN'!C33</f>
        <v>Verify that the "Login by Vneid" button is displayed</v>
      </c>
      <c r="D12" s="141" t="str">
        <f>'LOGIN SCREEN'!G33</f>
        <v>Display the "Login by vneid" button successfully</v>
      </c>
      <c r="E12" s="141" t="s">
        <v>43</v>
      </c>
    </row>
    <row r="13" spans="1:13" x14ac:dyDescent="0.25">
      <c r="B13" s="141">
        <v>9</v>
      </c>
      <c r="C13" s="141" t="str">
        <f>'LOGIN SCREEN'!C34</f>
        <v>Verify that the Dialog Method is displayed</v>
      </c>
      <c r="D13" s="141" t="str">
        <f>'LOGIN SCREEN'!G34</f>
        <v>Display the Dialog Method successfully</v>
      </c>
      <c r="E13" s="141" t="s">
        <v>43</v>
      </c>
    </row>
    <row r="14" spans="1:13" x14ac:dyDescent="0.25">
      <c r="B14" s="141">
        <v>10</v>
      </c>
      <c r="C14" s="141" t="str">
        <f>'LOGIN SCREEN'!C35</f>
        <v>Verify that the "Login By Zalo" button is displayed</v>
      </c>
      <c r="D14" s="141">
        <f>'LOGIN SCREEN'!G35</f>
        <v>0</v>
      </c>
      <c r="E14" s="141" t="s">
        <v>43</v>
      </c>
    </row>
    <row r="15" spans="1:13" x14ac:dyDescent="0.25">
      <c r="B15" s="141">
        <v>11</v>
      </c>
      <c r="C15" s="141" t="str">
        <f>'LOGIN SCREEN'!C36</f>
        <v>Verify that the "Login By SMS" button is displayed</v>
      </c>
      <c r="D15" s="141">
        <f>'LOGIN SCREEN'!G36</f>
        <v>0</v>
      </c>
      <c r="E15" s="141" t="s">
        <v>43</v>
      </c>
    </row>
    <row r="16" spans="1:13" x14ac:dyDescent="0.25">
      <c r="B16" s="141">
        <v>12</v>
      </c>
      <c r="C16" s="141" t="str">
        <f>'LOGIN SCREEN'!C37</f>
        <v>Verify that the "Login By Password" button is displayed</v>
      </c>
      <c r="D16" s="141">
        <f>'LOGIN SCREEN'!G37</f>
        <v>0</v>
      </c>
      <c r="E16" s="141" t="s">
        <v>43</v>
      </c>
    </row>
    <row r="17" spans="2:5" x14ac:dyDescent="0.25">
      <c r="B17" s="141">
        <v>13</v>
      </c>
      <c r="C17" s="141">
        <f>'LOGIN SCREEN'!C38</f>
        <v>0</v>
      </c>
      <c r="D17" s="141">
        <f>'LOGIN SCREEN'!G38</f>
        <v>0</v>
      </c>
      <c r="E17" s="141" t="s">
        <v>43</v>
      </c>
    </row>
    <row r="18" spans="2:5" x14ac:dyDescent="0.25">
      <c r="B18" s="141">
        <v>14</v>
      </c>
      <c r="C18" s="141">
        <f>'LOGIN SCREEN'!C39</f>
        <v>0</v>
      </c>
      <c r="D18" s="141">
        <f>'LOGIN SCREEN'!G39</f>
        <v>0</v>
      </c>
      <c r="E18" s="141" t="s">
        <v>43</v>
      </c>
    </row>
    <row r="19" spans="2:5" x14ac:dyDescent="0.25">
      <c r="B19" s="141">
        <v>15</v>
      </c>
      <c r="C19" s="141">
        <f>'LOGIN SCREEN'!C40</f>
        <v>0</v>
      </c>
      <c r="D19" s="141">
        <f>'LOGIN SCREEN'!G40</f>
        <v>0</v>
      </c>
      <c r="E19" s="141" t="s">
        <v>43</v>
      </c>
    </row>
    <row r="20" spans="2:5" x14ac:dyDescent="0.25">
      <c r="B20" s="141">
        <v>16</v>
      </c>
      <c r="C20" s="141">
        <f>'LOGIN SCREEN'!C41</f>
        <v>0</v>
      </c>
      <c r="D20" s="141">
        <f>'LOGIN SCREEN'!G41</f>
        <v>0</v>
      </c>
      <c r="E20" s="141"/>
    </row>
    <row r="21" spans="2:5" x14ac:dyDescent="0.25">
      <c r="B21" s="141">
        <v>17</v>
      </c>
      <c r="C21" s="141">
        <f>'LOGIN SCREEN'!C42</f>
        <v>0</v>
      </c>
      <c r="D21" s="141">
        <f>'LOGIN SCREEN'!G42</f>
        <v>0</v>
      </c>
      <c r="E21" s="141"/>
    </row>
    <row r="22" spans="2:5" x14ac:dyDescent="0.25">
      <c r="B22" s="141">
        <v>18</v>
      </c>
      <c r="C22" s="141">
        <f>'LOGIN SCREEN'!C43</f>
        <v>0</v>
      </c>
      <c r="D22" s="141">
        <f>'LOGIN SCREEN'!G43</f>
        <v>0</v>
      </c>
      <c r="E22" s="141"/>
    </row>
    <row r="23" spans="2:5" x14ac:dyDescent="0.25">
      <c r="B23" s="141">
        <v>19</v>
      </c>
      <c r="C23" s="141">
        <f>'LOGIN SCREEN'!C44</f>
        <v>0</v>
      </c>
      <c r="D23" s="141">
        <f>'LOGIN SCREEN'!G44</f>
        <v>0</v>
      </c>
      <c r="E23" s="141"/>
    </row>
    <row r="24" spans="2:5" x14ac:dyDescent="0.25">
      <c r="B24" s="141">
        <v>20</v>
      </c>
      <c r="C24" s="141">
        <f>'LOGIN SCREEN'!C45</f>
        <v>0</v>
      </c>
      <c r="D24" s="141">
        <f>'LOGIN SCREEN'!G45</f>
        <v>0</v>
      </c>
      <c r="E24" s="141"/>
    </row>
    <row r="25" spans="2:5" x14ac:dyDescent="0.25">
      <c r="B25" s="141">
        <v>21</v>
      </c>
      <c r="C25" s="141">
        <f>'LOGIN SCREEN'!C46</f>
        <v>0</v>
      </c>
      <c r="D25" s="141">
        <f>'LOGIN SCREEN'!G46</f>
        <v>0</v>
      </c>
      <c r="E25" s="141"/>
    </row>
    <row r="26" spans="2:5" x14ac:dyDescent="0.25">
      <c r="B26" s="141">
        <v>22</v>
      </c>
      <c r="C26" s="141">
        <f>'LOGIN SCREEN'!C47</f>
        <v>0</v>
      </c>
      <c r="D26" s="141">
        <f>'LOGIN SCREEN'!G47</f>
        <v>0</v>
      </c>
      <c r="E26" s="141"/>
    </row>
    <row r="27" spans="2:5" x14ac:dyDescent="0.25">
      <c r="B27" s="141"/>
      <c r="C27" s="141">
        <f>'LOGIN SCREEN'!C48</f>
        <v>0</v>
      </c>
      <c r="D27" s="141">
        <f>'LOGIN SCREEN'!G48</f>
        <v>0</v>
      </c>
      <c r="E27" s="141"/>
    </row>
    <row r="28" spans="2:5" x14ac:dyDescent="0.25">
      <c r="B28" s="141"/>
      <c r="C28" s="141">
        <f>'LOGIN SCREEN'!C49</f>
        <v>0</v>
      </c>
      <c r="D28" s="141">
        <f>'LOGIN SCREEN'!G49</f>
        <v>0</v>
      </c>
      <c r="E28" s="141"/>
    </row>
    <row r="29" spans="2:5" x14ac:dyDescent="0.25">
      <c r="B29" s="141"/>
      <c r="C29" s="141">
        <f>'LOGIN SCREEN'!C50</f>
        <v>0</v>
      </c>
      <c r="D29" s="141">
        <f>'LOGIN SCREEN'!G50</f>
        <v>0</v>
      </c>
      <c r="E29" s="14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LOGIN SCREEN</vt:lpstr>
      <vt:lpstr>TestCase_Automation</vt:lpstr>
      <vt:lpstr>Z_665F3441_34DB_4E8E_9950_23A10DFB51EE_.wvu.FilterData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2023-09-14T11:30:23Z</dcterms:created>
  <dcterms:modified xsi:type="dcterms:W3CDTF">2025-05-13T10:01:27Z</dcterms:modified>
</cp:coreProperties>
</file>