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chool supplies" sheetId="1" r:id="rId1"/>
    <sheet name="Cat or Dog" sheetId="2" r:id="rId2"/>
    <sheet name="Three Vacations" sheetId="3" r:id="rId3"/>
  </sheets>
  <calcPr calcId="152511"/>
</workbook>
</file>

<file path=xl/calcChain.xml><?xml version="1.0" encoding="utf-8"?>
<calcChain xmlns="http://schemas.openxmlformats.org/spreadsheetml/2006/main">
  <c r="L31" i="3" l="1"/>
  <c r="K31" i="3"/>
  <c r="J31" i="3"/>
  <c r="L27" i="3"/>
  <c r="K27" i="3"/>
  <c r="J27" i="3"/>
  <c r="L22" i="3"/>
  <c r="K22" i="3"/>
  <c r="J22" i="3"/>
  <c r="K17" i="3"/>
  <c r="J17" i="3"/>
  <c r="L15" i="3"/>
  <c r="L17" i="3" s="1"/>
  <c r="K15" i="3"/>
  <c r="J15" i="3"/>
  <c r="D31" i="3"/>
  <c r="E31" i="3"/>
  <c r="C31" i="3"/>
  <c r="D27" i="3"/>
  <c r="E27" i="3"/>
  <c r="C27" i="3"/>
  <c r="D22" i="3"/>
  <c r="E22" i="3"/>
  <c r="C22" i="3"/>
  <c r="C17" i="3"/>
  <c r="C33" i="3" s="1"/>
  <c r="D15" i="3"/>
  <c r="D17" i="3" s="1"/>
  <c r="E15" i="3"/>
  <c r="E17" i="3" s="1"/>
  <c r="C15" i="3"/>
  <c r="K33" i="3" l="1"/>
  <c r="L33" i="3"/>
  <c r="J33" i="3"/>
  <c r="E33" i="3"/>
  <c r="D33" i="3"/>
  <c r="C15" i="2"/>
  <c r="C16" i="2" s="1"/>
  <c r="C18" i="2" s="1"/>
  <c r="B15" i="2"/>
  <c r="B16" i="2" s="1"/>
  <c r="B18" i="2" s="1"/>
  <c r="C9" i="2"/>
  <c r="B9" i="2"/>
  <c r="N4" i="1" l="1"/>
  <c r="N5" i="1"/>
  <c r="N6" i="1"/>
  <c r="N19" i="1" s="1"/>
  <c r="N7" i="1"/>
  <c r="N8" i="1"/>
  <c r="N9" i="1"/>
  <c r="N10" i="1"/>
  <c r="N11" i="1"/>
  <c r="N12" i="1"/>
  <c r="N13" i="1"/>
  <c r="N14" i="1"/>
  <c r="N15" i="1"/>
  <c r="N16" i="1"/>
  <c r="N1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M19" i="1"/>
  <c r="L1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H19" i="1"/>
  <c r="I19" i="1"/>
  <c r="G1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<sst xmlns="http://schemas.openxmlformats.org/spreadsheetml/2006/main" count="112" uniqueCount="66">
  <si>
    <t>Ball Point Pens</t>
  </si>
  <si>
    <t>USB Stick 5gb</t>
  </si>
  <si>
    <t>Walt-Mart</t>
  </si>
  <si>
    <t>Dollar Trap</t>
  </si>
  <si>
    <t>Office Repo</t>
  </si>
  <si>
    <t>TI-35 Calculator</t>
  </si>
  <si>
    <t>100 page notebooks</t>
  </si>
  <si>
    <t>bottle of 8 oz Glue</t>
  </si>
  <si>
    <t>rolls of clear tape</t>
  </si>
  <si>
    <t>Erasers</t>
  </si>
  <si>
    <t>No. 2 Pencils</t>
  </si>
  <si>
    <t>2 inch binders</t>
  </si>
  <si>
    <t>box of 8 Color Markers</t>
  </si>
  <si>
    <t>Stapler</t>
  </si>
  <si>
    <t>Planner Book</t>
  </si>
  <si>
    <t>Protractor</t>
  </si>
  <si>
    <t>Compass</t>
  </si>
  <si>
    <t>Bottle Liquid Paper</t>
  </si>
  <si>
    <t>Susan</t>
  </si>
  <si>
    <t>Total</t>
  </si>
  <si>
    <t>Tim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</si>
  <si>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</si>
  <si>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</si>
  <si>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</si>
  <si>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</si>
  <si>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</si>
  <si>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</si>
  <si>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</si>
  <si>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</si>
  <si>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Initial Toal</t>
  </si>
  <si>
    <t>Monthly</t>
  </si>
  <si>
    <t>Food</t>
  </si>
  <si>
    <t>Litter</t>
  </si>
  <si>
    <t>Treats</t>
  </si>
  <si>
    <t>SubTotal</t>
  </si>
  <si>
    <t>Monthly Total</t>
  </si>
  <si>
    <t>One Year Costs</t>
  </si>
  <si>
    <t>susan</t>
  </si>
  <si>
    <t>Orlando theme parks</t>
  </si>
  <si>
    <t>Miami cruise</t>
  </si>
  <si>
    <t>Chicago museum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</si>
  <si>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</si>
  <si>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</si>
  <si>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</si>
  <si>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</si>
  <si>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</si>
  <si>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</si>
  <si>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</si>
  <si>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</si>
  <si>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</si>
  <si>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</si>
  <si>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</si>
  <si>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Subtotal of tickets (per person)</t>
  </si>
  <si>
    <t>Number  of people in the group</t>
  </si>
  <si>
    <t>Total costs of tickets</t>
  </si>
  <si>
    <t>Hotel Expenses</t>
  </si>
  <si>
    <t>Hotel cost per night</t>
  </si>
  <si>
    <t>Number of nights</t>
  </si>
  <si>
    <t>Hotel total</t>
  </si>
  <si>
    <t>Foods Expenses</t>
  </si>
  <si>
    <t>Food Total</t>
  </si>
  <si>
    <t>Car expenses</t>
  </si>
  <si>
    <t>Car total</t>
  </si>
  <si>
    <t>Food cost per person per day</t>
  </si>
  <si>
    <t>Number of days</t>
  </si>
  <si>
    <t>Car rental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</si>
</sst>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1009]* #,##0.00_-;\-[$$-1009]* #,##0.00_-;_-[$$-10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164" fontId="0" fillId="5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164" fontId="0" fillId="6" borderId="0" xfId="0" applyNumberFormat="1" applyFill="1"/>
    <xf numFmtId="164" fontId="0" fillId="7" borderId="0" xfId="0" applyNumberFormat="1" applyFill="1"/>
    <xf numFmtId="0" fontId="2" fillId="8" borderId="0" xfId="0" applyFont="1" applyFill="1"/>
    <xf numFmtId="0" fontId="0" fillId="8" borderId="0" xfId="0" applyFill="1"/>
    <xf numFmtId="164" fontId="0" fillId="8" borderId="0" xfId="0" applyNumberFormat="1" applyFill="1"/>
    <xf numFmtId="0" fontId="0" fillId="0" borderId="0" xfId="0" applyFill="1"/>
    <xf numFmtId="0" fontId="0" fillId="9" borderId="0" xfId="0" applyFill="1"/>
    <xf numFmtId="0" fontId="2" fillId="5" borderId="0" xfId="0" applyFont="1" applyFill="1"/>
    <xf numFmtId="0" fontId="2" fillId="9" borderId="0" xfId="0" applyFont="1" applyFill="1"/>
    <xf numFmtId="164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between the 3 shops for Susan's 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supplies'!$G$18:$I$18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supplies'!$G$19:$I$19</c:f>
              <c:numCache>
                <c:formatCode>_-[$$-1009]* #\ ##0.00_-;\-[$$-1009]* #\ ##0.00_-;_-[$$-1009]* "-"??_-;_-@_-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31297280"/>
        <c:axId val="-1431293472"/>
      </c:barChart>
      <c:catAx>
        <c:axId val="-14312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31293472"/>
        <c:crosses val="autoZero"/>
        <c:auto val="1"/>
        <c:lblAlgn val="ctr"/>
        <c:lblOffset val="100"/>
        <c:noMultiLvlLbl val="0"/>
      </c:catAx>
      <c:valAx>
        <c:axId val="-14312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3129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Comparison between the 3 shops for Tim's list</a:t>
            </a:r>
            <a:endParaRPr lang="fr-F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'School supplies'!$K$19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supplies'!$L$18:$N$18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supplies'!$L$19:$N$19</c:f>
              <c:numCache>
                <c:formatCode>_-[$$-1009]* #\ ##0.00_-;\-[$$-1009]* #\ ##0.00_-;_-[$$-1009]* "-"??_-;_-@_-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31300544"/>
        <c:axId val="-1431295104"/>
      </c:barChart>
      <c:catAx>
        <c:axId val="-143130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31295104"/>
        <c:crosses val="autoZero"/>
        <c:auto val="1"/>
        <c:lblAlgn val="ctr"/>
        <c:lblOffset val="100"/>
        <c:noMultiLvlLbl val="0"/>
      </c:catAx>
      <c:valAx>
        <c:axId val="-14312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3130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 or Dog'!$B$17:$C$17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Dog'!$B$18:$C$18</c:f>
              <c:numCache>
                <c:formatCode>_-[$$-1009]* #\ ##0.00_-;\-[$$-1009]* #\ ##0.00_-;_-[$$-1009]* "-"??_-;_-@_-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431296192"/>
        <c:axId val="-1431292384"/>
      </c:barChart>
      <c:catAx>
        <c:axId val="-14312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31292384"/>
        <c:crosses val="autoZero"/>
        <c:auto val="1"/>
        <c:lblAlgn val="ctr"/>
        <c:lblOffset val="100"/>
        <c:noMultiLvlLbl val="0"/>
      </c:catAx>
      <c:valAx>
        <c:axId val="-14312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3129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Expenses for Susan and her husband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Vacations'!$C$1:$E$1</c:f>
              <c:strCache>
                <c:ptCount val="3"/>
                <c:pt idx="0">
                  <c:v>Chicago museum</c:v>
                </c:pt>
                <c:pt idx="1">
                  <c:v>Orlando theme parks</c:v>
                </c:pt>
                <c:pt idx="2">
                  <c:v>Miami cruise</c:v>
                </c:pt>
              </c:strCache>
            </c:strRef>
          </c:cat>
          <c:val>
            <c:numRef>
              <c:f>'Three Vacations'!$C$33:$E$33</c:f>
              <c:numCache>
                <c:formatCode>_-[$$-1009]* #\ ##0.00_-;\-[$$-1009]* #\ ##0.00_-;_-[$$-1009]* "-"??_-;_-@_-</c:formatCode>
                <c:ptCount val="3"/>
                <c:pt idx="0">
                  <c:v>1754</c:v>
                </c:pt>
                <c:pt idx="1">
                  <c:v>1853</c:v>
                </c:pt>
                <c:pt idx="2">
                  <c:v>1810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484612368"/>
        <c:axId val="-1484614000"/>
      </c:barChart>
      <c:catAx>
        <c:axId val="-148461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84614000"/>
        <c:crosses val="autoZero"/>
        <c:auto val="1"/>
        <c:lblAlgn val="ctr"/>
        <c:lblOffset val="100"/>
        <c:noMultiLvlLbl val="0"/>
      </c:catAx>
      <c:valAx>
        <c:axId val="-1484614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crossAx val="-148461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Expenses for Tim and his family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Vacations'!$J$1:$L$1</c:f>
              <c:strCache>
                <c:ptCount val="3"/>
                <c:pt idx="0">
                  <c:v>Chicago museum</c:v>
                </c:pt>
                <c:pt idx="1">
                  <c:v>Orlando theme parks</c:v>
                </c:pt>
                <c:pt idx="2">
                  <c:v>Miami cruise</c:v>
                </c:pt>
              </c:strCache>
            </c:strRef>
          </c:cat>
          <c:val>
            <c:numRef>
              <c:f>'Three Vacations'!$J$33:$L$33</c:f>
              <c:numCache>
                <c:formatCode>_-[$$-1009]* #\ ##0.00_-;\-[$$-1009]* #\ ##0.00_-;_-[$$-1009]* "-"??_-;_-@_-</c:formatCode>
                <c:ptCount val="3"/>
                <c:pt idx="0">
                  <c:v>2848</c:v>
                </c:pt>
                <c:pt idx="1">
                  <c:v>3181</c:v>
                </c:pt>
                <c:pt idx="2">
                  <c:v>3620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484604208"/>
        <c:axId val="-1484603120"/>
      </c:barChart>
      <c:catAx>
        <c:axId val="-14846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84603120"/>
        <c:crosses val="autoZero"/>
        <c:auto val="1"/>
        <c:lblAlgn val="ctr"/>
        <c:lblOffset val="100"/>
        <c:noMultiLvlLbl val="0"/>
      </c:catAx>
      <c:valAx>
        <c:axId val="-1484603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crossAx val="-148460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20</xdr:row>
      <xdr:rowOff>119062</xdr:rowOff>
    </xdr:from>
    <xdr:to>
      <xdr:col>7</xdr:col>
      <xdr:colOff>723900</xdr:colOff>
      <xdr:row>35</xdr:row>
      <xdr:rowOff>4762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20</xdr:row>
      <xdr:rowOff>157162</xdr:rowOff>
    </xdr:from>
    <xdr:to>
      <xdr:col>15</xdr:col>
      <xdr:colOff>390525</xdr:colOff>
      <xdr:row>35</xdr:row>
      <xdr:rowOff>42862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623887</xdr:colOff>
      <xdr:row>1</xdr:row>
      <xdr:rowOff>180975</xdr:rowOff>
    </xdr:from>
    <xdr:to>
      <xdr:col>10</xdr:col>
      <xdr:colOff>623887</xdr:colOff>
      <xdr:row>16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1038225</xdr:colOff>
      <xdr:row>35</xdr:row>
      <xdr:rowOff>147637</xdr:rowOff>
    </xdr:from>
    <xdr:to>
      <xdr:col>4</xdr:col>
      <xdr:colOff>514350</xdr:colOff>
      <xdr:row>50</xdr:row>
      <xdr:rowOff>33337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36</xdr:row>
      <xdr:rowOff>109537</xdr:rowOff>
    </xdr:from>
    <xdr:to>
      <xdr:col>11</xdr:col>
      <xdr:colOff>266700</xdr:colOff>
      <xdr:row>50</xdr:row>
      <xdr:rowOff>185737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N19"/>
  <sheetViews>
    <sheetView topLeftCell="B1" workbookViewId="0">
      <selection activeCell="C38" sqref="C38"/>
    </sheetView>
  </sheetViews>
  <sheetFormatPr baseColWidth="10" defaultColWidth="9.140625" defaultRowHeight="15" x14ac:dyDescent="0.25"/>
  <cols>
    <col min="1" max="1" width="26.7109375" customWidth="1"/>
    <col min="2" max="2" width="13.42578125" customWidth="1"/>
    <col min="3" max="3" width="12.140625" customWidth="1"/>
    <col min="4" max="4" width="14" customWidth="1"/>
    <col min="7" max="7" width="15.5703125" customWidth="1"/>
    <col min="8" max="8" width="13.28515625" customWidth="1"/>
    <col min="9" max="9" width="14.42578125" customWidth="1"/>
    <col min="12" max="12" width="12.5703125" customWidth="1"/>
    <col min="13" max="13" width="12.7109375" customWidth="1"/>
    <col min="14" max="14" width="12.5703125" customWidth="1"/>
  </cols>
  <sheetData>
    <row r="2" spans="1:14" x14ac:dyDescent="0.25">
      <c r="B2" s="1" t="s">
        <v>2</v>
      </c>
      <c r="C2" s="1" t="s">
        <v>3</v>
      </c>
      <c r="D2" s="1" t="s">
        <v>4</v>
      </c>
      <c r="F2" s="1" t="s">
        <v>18</v>
      </c>
      <c r="G2" s="1" t="s">
        <v>2</v>
      </c>
      <c r="H2" s="1" t="s">
        <v>3</v>
      </c>
      <c r="I2" s="1" t="s">
        <v>4</v>
      </c>
      <c r="K2" s="1" t="s">
        <v>20</v>
      </c>
      <c r="L2" s="1" t="s">
        <v>2</v>
      </c>
      <c r="M2" s="1" t="s">
        <v>3</v>
      </c>
      <c r="N2" s="1" t="s">
        <v>4</v>
      </c>
    </row>
    <row r="3" spans="1:14" x14ac:dyDescent="0.25">
      <c r="A3" s="1" t="s">
        <v>0</v>
      </c>
      <c r="B3" s="2">
        <v>0.5</v>
      </c>
      <c r="C3" s="2">
        <v>0.4</v>
      </c>
      <c r="D3" s="2">
        <v>1.4</v>
      </c>
      <c r="F3" s="3">
        <v>3</v>
      </c>
      <c r="G3" s="2">
        <f>B3*F3</f>
        <v>1.5</v>
      </c>
      <c r="H3" s="2">
        <f>C3*F3</f>
        <v>1.2000000000000002</v>
      </c>
      <c r="I3" s="2">
        <f>D3*F3</f>
        <v>4.1999999999999993</v>
      </c>
      <c r="K3" s="3">
        <v>5</v>
      </c>
      <c r="L3" s="2">
        <f>B3*K3</f>
        <v>2.5</v>
      </c>
      <c r="M3" s="2">
        <f>C3*K3</f>
        <v>2</v>
      </c>
      <c r="N3" s="2">
        <f>D3*K3</f>
        <v>7</v>
      </c>
    </row>
    <row r="4" spans="1:14" x14ac:dyDescent="0.25">
      <c r="A4" s="1" t="s">
        <v>5</v>
      </c>
      <c r="B4" s="2">
        <v>28</v>
      </c>
      <c r="C4" s="2">
        <v>33</v>
      </c>
      <c r="D4" s="2">
        <v>31</v>
      </c>
      <c r="F4" s="3">
        <v>1</v>
      </c>
      <c r="G4" s="2">
        <f t="shared" ref="G4:G17" si="0">B4*F4</f>
        <v>28</v>
      </c>
      <c r="H4" s="2">
        <f t="shared" ref="H4:H17" si="1">C4*F4</f>
        <v>33</v>
      </c>
      <c r="I4" s="2">
        <f t="shared" ref="I4:I17" si="2">D4*F4</f>
        <v>31</v>
      </c>
      <c r="K4" s="3">
        <v>1</v>
      </c>
      <c r="L4" s="2">
        <f t="shared" ref="L4:L17" si="3">B4*K4</f>
        <v>28</v>
      </c>
      <c r="M4" s="2">
        <f t="shared" ref="M4:M17" si="4">C4*K4</f>
        <v>33</v>
      </c>
      <c r="N4" s="2">
        <f t="shared" ref="N4:N17" si="5">D4*K4</f>
        <v>31</v>
      </c>
    </row>
    <row r="5" spans="1:14" x14ac:dyDescent="0.25">
      <c r="A5" s="1" t="s">
        <v>6</v>
      </c>
      <c r="B5" s="2">
        <v>1.8</v>
      </c>
      <c r="C5" s="2">
        <v>1</v>
      </c>
      <c r="D5" s="2">
        <v>2</v>
      </c>
      <c r="F5" s="3">
        <v>7</v>
      </c>
      <c r="G5" s="2">
        <f t="shared" si="0"/>
        <v>12.6</v>
      </c>
      <c r="H5" s="2">
        <f t="shared" si="1"/>
        <v>7</v>
      </c>
      <c r="I5" s="2">
        <f t="shared" si="2"/>
        <v>14</v>
      </c>
      <c r="K5" s="3">
        <v>4</v>
      </c>
      <c r="L5" s="2">
        <f t="shared" si="3"/>
        <v>7.2</v>
      </c>
      <c r="M5" s="2">
        <f t="shared" si="4"/>
        <v>4</v>
      </c>
      <c r="N5" s="2">
        <f t="shared" si="5"/>
        <v>8</v>
      </c>
    </row>
    <row r="6" spans="1:14" x14ac:dyDescent="0.25">
      <c r="A6" s="1" t="s">
        <v>7</v>
      </c>
      <c r="B6" s="2">
        <v>1.2</v>
      </c>
      <c r="C6" s="2">
        <v>0.8</v>
      </c>
      <c r="D6" s="2">
        <v>1.5</v>
      </c>
      <c r="F6" s="3">
        <v>1</v>
      </c>
      <c r="G6" s="2">
        <f t="shared" si="0"/>
        <v>1.2</v>
      </c>
      <c r="H6" s="2">
        <f t="shared" si="1"/>
        <v>0.8</v>
      </c>
      <c r="I6" s="2">
        <f t="shared" si="2"/>
        <v>1.5</v>
      </c>
      <c r="K6" s="3">
        <v>2</v>
      </c>
      <c r="L6" s="2">
        <f t="shared" si="3"/>
        <v>2.4</v>
      </c>
      <c r="M6" s="2">
        <f t="shared" si="4"/>
        <v>1.6</v>
      </c>
      <c r="N6" s="2">
        <f t="shared" si="5"/>
        <v>3</v>
      </c>
    </row>
    <row r="7" spans="1:14" x14ac:dyDescent="0.25">
      <c r="A7" s="1" t="s">
        <v>8</v>
      </c>
      <c r="B7" s="2">
        <v>2.4</v>
      </c>
      <c r="C7" s="2">
        <v>1.4</v>
      </c>
      <c r="D7" s="2">
        <v>2.4</v>
      </c>
      <c r="F7" s="3">
        <v>2</v>
      </c>
      <c r="G7" s="2">
        <f t="shared" si="0"/>
        <v>4.8</v>
      </c>
      <c r="H7" s="2">
        <f t="shared" si="1"/>
        <v>2.8</v>
      </c>
      <c r="I7" s="2">
        <f t="shared" si="2"/>
        <v>4.8</v>
      </c>
      <c r="K7" s="3">
        <v>2</v>
      </c>
      <c r="L7" s="2">
        <f t="shared" si="3"/>
        <v>4.8</v>
      </c>
      <c r="M7" s="2">
        <f t="shared" si="4"/>
        <v>2.8</v>
      </c>
      <c r="N7" s="2">
        <f t="shared" si="5"/>
        <v>4.8</v>
      </c>
    </row>
    <row r="8" spans="1:14" x14ac:dyDescent="0.25">
      <c r="A8" s="1" t="s">
        <v>9</v>
      </c>
      <c r="B8" s="2">
        <v>0.9</v>
      </c>
      <c r="C8" s="2">
        <v>0.2</v>
      </c>
      <c r="D8" s="2">
        <v>0.8</v>
      </c>
      <c r="F8" s="3">
        <v>2</v>
      </c>
      <c r="G8" s="2">
        <f t="shared" si="0"/>
        <v>1.8</v>
      </c>
      <c r="H8" s="2">
        <f t="shared" si="1"/>
        <v>0.4</v>
      </c>
      <c r="I8" s="2">
        <f t="shared" si="2"/>
        <v>1.6</v>
      </c>
      <c r="K8" s="3">
        <v>2</v>
      </c>
      <c r="L8" s="2">
        <f t="shared" si="3"/>
        <v>1.8</v>
      </c>
      <c r="M8" s="2">
        <f t="shared" si="4"/>
        <v>0.4</v>
      </c>
      <c r="N8" s="2">
        <f t="shared" si="5"/>
        <v>1.6</v>
      </c>
    </row>
    <row r="9" spans="1:14" x14ac:dyDescent="0.25">
      <c r="A9" s="1" t="s">
        <v>10</v>
      </c>
      <c r="B9" s="2">
        <v>0.99</v>
      </c>
      <c r="C9" s="2">
        <v>0.59</v>
      </c>
      <c r="D9" s="2">
        <v>2.59</v>
      </c>
      <c r="F9" s="3">
        <v>1</v>
      </c>
      <c r="G9" s="2">
        <f t="shared" si="0"/>
        <v>0.99</v>
      </c>
      <c r="H9" s="2">
        <f t="shared" si="1"/>
        <v>0.59</v>
      </c>
      <c r="I9" s="2">
        <f t="shared" si="2"/>
        <v>2.59</v>
      </c>
      <c r="K9" s="3">
        <v>10</v>
      </c>
      <c r="L9" s="2">
        <f t="shared" si="3"/>
        <v>9.9</v>
      </c>
      <c r="M9" s="2">
        <f t="shared" si="4"/>
        <v>5.8999999999999995</v>
      </c>
      <c r="N9" s="2">
        <f t="shared" si="5"/>
        <v>25.9</v>
      </c>
    </row>
    <row r="10" spans="1:14" x14ac:dyDescent="0.25">
      <c r="A10" s="1" t="s">
        <v>11</v>
      </c>
      <c r="B10" s="2">
        <v>1.25</v>
      </c>
      <c r="C10" s="2">
        <v>3.25</v>
      </c>
      <c r="D10" s="2">
        <v>2.15</v>
      </c>
      <c r="F10" s="3">
        <v>4</v>
      </c>
      <c r="G10" s="2">
        <f t="shared" si="0"/>
        <v>5</v>
      </c>
      <c r="H10" s="2">
        <f t="shared" si="1"/>
        <v>13</v>
      </c>
      <c r="I10" s="2">
        <f t="shared" si="2"/>
        <v>8.6</v>
      </c>
      <c r="K10" s="3">
        <v>1</v>
      </c>
      <c r="L10" s="2">
        <f t="shared" si="3"/>
        <v>1.25</v>
      </c>
      <c r="M10" s="2">
        <f t="shared" si="4"/>
        <v>3.25</v>
      </c>
      <c r="N10" s="2">
        <f t="shared" si="5"/>
        <v>2.15</v>
      </c>
    </row>
    <row r="11" spans="1:14" x14ac:dyDescent="0.25">
      <c r="A11" s="1" t="s">
        <v>1</v>
      </c>
      <c r="B11" s="2">
        <v>9.5</v>
      </c>
      <c r="C11" s="2">
        <v>14</v>
      </c>
      <c r="D11" s="2">
        <v>13</v>
      </c>
      <c r="F11" s="3">
        <v>1</v>
      </c>
      <c r="G11" s="2">
        <f t="shared" si="0"/>
        <v>9.5</v>
      </c>
      <c r="H11" s="2">
        <f t="shared" si="1"/>
        <v>14</v>
      </c>
      <c r="I11" s="2">
        <f t="shared" si="2"/>
        <v>13</v>
      </c>
      <c r="K11" s="3">
        <v>1</v>
      </c>
      <c r="L11" s="2">
        <f t="shared" si="3"/>
        <v>9.5</v>
      </c>
      <c r="M11" s="2">
        <f t="shared" si="4"/>
        <v>14</v>
      </c>
      <c r="N11" s="2">
        <f t="shared" si="5"/>
        <v>13</v>
      </c>
    </row>
    <row r="12" spans="1:14" x14ac:dyDescent="0.25">
      <c r="A12" s="1" t="s">
        <v>12</v>
      </c>
      <c r="B12" s="2">
        <v>4.55</v>
      </c>
      <c r="C12" s="2">
        <v>2.5499999999999998</v>
      </c>
      <c r="D12" s="2">
        <v>6</v>
      </c>
      <c r="F12" s="3">
        <v>1</v>
      </c>
      <c r="G12" s="2">
        <f t="shared" si="0"/>
        <v>4.55</v>
      </c>
      <c r="H12" s="2">
        <f t="shared" si="1"/>
        <v>2.5499999999999998</v>
      </c>
      <c r="I12" s="2">
        <f t="shared" si="2"/>
        <v>6</v>
      </c>
      <c r="K12" s="3">
        <v>1</v>
      </c>
      <c r="L12" s="2">
        <f t="shared" si="3"/>
        <v>4.55</v>
      </c>
      <c r="M12" s="2">
        <f t="shared" si="4"/>
        <v>2.5499999999999998</v>
      </c>
      <c r="N12" s="2">
        <f t="shared" si="5"/>
        <v>6</v>
      </c>
    </row>
    <row r="13" spans="1:14" x14ac:dyDescent="0.25">
      <c r="A13" s="1" t="s">
        <v>13</v>
      </c>
      <c r="B13" s="2">
        <v>4.2</v>
      </c>
      <c r="C13" s="2">
        <v>2.2000000000000002</v>
      </c>
      <c r="D13" s="2">
        <v>3</v>
      </c>
      <c r="F13" s="3">
        <v>1</v>
      </c>
      <c r="G13" s="2">
        <f t="shared" si="0"/>
        <v>4.2</v>
      </c>
      <c r="H13" s="2">
        <f t="shared" si="1"/>
        <v>2.2000000000000002</v>
      </c>
      <c r="I13" s="2">
        <f t="shared" si="2"/>
        <v>3</v>
      </c>
      <c r="K13" s="3">
        <v>0</v>
      </c>
      <c r="L13" s="2">
        <f t="shared" si="3"/>
        <v>0</v>
      </c>
      <c r="M13" s="2">
        <f t="shared" si="4"/>
        <v>0</v>
      </c>
      <c r="N13" s="2">
        <f t="shared" si="5"/>
        <v>0</v>
      </c>
    </row>
    <row r="14" spans="1:14" x14ac:dyDescent="0.25">
      <c r="A14" s="1" t="s">
        <v>14</v>
      </c>
      <c r="B14" s="2">
        <v>3.9</v>
      </c>
      <c r="C14" s="2">
        <v>5</v>
      </c>
      <c r="D14" s="2">
        <v>8</v>
      </c>
      <c r="F14" s="3">
        <v>1</v>
      </c>
      <c r="G14" s="2">
        <f t="shared" si="0"/>
        <v>3.9</v>
      </c>
      <c r="H14" s="2">
        <f t="shared" si="1"/>
        <v>5</v>
      </c>
      <c r="I14" s="2">
        <f t="shared" si="2"/>
        <v>8</v>
      </c>
      <c r="K14" s="3">
        <v>0</v>
      </c>
      <c r="L14" s="2">
        <f t="shared" si="3"/>
        <v>0</v>
      </c>
      <c r="M14" s="2">
        <f t="shared" si="4"/>
        <v>0</v>
      </c>
      <c r="N14" s="2">
        <f t="shared" si="5"/>
        <v>0</v>
      </c>
    </row>
    <row r="15" spans="1:14" x14ac:dyDescent="0.25">
      <c r="A15" s="1" t="s">
        <v>15</v>
      </c>
      <c r="B15" s="2">
        <v>1</v>
      </c>
      <c r="C15" s="2">
        <v>2</v>
      </c>
      <c r="D15" s="2">
        <v>1</v>
      </c>
      <c r="F15" s="3">
        <v>1</v>
      </c>
      <c r="G15" s="2">
        <f t="shared" si="0"/>
        <v>1</v>
      </c>
      <c r="H15" s="2">
        <f t="shared" si="1"/>
        <v>2</v>
      </c>
      <c r="I15" s="2">
        <f t="shared" si="2"/>
        <v>1</v>
      </c>
      <c r="K15" s="3">
        <v>0</v>
      </c>
      <c r="L15" s="2">
        <f t="shared" si="3"/>
        <v>0</v>
      </c>
      <c r="M15" s="2">
        <f t="shared" si="4"/>
        <v>0</v>
      </c>
      <c r="N15" s="2">
        <f t="shared" si="5"/>
        <v>0</v>
      </c>
    </row>
    <row r="16" spans="1:14" x14ac:dyDescent="0.25">
      <c r="A16" s="1" t="s">
        <v>16</v>
      </c>
      <c r="B16" s="2">
        <v>1.75</v>
      </c>
      <c r="C16" s="2">
        <v>2</v>
      </c>
      <c r="D16" s="2">
        <v>1</v>
      </c>
      <c r="F16" s="3">
        <v>1</v>
      </c>
      <c r="G16" s="2">
        <f t="shared" si="0"/>
        <v>1.75</v>
      </c>
      <c r="H16" s="2">
        <f t="shared" si="1"/>
        <v>2</v>
      </c>
      <c r="I16" s="2">
        <f t="shared" si="2"/>
        <v>1</v>
      </c>
      <c r="K16" s="3">
        <v>0</v>
      </c>
      <c r="L16" s="2">
        <f t="shared" si="3"/>
        <v>0</v>
      </c>
      <c r="M16" s="2">
        <f t="shared" si="4"/>
        <v>0</v>
      </c>
      <c r="N16" s="2">
        <f t="shared" si="5"/>
        <v>0</v>
      </c>
    </row>
    <row r="17" spans="1:14" x14ac:dyDescent="0.25">
      <c r="A17" s="1" t="s">
        <v>17</v>
      </c>
      <c r="B17" s="2">
        <v>2</v>
      </c>
      <c r="C17" s="2">
        <v>1</v>
      </c>
      <c r="D17" s="2">
        <v>3</v>
      </c>
      <c r="F17" s="3">
        <v>1</v>
      </c>
      <c r="G17" s="2">
        <f t="shared" si="0"/>
        <v>2</v>
      </c>
      <c r="H17" s="2">
        <f t="shared" si="1"/>
        <v>1</v>
      </c>
      <c r="I17" s="2">
        <f t="shared" si="2"/>
        <v>3</v>
      </c>
      <c r="K17" s="3">
        <v>2</v>
      </c>
      <c r="L17" s="2">
        <f t="shared" si="3"/>
        <v>4</v>
      </c>
      <c r="M17" s="2">
        <f t="shared" si="4"/>
        <v>2</v>
      </c>
      <c r="N17" s="2">
        <f t="shared" si="5"/>
        <v>6</v>
      </c>
    </row>
    <row r="18" spans="1:14" x14ac:dyDescent="0.25">
      <c r="F18" s="4"/>
      <c r="G18" s="5" t="s">
        <v>2</v>
      </c>
      <c r="H18" s="5" t="s">
        <v>3</v>
      </c>
      <c r="I18" s="5" t="s">
        <v>4</v>
      </c>
      <c r="K18" s="4"/>
      <c r="L18" s="5" t="s">
        <v>2</v>
      </c>
      <c r="M18" s="5" t="s">
        <v>3</v>
      </c>
      <c r="N18" s="5" t="s">
        <v>4</v>
      </c>
    </row>
    <row r="19" spans="1:14" x14ac:dyDescent="0.25">
      <c r="F19" s="4" t="s">
        <v>19</v>
      </c>
      <c r="G19" s="6">
        <f>SUM(G3:G17)</f>
        <v>82.79</v>
      </c>
      <c r="H19" s="6">
        <f t="shared" ref="H19:I19" si="6">SUM(H3:H17)</f>
        <v>87.539999999999992</v>
      </c>
      <c r="I19" s="6">
        <f t="shared" si="6"/>
        <v>103.28999999999999</v>
      </c>
      <c r="K19" s="4" t="s">
        <v>19</v>
      </c>
      <c r="L19" s="6">
        <f>SUM(L3:L17)</f>
        <v>75.899999999999991</v>
      </c>
      <c r="M19" s="6">
        <f>SUM(M3:M17)</f>
        <v>71.499999999999986</v>
      </c>
      <c r="N19" s="6">
        <f t="shared" ref="N19" si="7">SUM(N3:N17)</f>
        <v>108.45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2:C18"/>
  <sheetViews>
    <sheetView workbookViewId="0">
      <selection activeCell="D18" sqref="D18"/>
    </sheetView>
  </sheetViews>
  <sheetFormatPr baseColWidth="10" defaultRowHeight="15" x14ac:dyDescent="0.25"/>
  <cols>
    <col min="1" max="1" width="19.85546875" customWidth="1"/>
  </cols>
  <sheetData>
    <row r="2" spans="1:3" x14ac:dyDescent="0.25">
      <c r="A2" s="7"/>
      <c r="B2" s="7" t="s">
        <v>21</v>
      </c>
      <c r="C2" s="7" t="s">
        <v>22</v>
      </c>
    </row>
    <row r="3" spans="1:3" x14ac:dyDescent="0.25">
      <c r="A3" s="8" t="s">
        <v>23</v>
      </c>
      <c r="B3" s="13"/>
      <c r="C3" s="13"/>
    </row>
    <row r="4" spans="1:3" x14ac:dyDescent="0.25">
      <c r="A4" s="7" t="s">
        <v>24</v>
      </c>
      <c r="B4" s="13">
        <v>50</v>
      </c>
      <c r="C4" s="13">
        <v>90</v>
      </c>
    </row>
    <row r="5" spans="1:3" x14ac:dyDescent="0.25">
      <c r="A5" s="7" t="s">
        <v>25</v>
      </c>
      <c r="B5" s="13">
        <v>2.5</v>
      </c>
      <c r="C5" s="13">
        <v>2</v>
      </c>
    </row>
    <row r="6" spans="1:3" x14ac:dyDescent="0.25">
      <c r="A6" s="7" t="s">
        <v>26</v>
      </c>
      <c r="B6" s="13">
        <v>5.5</v>
      </c>
      <c r="C6" s="13">
        <v>4.5</v>
      </c>
    </row>
    <row r="7" spans="1:3" x14ac:dyDescent="0.25">
      <c r="A7" s="7" t="s">
        <v>27</v>
      </c>
      <c r="B7" s="13">
        <v>7</v>
      </c>
      <c r="C7" s="13">
        <v>7</v>
      </c>
    </row>
    <row r="8" spans="1:3" x14ac:dyDescent="0.25">
      <c r="A8" s="7" t="s">
        <v>28</v>
      </c>
      <c r="B8" s="13">
        <v>3</v>
      </c>
      <c r="C8" s="13"/>
    </row>
    <row r="9" spans="1:3" x14ac:dyDescent="0.25">
      <c r="A9" s="7" t="s">
        <v>29</v>
      </c>
      <c r="B9" s="13">
        <f>SUM(B3:B8)</f>
        <v>68</v>
      </c>
      <c r="C9" s="13">
        <f>SUM(C3:C8)</f>
        <v>103.5</v>
      </c>
    </row>
    <row r="11" spans="1:3" x14ac:dyDescent="0.25">
      <c r="A11" s="10" t="s">
        <v>30</v>
      </c>
      <c r="B11" s="9"/>
      <c r="C11" s="9"/>
    </row>
    <row r="12" spans="1:3" x14ac:dyDescent="0.25">
      <c r="A12" s="9" t="s">
        <v>31</v>
      </c>
      <c r="B12" s="14">
        <v>21</v>
      </c>
      <c r="C12" s="14">
        <v>11</v>
      </c>
    </row>
    <row r="13" spans="1:3" x14ac:dyDescent="0.25">
      <c r="A13" s="9" t="s">
        <v>32</v>
      </c>
      <c r="B13" s="14"/>
      <c r="C13" s="14">
        <v>8</v>
      </c>
    </row>
    <row r="14" spans="1:3" x14ac:dyDescent="0.25">
      <c r="A14" s="9" t="s">
        <v>33</v>
      </c>
      <c r="B14" s="14">
        <v>3</v>
      </c>
      <c r="C14" s="14"/>
    </row>
    <row r="15" spans="1:3" x14ac:dyDescent="0.25">
      <c r="A15" s="9" t="s">
        <v>34</v>
      </c>
      <c r="B15" s="14">
        <f>SUM(B12:B14)</f>
        <v>24</v>
      </c>
      <c r="C15" s="14">
        <f>SUM(C12:C14)</f>
        <v>19</v>
      </c>
    </row>
    <row r="16" spans="1:3" x14ac:dyDescent="0.25">
      <c r="A16" s="9" t="s">
        <v>35</v>
      </c>
      <c r="B16" s="14">
        <f>B15*2</f>
        <v>48</v>
      </c>
      <c r="C16" s="14">
        <f>C15*2</f>
        <v>38</v>
      </c>
    </row>
    <row r="17" spans="1:3" x14ac:dyDescent="0.25">
      <c r="B17" t="s">
        <v>21</v>
      </c>
      <c r="C17" t="s">
        <v>22</v>
      </c>
    </row>
    <row r="18" spans="1:3" x14ac:dyDescent="0.25">
      <c r="A18" s="11" t="s">
        <v>36</v>
      </c>
      <c r="B18" s="12">
        <f>B16*12+B9</f>
        <v>644</v>
      </c>
      <c r="C18" s="12">
        <f>C16*12+C9</f>
        <v>559.5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L33"/>
  <sheetViews>
    <sheetView tabSelected="1" topLeftCell="A31" workbookViewId="0">
      <selection activeCell="N50" sqref="N50"/>
    </sheetView>
  </sheetViews>
  <sheetFormatPr baseColWidth="10" defaultRowHeight="15" x14ac:dyDescent="0.25"/>
  <cols>
    <col min="1" max="1" width="27.85546875" customWidth="1"/>
    <col min="3" max="3" width="16.42578125" customWidth="1"/>
    <col min="4" max="4" width="20.7109375" customWidth="1"/>
    <col min="8" max="8" width="24.42578125" customWidth="1"/>
    <col min="10" max="10" width="15.7109375" customWidth="1"/>
    <col min="11" max="11" width="20" customWidth="1"/>
    <col min="12" max="12" width="15.140625" customWidth="1"/>
  </cols>
  <sheetData>
    <row r="1" spans="1:12" x14ac:dyDescent="0.25">
      <c r="A1" t="s">
        <v>37</v>
      </c>
      <c r="C1" t="s">
        <v>40</v>
      </c>
      <c r="D1" t="s">
        <v>38</v>
      </c>
      <c r="E1" t="s">
        <v>39</v>
      </c>
      <c r="H1" t="s">
        <v>20</v>
      </c>
      <c r="J1" t="s">
        <v>40</v>
      </c>
      <c r="K1" t="s">
        <v>38</v>
      </c>
      <c r="L1" t="s">
        <v>39</v>
      </c>
    </row>
    <row r="3" spans="1:12" x14ac:dyDescent="0.25">
      <c r="A3" s="15" t="s">
        <v>41</v>
      </c>
      <c r="B3" s="16"/>
      <c r="C3" s="18"/>
      <c r="D3" s="18"/>
      <c r="E3" s="18"/>
      <c r="H3" s="15" t="s">
        <v>41</v>
      </c>
      <c r="I3" s="16"/>
      <c r="J3" s="18"/>
      <c r="K3" s="18"/>
      <c r="L3" s="18"/>
    </row>
    <row r="4" spans="1:12" x14ac:dyDescent="0.25">
      <c r="A4" s="16" t="s">
        <v>42</v>
      </c>
      <c r="B4" s="16"/>
      <c r="C4" s="18">
        <v>280</v>
      </c>
      <c r="D4" s="18">
        <v>100</v>
      </c>
      <c r="E4" s="18">
        <v>350</v>
      </c>
      <c r="H4" s="16" t="s">
        <v>42</v>
      </c>
      <c r="I4" s="16"/>
      <c r="J4" s="18">
        <v>280</v>
      </c>
      <c r="K4" s="18">
        <v>100</v>
      </c>
      <c r="L4" s="18">
        <v>350</v>
      </c>
    </row>
    <row r="5" spans="1:12" x14ac:dyDescent="0.25">
      <c r="A5" s="16" t="s">
        <v>43</v>
      </c>
      <c r="B5" s="16"/>
      <c r="C5" s="18">
        <v>18</v>
      </c>
      <c r="D5" s="18">
        <v>0</v>
      </c>
      <c r="E5" s="18">
        <v>0</v>
      </c>
      <c r="H5" s="16" t="s">
        <v>43</v>
      </c>
      <c r="I5" s="16"/>
      <c r="J5" s="18">
        <v>18</v>
      </c>
      <c r="K5" s="18">
        <v>0</v>
      </c>
      <c r="L5" s="18">
        <v>0</v>
      </c>
    </row>
    <row r="6" spans="1:12" x14ac:dyDescent="0.25">
      <c r="A6" s="16" t="s">
        <v>44</v>
      </c>
      <c r="B6" s="16"/>
      <c r="C6" s="18">
        <v>25</v>
      </c>
      <c r="D6" s="18">
        <v>0</v>
      </c>
      <c r="E6" s="18">
        <v>0</v>
      </c>
      <c r="H6" s="16" t="s">
        <v>44</v>
      </c>
      <c r="I6" s="16"/>
      <c r="J6" s="18">
        <v>25</v>
      </c>
      <c r="K6" s="18">
        <v>0</v>
      </c>
      <c r="L6" s="18">
        <v>0</v>
      </c>
    </row>
    <row r="7" spans="1:12" x14ac:dyDescent="0.25">
      <c r="A7" s="16" t="s">
        <v>45</v>
      </c>
      <c r="B7" s="16"/>
      <c r="C7" s="18">
        <v>15</v>
      </c>
      <c r="D7" s="18">
        <v>0</v>
      </c>
      <c r="E7" s="18">
        <v>0</v>
      </c>
      <c r="H7" s="16" t="s">
        <v>45</v>
      </c>
      <c r="I7" s="16"/>
      <c r="J7" s="18">
        <v>15</v>
      </c>
      <c r="K7" s="18">
        <v>0</v>
      </c>
      <c r="L7" s="18">
        <v>0</v>
      </c>
    </row>
    <row r="8" spans="1:12" x14ac:dyDescent="0.25">
      <c r="A8" s="16" t="s">
        <v>46</v>
      </c>
      <c r="B8" s="16"/>
      <c r="C8" s="18">
        <v>9</v>
      </c>
      <c r="D8" s="18">
        <v>0</v>
      </c>
      <c r="E8" s="18">
        <v>0</v>
      </c>
      <c r="H8" s="16" t="s">
        <v>46</v>
      </c>
      <c r="I8" s="16"/>
      <c r="J8" s="18">
        <v>9</v>
      </c>
      <c r="K8" s="18">
        <v>0</v>
      </c>
      <c r="L8" s="18">
        <v>0</v>
      </c>
    </row>
    <row r="9" spans="1:12" x14ac:dyDescent="0.25">
      <c r="A9" s="16" t="s">
        <v>47</v>
      </c>
      <c r="B9" s="16"/>
      <c r="C9" s="18">
        <v>0</v>
      </c>
      <c r="D9" s="18">
        <v>99</v>
      </c>
      <c r="E9" s="18">
        <v>0</v>
      </c>
      <c r="H9" s="16" t="s">
        <v>47</v>
      </c>
      <c r="I9" s="16"/>
      <c r="J9" s="18">
        <v>0</v>
      </c>
      <c r="K9" s="18">
        <v>99</v>
      </c>
      <c r="L9" s="18">
        <v>0</v>
      </c>
    </row>
    <row r="10" spans="1:12" x14ac:dyDescent="0.25">
      <c r="A10" s="16" t="s">
        <v>48</v>
      </c>
      <c r="B10" s="16"/>
      <c r="C10" s="18">
        <v>0</v>
      </c>
      <c r="D10" s="18">
        <v>95</v>
      </c>
      <c r="E10" s="18">
        <v>0</v>
      </c>
      <c r="H10" s="16" t="s">
        <v>48</v>
      </c>
      <c r="I10" s="16"/>
      <c r="J10" s="18">
        <v>0</v>
      </c>
      <c r="K10" s="18">
        <v>95</v>
      </c>
      <c r="L10" s="18">
        <v>0</v>
      </c>
    </row>
    <row r="11" spans="1:12" x14ac:dyDescent="0.25">
      <c r="A11" s="16" t="s">
        <v>49</v>
      </c>
      <c r="B11" s="16"/>
      <c r="C11" s="18">
        <v>0</v>
      </c>
      <c r="D11" s="18">
        <v>85</v>
      </c>
      <c r="E11" s="18">
        <v>0</v>
      </c>
      <c r="H11" s="16" t="s">
        <v>49</v>
      </c>
      <c r="I11" s="16"/>
      <c r="J11" s="18">
        <v>0</v>
      </c>
      <c r="K11" s="18">
        <v>85</v>
      </c>
      <c r="L11" s="18">
        <v>0</v>
      </c>
    </row>
    <row r="12" spans="1:12" x14ac:dyDescent="0.25">
      <c r="A12" s="16" t="s">
        <v>50</v>
      </c>
      <c r="B12" s="16"/>
      <c r="C12" s="18">
        <v>0</v>
      </c>
      <c r="D12" s="18">
        <v>85</v>
      </c>
      <c r="E12" s="18">
        <v>0</v>
      </c>
      <c r="H12" s="16" t="s">
        <v>50</v>
      </c>
      <c r="I12" s="16"/>
      <c r="J12" s="18">
        <v>0</v>
      </c>
      <c r="K12" s="18">
        <v>85</v>
      </c>
      <c r="L12" s="18">
        <v>0</v>
      </c>
    </row>
    <row r="13" spans="1:12" x14ac:dyDescent="0.25">
      <c r="A13" s="16" t="s">
        <v>51</v>
      </c>
      <c r="B13" s="16"/>
      <c r="C13" s="18">
        <v>0</v>
      </c>
      <c r="D13" s="18">
        <v>0</v>
      </c>
      <c r="E13" s="18">
        <v>555</v>
      </c>
      <c r="H13" s="16" t="s">
        <v>51</v>
      </c>
      <c r="I13" s="16"/>
      <c r="J13" s="18">
        <v>0</v>
      </c>
      <c r="K13" s="18">
        <v>0</v>
      </c>
      <c r="L13" s="18">
        <v>555</v>
      </c>
    </row>
    <row r="15" spans="1:12" x14ac:dyDescent="0.25">
      <c r="A15" s="17" t="s">
        <v>52</v>
      </c>
      <c r="B15" s="17"/>
      <c r="C15" s="19">
        <f>SUM(C4:C13)</f>
        <v>347</v>
      </c>
      <c r="D15" s="19">
        <f t="shared" ref="D15:E15" si="0">SUM(D4:D13)</f>
        <v>464</v>
      </c>
      <c r="E15" s="19">
        <f t="shared" si="0"/>
        <v>905</v>
      </c>
      <c r="H15" s="17" t="s">
        <v>52</v>
      </c>
      <c r="I15" s="17"/>
      <c r="J15" s="19">
        <f>SUM(J4:J13)</f>
        <v>347</v>
      </c>
      <c r="K15" s="19">
        <f t="shared" ref="K15:L15" si="1">SUM(K4:K13)</f>
        <v>464</v>
      </c>
      <c r="L15" s="19">
        <f t="shared" si="1"/>
        <v>905</v>
      </c>
    </row>
    <row r="16" spans="1:12" x14ac:dyDescent="0.25">
      <c r="A16" s="17" t="s">
        <v>53</v>
      </c>
      <c r="B16" s="17"/>
      <c r="C16" s="17">
        <v>2</v>
      </c>
      <c r="D16" s="17">
        <v>2</v>
      </c>
      <c r="E16" s="17">
        <v>2</v>
      </c>
      <c r="H16" s="17" t="s">
        <v>53</v>
      </c>
      <c r="I16" s="17"/>
      <c r="J16" s="17">
        <v>4</v>
      </c>
      <c r="K16" s="17">
        <v>4</v>
      </c>
      <c r="L16" s="17">
        <v>4</v>
      </c>
    </row>
    <row r="17" spans="1:12" x14ac:dyDescent="0.25">
      <c r="A17" s="17" t="s">
        <v>54</v>
      </c>
      <c r="B17" s="17"/>
      <c r="C17" s="19">
        <f>C15*C16</f>
        <v>694</v>
      </c>
      <c r="D17" s="19">
        <f t="shared" ref="D17:E17" si="2">D15*D16</f>
        <v>928</v>
      </c>
      <c r="E17" s="19">
        <f t="shared" si="2"/>
        <v>1810</v>
      </c>
      <c r="H17" s="17" t="s">
        <v>54</v>
      </c>
      <c r="I17" s="17"/>
      <c r="J17" s="19">
        <f>J15*J16</f>
        <v>1388</v>
      </c>
      <c r="K17" s="19">
        <f t="shared" ref="K17" si="3">K15*K16</f>
        <v>1856</v>
      </c>
      <c r="L17" s="19">
        <f t="shared" ref="L17" si="4">L15*L16</f>
        <v>3620</v>
      </c>
    </row>
    <row r="19" spans="1:12" x14ac:dyDescent="0.25">
      <c r="A19" s="20" t="s">
        <v>55</v>
      </c>
      <c r="B19" s="21"/>
      <c r="C19" s="21"/>
      <c r="D19" s="21"/>
      <c r="E19" s="21"/>
      <c r="H19" s="20" t="s">
        <v>55</v>
      </c>
      <c r="I19" s="21"/>
      <c r="J19" s="21"/>
      <c r="K19" s="21"/>
      <c r="L19" s="21"/>
    </row>
    <row r="20" spans="1:12" x14ac:dyDescent="0.25">
      <c r="A20" s="21" t="s">
        <v>56</v>
      </c>
      <c r="B20" s="21"/>
      <c r="C20" s="22">
        <v>100</v>
      </c>
      <c r="D20" s="22">
        <v>105</v>
      </c>
      <c r="E20" s="22">
        <v>0</v>
      </c>
      <c r="H20" s="21" t="s">
        <v>56</v>
      </c>
      <c r="I20" s="21"/>
      <c r="J20" s="22">
        <v>100</v>
      </c>
      <c r="K20" s="22">
        <v>105</v>
      </c>
      <c r="L20" s="22">
        <v>0</v>
      </c>
    </row>
    <row r="21" spans="1:12" x14ac:dyDescent="0.25">
      <c r="A21" s="21" t="s">
        <v>57</v>
      </c>
      <c r="B21" s="21"/>
      <c r="C21" s="21">
        <v>5</v>
      </c>
      <c r="D21" s="21">
        <v>5</v>
      </c>
      <c r="E21" s="21">
        <v>5</v>
      </c>
      <c r="H21" s="21" t="s">
        <v>57</v>
      </c>
      <c r="I21" s="21"/>
      <c r="J21" s="21">
        <v>5</v>
      </c>
      <c r="K21" s="21">
        <v>5</v>
      </c>
      <c r="L21" s="21">
        <v>5</v>
      </c>
    </row>
    <row r="22" spans="1:12" x14ac:dyDescent="0.25">
      <c r="A22" s="21" t="s">
        <v>58</v>
      </c>
      <c r="B22" s="21"/>
      <c r="C22" s="22">
        <f>C20*C21</f>
        <v>500</v>
      </c>
      <c r="D22" s="22">
        <f t="shared" ref="D22:E22" si="5">D20*D21</f>
        <v>525</v>
      </c>
      <c r="E22" s="22">
        <f t="shared" si="5"/>
        <v>0</v>
      </c>
      <c r="H22" s="21" t="s">
        <v>58</v>
      </c>
      <c r="I22" s="21"/>
      <c r="J22" s="22">
        <f>J20*J21</f>
        <v>500</v>
      </c>
      <c r="K22" s="22">
        <f t="shared" ref="K22" si="6">K20*K21</f>
        <v>525</v>
      </c>
      <c r="L22" s="22">
        <f t="shared" ref="L22" si="7">L20*L21</f>
        <v>0</v>
      </c>
    </row>
    <row r="24" spans="1:12" x14ac:dyDescent="0.25">
      <c r="A24" s="25" t="s">
        <v>59</v>
      </c>
      <c r="B24" s="11"/>
      <c r="C24" s="11"/>
      <c r="D24" s="11"/>
      <c r="E24" s="11"/>
      <c r="H24" s="25" t="s">
        <v>59</v>
      </c>
      <c r="I24" s="11"/>
      <c r="J24" s="11"/>
      <c r="K24" s="11"/>
      <c r="L24" s="11"/>
    </row>
    <row r="25" spans="1:12" x14ac:dyDescent="0.25">
      <c r="A25" s="11" t="s">
        <v>63</v>
      </c>
      <c r="B25" s="11"/>
      <c r="C25" s="12">
        <v>50</v>
      </c>
      <c r="D25" s="12">
        <v>50</v>
      </c>
      <c r="E25" s="12">
        <v>0</v>
      </c>
      <c r="H25" s="11" t="s">
        <v>63</v>
      </c>
      <c r="I25" s="11"/>
      <c r="J25" s="12">
        <v>50</v>
      </c>
      <c r="K25" s="12">
        <v>50</v>
      </c>
      <c r="L25" s="12">
        <v>0</v>
      </c>
    </row>
    <row r="26" spans="1:12" x14ac:dyDescent="0.25">
      <c r="A26" s="11" t="s">
        <v>64</v>
      </c>
      <c r="B26" s="11"/>
      <c r="C26" s="11">
        <v>4</v>
      </c>
      <c r="D26" s="11">
        <v>4</v>
      </c>
      <c r="E26" s="11">
        <v>4</v>
      </c>
      <c r="H26" s="11" t="s">
        <v>64</v>
      </c>
      <c r="I26" s="11"/>
      <c r="J26" s="11">
        <v>4</v>
      </c>
      <c r="K26" s="11">
        <v>4</v>
      </c>
      <c r="L26" s="11">
        <v>4</v>
      </c>
    </row>
    <row r="27" spans="1:12" x14ac:dyDescent="0.25">
      <c r="A27" s="11" t="s">
        <v>60</v>
      </c>
      <c r="B27" s="11"/>
      <c r="C27" s="12">
        <f>C25*C16*C26</f>
        <v>400</v>
      </c>
      <c r="D27" s="12">
        <f t="shared" ref="D27:E27" si="8">D25*D16*D26</f>
        <v>400</v>
      </c>
      <c r="E27" s="12">
        <f t="shared" si="8"/>
        <v>0</v>
      </c>
      <c r="H27" s="11" t="s">
        <v>60</v>
      </c>
      <c r="I27" s="11"/>
      <c r="J27" s="12">
        <f>J25*J16*J26</f>
        <v>800</v>
      </c>
      <c r="K27" s="12">
        <f t="shared" ref="K27" si="9">K25*K16*K26</f>
        <v>800</v>
      </c>
      <c r="L27" s="12">
        <f t="shared" ref="L27" si="10">L25*L16*L26</f>
        <v>0</v>
      </c>
    </row>
    <row r="28" spans="1:12" x14ac:dyDescent="0.25">
      <c r="A28" s="23"/>
      <c r="H28" s="23"/>
    </row>
    <row r="29" spans="1:12" x14ac:dyDescent="0.25">
      <c r="A29" s="26" t="s">
        <v>61</v>
      </c>
      <c r="B29" s="24"/>
      <c r="C29" s="24"/>
      <c r="D29" s="24"/>
      <c r="E29" s="24"/>
      <c r="H29" s="26" t="s">
        <v>61</v>
      </c>
      <c r="I29" s="24"/>
      <c r="J29" s="24"/>
      <c r="K29" s="24"/>
      <c r="L29" s="24"/>
    </row>
    <row r="30" spans="1:12" x14ac:dyDescent="0.25">
      <c r="A30" s="24" t="s">
        <v>65</v>
      </c>
      <c r="B30" s="24"/>
      <c r="C30" s="27">
        <v>40</v>
      </c>
      <c r="D30" s="27">
        <v>0</v>
      </c>
      <c r="E30" s="27">
        <v>0</v>
      </c>
      <c r="H30" s="24" t="s">
        <v>65</v>
      </c>
      <c r="I30" s="24"/>
      <c r="J30" s="27">
        <v>40</v>
      </c>
      <c r="K30" s="27">
        <v>0</v>
      </c>
      <c r="L30" s="27">
        <v>0</v>
      </c>
    </row>
    <row r="31" spans="1:12" x14ac:dyDescent="0.25">
      <c r="A31" s="24" t="s">
        <v>62</v>
      </c>
      <c r="B31" s="24"/>
      <c r="C31" s="27">
        <f>C30*C26</f>
        <v>160</v>
      </c>
      <c r="D31" s="27">
        <f t="shared" ref="D31:E31" si="11">D30*D26</f>
        <v>0</v>
      </c>
      <c r="E31" s="27">
        <f t="shared" si="11"/>
        <v>0</v>
      </c>
      <c r="H31" s="24" t="s">
        <v>62</v>
      </c>
      <c r="I31" s="24"/>
      <c r="J31" s="27">
        <f>J30*J26</f>
        <v>160</v>
      </c>
      <c r="K31" s="27">
        <f t="shared" ref="K31" si="12">K30*K26</f>
        <v>0</v>
      </c>
      <c r="L31" s="27">
        <f t="shared" ref="L31" si="13">L30*L26</f>
        <v>0</v>
      </c>
    </row>
    <row r="32" spans="1:12" s="23" customFormat="1" x14ac:dyDescent="0.25"/>
    <row r="33" spans="1:12" x14ac:dyDescent="0.25">
      <c r="A33" s="4" t="s">
        <v>19</v>
      </c>
      <c r="B33" s="4"/>
      <c r="C33" s="6">
        <f>C31+C27+C22+C17</f>
        <v>1754</v>
      </c>
      <c r="D33" s="6">
        <f t="shared" ref="D33:E33" si="14">D31+D27+D22+D17</f>
        <v>1853</v>
      </c>
      <c r="E33" s="6">
        <f t="shared" si="14"/>
        <v>1810</v>
      </c>
      <c r="H33" s="4" t="s">
        <v>19</v>
      </c>
      <c r="I33" s="4"/>
      <c r="J33" s="6">
        <f>J31+J27+J22+J17</f>
        <v>2848</v>
      </c>
      <c r="K33" s="6">
        <f t="shared" ref="K33:L33" si="15">K31+K27+K22+K17</f>
        <v>3181</v>
      </c>
      <c r="L33" s="6">
        <f t="shared" si="15"/>
        <v>3620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School supplies</vt:lpstr>
      <vt:lpstr>Cat or Dog</vt:lpstr>
      <vt:lpstr>Three Vacations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2023-03-22T13:20:55Z</dcterms:modified>
</cp:coreProperties>
</file>