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166" documentId="11_F25DC773A252ABDACC10487B51596C825BDE58F7" xr6:coauthVersionLast="47" xr6:coauthVersionMax="47" xr10:uidLastSave="{035559F8-93BA-41A9-B626-03541BFD9CEF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V_NEM" sheetId="3" state="hidden" r:id="rId3"/>
    <sheet name="V_NK3" sheetId="4" state="hidden" r:id="rId4"/>
    <sheet name="V_NK2" sheetId="5" state="hidden" r:id="rId5"/>
    <sheet name="V_NNG3A" sheetId="6" state="hidden" r:id="rId6"/>
    <sheet name="V_XNN1" sheetId="7" state="hidden" r:id="rId7"/>
    <sheet name="V_NSPC" sheetId="2" state="hidden" r:id="rId8"/>
    <sheet name="DataLink" sheetId="9" state="hidden" r:id="rId9"/>
    <sheet name="Basic info" sheetId="10" state="hidden" r:id="rId10"/>
  </sheets>
  <externalReferences>
    <externalReference r:id="rId11"/>
    <externalReference r:id="rId12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670" i="1" l="1"/>
  <c r="AE1669" i="1"/>
  <c r="AT1670" i="1"/>
  <c r="AT1669" i="1"/>
  <c r="S4" i="10" s="1"/>
  <c r="T4" i="10" s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S5" i="10"/>
  <c r="T5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G2471" i="2" l="1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<sst xmlns="http://schemas.openxmlformats.org/spreadsheetml/2006/main" count="519" uniqueCount="177">
  <si>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</si>
  <si>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</si>
  <si>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</si>
  <si>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</si>
  <si>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</si>
  <si>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</si>
  <si>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</si>
  <si>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</si>
  <si>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</si>
  <si>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</si>
  <si>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</si>
  <si>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</si>
  <si>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</si>
  <si>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</si>
  <si>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</si>
  <si>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</si>
  <si>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</si>
  <si>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</si>
  <si>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</si>
  <si>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</si>
  <si>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</si>
  <si>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</si>
  <si>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</si>
  <si>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</si>
  <si>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</si>
  <si>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</si>
  <si>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</si>
  <si>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</si>
  <si>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</si>
  <si>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</si>
  <si>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</si>
  <si>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</si>
  <si>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</si>
  <si>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</si>
  <si>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</si>
  <si>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</si>
  <si>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</si>
  <si>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</si>
  <si>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</si>
  <si>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</si>
  <si>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</si>
  <si>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</si>
  <si>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</si>
  <si>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</si>
  <si>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</si>
  <si>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</si>
  <si>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</si>
  <si>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</si>
  <si>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</si>
  <si>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</si>
  <si>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</si>
  <si>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</si>
  <si>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</si>
  <si>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</si>
  <si>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</si>
  <si>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</si>
  <si>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</si>
  <si>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</si>
  <si>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</si>
  <si>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</si>
  <si>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</si>
  <si>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</si>
  <si>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</si>
  <si>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</si>
  <si>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</si>
  <si>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</si>
  <si>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</si>
  <si>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</si>
  <si>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</si>
  <si>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</si>
  <si>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</si>
  <si>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</si>
  <si>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</si>
  <si>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</si>
  <si>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</si>
  <si>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</si>
  <si>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</si>
  <si>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</si>
  <si>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</si>
  <si>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</si>
  <si>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</si>
  <si>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</si>
  <si>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</si>
  <si>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</si>
  <si>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</si>
  <si>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</si>
  <si>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</si>
  <si>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</si>
  <si>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</si>
  <si>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</si>
  <si>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</si>
  <si>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</si>
  <si>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</si>
  <si>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</si>
  <si>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</si>
  <si>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</si>
  <si>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</si>
  <si>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</si>
  <si>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</si>
  <si>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</si>
  <si>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</si>
  <si>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</si>
  <si>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</si>
  <si>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</si>
  <si>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</si>
  <si>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</si>
  <si>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</si>
  <si>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</si>
  <si>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</si>
  <si>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</si>
  <si>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</si>
  <si>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</si>
  <si>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</si>
  <si>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</si>
  <si>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</si>
  <si>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</si>
  <si>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</si>
  <si>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</si>
  <si>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</si>
  <si>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</si>
  <si>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</si>
  <si>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</si>
  <si>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</si>
  <si>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</si>
  <si>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</si>
  <si>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</si>
  <si>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</si>
  <si>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</si>
  <si>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</si>
  <si>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</si>
  <si>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</si>
  <si>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</si>
  <si>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</si>
  <si>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</si>
  <si>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</si>
  <si>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</si>
  <si>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</si>
  <si>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</si>
  <si>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</si>
  <si>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</si>
  <si>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</si>
  <si>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</si>
  <si>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</si>
  <si>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</si>
  <si>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</si>
  <si>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</si>
  <si>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</si>
  <si>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</si>
  <si>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</si>
  <si>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</si>
  <si>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MW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</si>
  <si>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</si>
  <si>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</si>
  <si>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</si>
  <si>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</si>
  <si>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</si>
  <si>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</si>
  <si>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</si>
  <si>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</si>
  <si>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</si>
  <si>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</si>
  <si>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</si>
  <si>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</si>
  <si>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</si>
  <si>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</si>
  <si>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</si>
  <si>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</si>
  <si>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</si>
  <si>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</si>
  <si>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</si>
  <si>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</si>
  <si>
    <t>H gross</t>
  </si>
  <si>
    <t>Energy</t>
  </si>
  <si>
    <t>m^3/s</t>
  </si>
  <si>
    <t>8MW Nampa</t>
  </si>
  <si>
    <t>Turbine Discharge</t>
  </si>
  <si>
    <t>MCM/GWh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</si>
</sst>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8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W1655" activePane="bottomRight" state="frozen"/>
      <selection pane="topRight" activeCell="B1" sqref="B1"/>
      <selection pane="bottomLeft" activeCell="A3" sqref="A3"/>
      <selection pane="bottomRight" activeCell="CP1671" sqref="CP1671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>
      <c r="B1" s="451" t="s">
        <v>3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3"/>
      <c r="Q1" s="450" t="s">
        <v>5</v>
      </c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1" t="s">
        <v>4</v>
      </c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3"/>
      <c r="AU1" s="457" t="s">
        <v>6</v>
      </c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8"/>
      <c r="BI1" s="454" t="s">
        <v>7</v>
      </c>
      <c r="BJ1" s="455"/>
      <c r="BK1" s="455"/>
      <c r="BL1" s="455"/>
      <c r="BM1" s="455"/>
      <c r="BN1" s="455"/>
      <c r="BO1" s="455"/>
      <c r="BP1" s="455"/>
      <c r="BQ1" s="455"/>
      <c r="BR1" s="455"/>
      <c r="BS1" s="455"/>
      <c r="BT1" s="455"/>
      <c r="BU1" s="455"/>
      <c r="BV1" s="456"/>
      <c r="BW1" s="447" t="s">
        <v>9</v>
      </c>
      <c r="BX1" s="448"/>
      <c r="BY1" s="448"/>
      <c r="BZ1" s="448"/>
      <c r="CA1" s="448"/>
      <c r="CB1" s="448"/>
      <c r="CC1" s="448"/>
      <c r="CD1" s="448"/>
      <c r="CE1" s="448"/>
      <c r="CF1" s="448"/>
      <c r="CG1" s="448"/>
      <c r="CH1" s="448"/>
      <c r="CI1" s="448"/>
      <c r="CJ1" s="448"/>
      <c r="CK1" s="449"/>
      <c r="CL1" s="447" t="s">
        <v>10</v>
      </c>
      <c r="CM1" s="448"/>
      <c r="CN1" s="448"/>
      <c r="CO1" s="448"/>
      <c r="CP1" s="448"/>
      <c r="CQ1" s="448"/>
      <c r="CR1" s="448"/>
      <c r="CS1" s="448"/>
      <c r="CT1" s="448"/>
      <c r="CU1" s="448"/>
      <c r="CV1" s="448"/>
      <c r="CW1" s="448"/>
      <c r="CX1" s="448"/>
      <c r="CY1" s="448"/>
      <c r="CZ1" s="449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/>
      <c r="AX3" s="370"/>
      <c r="AY3" s="370"/>
      <c r="AZ3" s="312"/>
      <c r="BA3" s="312"/>
      <c r="BB3" s="308"/>
      <c r="BC3" s="308"/>
      <c r="BD3" s="308"/>
      <c r="BE3" s="308"/>
      <c r="BF3" s="374"/>
      <c r="BG3" s="312"/>
      <c r="BH3" s="372"/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/>
      <c r="AX4" s="370"/>
      <c r="AY4" s="370"/>
      <c r="AZ4" s="312"/>
      <c r="BA4" s="312"/>
      <c r="BB4" s="308"/>
      <c r="BC4" s="308"/>
      <c r="BD4" s="308"/>
      <c r="BE4" s="308"/>
      <c r="BF4" s="374"/>
      <c r="BG4" s="312"/>
      <c r="BH4" s="372"/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/>
      <c r="AX5" s="370"/>
      <c r="AY5" s="370"/>
      <c r="AZ5" s="312"/>
      <c r="BA5" s="312"/>
      <c r="BB5" s="308"/>
      <c r="BC5" s="308"/>
      <c r="BD5" s="308"/>
      <c r="BE5" s="308"/>
      <c r="BF5" s="374"/>
      <c r="BG5" s="312"/>
      <c r="BH5" s="372"/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/>
      <c r="AX6" s="370"/>
      <c r="AY6" s="370"/>
      <c r="AZ6" s="312"/>
      <c r="BA6" s="312"/>
      <c r="BB6" s="308"/>
      <c r="BC6" s="308"/>
      <c r="BD6" s="308"/>
      <c r="BE6" s="308"/>
      <c r="BF6" s="374"/>
      <c r="BG6" s="312"/>
      <c r="BH6" s="372"/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/>
      <c r="AX7" s="370"/>
      <c r="AY7" s="370"/>
      <c r="AZ7" s="312"/>
      <c r="BA7" s="312"/>
      <c r="BB7" s="308"/>
      <c r="BC7" s="308"/>
      <c r="BD7" s="308"/>
      <c r="BE7" s="308"/>
      <c r="BF7" s="374"/>
      <c r="BG7" s="312"/>
      <c r="BH7" s="372"/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/>
      <c r="AX8" s="370"/>
      <c r="AY8" s="370"/>
      <c r="AZ8" s="312"/>
      <c r="BA8" s="312"/>
      <c r="BB8" s="308"/>
      <c r="BC8" s="308"/>
      <c r="BD8" s="308"/>
      <c r="BE8" s="308"/>
      <c r="BF8" s="374"/>
      <c r="BG8" s="312"/>
      <c r="BH8" s="372"/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/>
      <c r="AX9" s="370"/>
      <c r="AY9" s="370"/>
      <c r="AZ9" s="312"/>
      <c r="BA9" s="312"/>
      <c r="BB9" s="308"/>
      <c r="BC9" s="308"/>
      <c r="BD9" s="308"/>
      <c r="BE9" s="308"/>
      <c r="BF9" s="374"/>
      <c r="BG9" s="312"/>
      <c r="BH9" s="372"/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/>
      <c r="AX10" s="370"/>
      <c r="AY10" s="370"/>
      <c r="AZ10" s="312"/>
      <c r="BA10" s="312"/>
      <c r="BB10" s="308"/>
      <c r="BC10" s="308"/>
      <c r="BD10" s="308"/>
      <c r="BE10" s="308"/>
      <c r="BF10" s="374"/>
      <c r="BG10" s="312"/>
      <c r="BH10" s="372"/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/>
      <c r="AX11" s="370"/>
      <c r="AY11" s="370"/>
      <c r="AZ11" s="312"/>
      <c r="BA11" s="312"/>
      <c r="BB11" s="308"/>
      <c r="BC11" s="308"/>
      <c r="BD11" s="308"/>
      <c r="BE11" s="308"/>
      <c r="BF11" s="374"/>
      <c r="BG11" s="312"/>
      <c r="BH11" s="372"/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/>
      <c r="AX12" s="370"/>
      <c r="AY12" s="370"/>
      <c r="AZ12" s="312"/>
      <c r="BA12" s="312"/>
      <c r="BB12" s="308"/>
      <c r="BC12" s="308"/>
      <c r="BD12" s="308"/>
      <c r="BE12" s="308"/>
      <c r="BF12" s="374"/>
      <c r="BG12" s="312"/>
      <c r="BH12" s="372"/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/>
      <c r="AX13" s="370"/>
      <c r="AY13" s="370"/>
      <c r="AZ13" s="312"/>
      <c r="BA13" s="312"/>
      <c r="BB13" s="308"/>
      <c r="BC13" s="308"/>
      <c r="BD13" s="308"/>
      <c r="BE13" s="308"/>
      <c r="BF13" s="374"/>
      <c r="BG13" s="312"/>
      <c r="BH13" s="372"/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/>
      <c r="AX14" s="370"/>
      <c r="AY14" s="370"/>
      <c r="AZ14" s="312"/>
      <c r="BA14" s="312"/>
      <c r="BB14" s="308"/>
      <c r="BC14" s="308"/>
      <c r="BD14" s="308"/>
      <c r="BE14" s="308"/>
      <c r="BF14" s="374"/>
      <c r="BG14" s="312"/>
      <c r="BH14" s="372"/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/>
      <c r="AX15" s="370"/>
      <c r="AY15" s="370"/>
      <c r="AZ15" s="312"/>
      <c r="BA15" s="312"/>
      <c r="BB15" s="308"/>
      <c r="BC15" s="308"/>
      <c r="BD15" s="308"/>
      <c r="BE15" s="308"/>
      <c r="BF15" s="374"/>
      <c r="BG15" s="312"/>
      <c r="BH15" s="372"/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/>
      <c r="AX16" s="370"/>
      <c r="AY16" s="370"/>
      <c r="AZ16" s="312"/>
      <c r="BA16" s="312"/>
      <c r="BB16" s="308"/>
      <c r="BC16" s="308"/>
      <c r="BD16" s="308"/>
      <c r="BE16" s="308"/>
      <c r="BF16" s="374"/>
      <c r="BG16" s="312"/>
      <c r="BH16" s="372"/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/>
      <c r="AX17" s="370"/>
      <c r="AY17" s="370"/>
      <c r="AZ17" s="312"/>
      <c r="BA17" s="312"/>
      <c r="BB17" s="308"/>
      <c r="BC17" s="308"/>
      <c r="BD17" s="308"/>
      <c r="BE17" s="308"/>
      <c r="BF17" s="374"/>
      <c r="BG17" s="312"/>
      <c r="BH17" s="372"/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/>
      <c r="AX18" s="370"/>
      <c r="AY18" s="370"/>
      <c r="AZ18" s="312"/>
      <c r="BA18" s="312"/>
      <c r="BB18" s="308"/>
      <c r="BC18" s="308"/>
      <c r="BD18" s="308"/>
      <c r="BE18" s="308"/>
      <c r="BF18" s="374"/>
      <c r="BG18" s="312"/>
      <c r="BH18" s="372"/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/>
      <c r="AX19" s="370"/>
      <c r="AY19" s="370"/>
      <c r="AZ19" s="312"/>
      <c r="BA19" s="312"/>
      <c r="BB19" s="308"/>
      <c r="BC19" s="308"/>
      <c r="BD19" s="308"/>
      <c r="BE19" s="308"/>
      <c r="BF19" s="374"/>
      <c r="BG19" s="312"/>
      <c r="BH19" s="372"/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/>
      <c r="AX20" s="370"/>
      <c r="AY20" s="370"/>
      <c r="AZ20" s="312"/>
      <c r="BA20" s="312"/>
      <c r="BB20" s="308"/>
      <c r="BC20" s="308"/>
      <c r="BD20" s="308"/>
      <c r="BE20" s="308"/>
      <c r="BF20" s="374"/>
      <c r="BG20" s="312"/>
      <c r="BH20" s="372"/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/>
      <c r="AX21" s="370"/>
      <c r="AY21" s="370"/>
      <c r="AZ21" s="312"/>
      <c r="BA21" s="312"/>
      <c r="BB21" s="308"/>
      <c r="BC21" s="308"/>
      <c r="BD21" s="308"/>
      <c r="BE21" s="308"/>
      <c r="BF21" s="374"/>
      <c r="BG21" s="312"/>
      <c r="BH21" s="372"/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/>
      <c r="AX22" s="370"/>
      <c r="AY22" s="370"/>
      <c r="AZ22" s="312"/>
      <c r="BA22" s="312"/>
      <c r="BB22" s="308"/>
      <c r="BC22" s="308"/>
      <c r="BD22" s="308"/>
      <c r="BE22" s="308"/>
      <c r="BF22" s="374"/>
      <c r="BG22" s="312"/>
      <c r="BH22" s="372"/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/>
      <c r="AX23" s="370"/>
      <c r="AY23" s="370"/>
      <c r="AZ23" s="312"/>
      <c r="BA23" s="312"/>
      <c r="BB23" s="308"/>
      <c r="BC23" s="308"/>
      <c r="BD23" s="308"/>
      <c r="BE23" s="308"/>
      <c r="BF23" s="374"/>
      <c r="BG23" s="312"/>
      <c r="BH23" s="372"/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/>
      <c r="AX24" s="370"/>
      <c r="AY24" s="370"/>
      <c r="AZ24" s="312"/>
      <c r="BA24" s="312"/>
      <c r="BB24" s="308"/>
      <c r="BC24" s="308"/>
      <c r="BD24" s="308"/>
      <c r="BE24" s="308"/>
      <c r="BF24" s="374"/>
      <c r="BG24" s="312"/>
      <c r="BH24" s="372"/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/>
      <c r="AX25" s="370"/>
      <c r="AY25" s="370"/>
      <c r="AZ25" s="312"/>
      <c r="BA25" s="312"/>
      <c r="BB25" s="308"/>
      <c r="BC25" s="308"/>
      <c r="BD25" s="308"/>
      <c r="BE25" s="308"/>
      <c r="BF25" s="374"/>
      <c r="BG25" s="312"/>
      <c r="BH25" s="372"/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/>
      <c r="AX26" s="370"/>
      <c r="AY26" s="370"/>
      <c r="AZ26" s="312"/>
      <c r="BA26" s="312"/>
      <c r="BB26" s="308"/>
      <c r="BC26" s="308"/>
      <c r="BD26" s="308"/>
      <c r="BE26" s="308"/>
      <c r="BF26" s="374"/>
      <c r="BG26" s="312"/>
      <c r="BH26" s="372"/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/>
      <c r="AX27" s="370"/>
      <c r="AY27" s="370"/>
      <c r="AZ27" s="312"/>
      <c r="BA27" s="312"/>
      <c r="BB27" s="308"/>
      <c r="BC27" s="308"/>
      <c r="BD27" s="308"/>
      <c r="BE27" s="308"/>
      <c r="BF27" s="374"/>
      <c r="BG27" s="312"/>
      <c r="BH27" s="372"/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/>
      <c r="AX28" s="370"/>
      <c r="AY28" s="370"/>
      <c r="AZ28" s="312"/>
      <c r="BA28" s="312"/>
      <c r="BB28" s="308"/>
      <c r="BC28" s="308"/>
      <c r="BD28" s="308"/>
      <c r="BE28" s="308"/>
      <c r="BF28" s="374"/>
      <c r="BG28" s="312"/>
      <c r="BH28" s="372"/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/>
      <c r="AX29" s="370"/>
      <c r="AY29" s="370"/>
      <c r="AZ29" s="312"/>
      <c r="BA29" s="312"/>
      <c r="BB29" s="308"/>
      <c r="BC29" s="308"/>
      <c r="BD29" s="308"/>
      <c r="BE29" s="308"/>
      <c r="BF29" s="374"/>
      <c r="BG29" s="312"/>
      <c r="BH29" s="372"/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/>
      <c r="AX30" s="370"/>
      <c r="AY30" s="370"/>
      <c r="AZ30" s="312"/>
      <c r="BA30" s="312"/>
      <c r="BB30" s="308"/>
      <c r="BC30" s="308"/>
      <c r="BD30" s="308"/>
      <c r="BE30" s="308"/>
      <c r="BF30" s="374"/>
      <c r="BG30" s="312"/>
      <c r="BH30" s="372"/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/>
      <c r="AX31" s="370"/>
      <c r="AY31" s="370"/>
      <c r="AZ31" s="312"/>
      <c r="BA31" s="312"/>
      <c r="BB31" s="308"/>
      <c r="BC31" s="308"/>
      <c r="BD31" s="308"/>
      <c r="BE31" s="308"/>
      <c r="BF31" s="374"/>
      <c r="BG31" s="312"/>
      <c r="BH31" s="372"/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/>
      <c r="AX32" s="370"/>
      <c r="AY32" s="370"/>
      <c r="AZ32" s="312"/>
      <c r="BA32" s="312"/>
      <c r="BB32" s="308"/>
      <c r="BC32" s="308"/>
      <c r="BD32" s="308"/>
      <c r="BE32" s="308"/>
      <c r="BF32" s="374"/>
      <c r="BG32" s="312"/>
      <c r="BH32" s="372"/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/>
      <c r="AX33" s="370"/>
      <c r="AY33" s="370"/>
      <c r="AZ33" s="312"/>
      <c r="BA33" s="312"/>
      <c r="BB33" s="308"/>
      <c r="BC33" s="308"/>
      <c r="BD33" s="308"/>
      <c r="BE33" s="308"/>
      <c r="BF33" s="374"/>
      <c r="BG33" s="312"/>
      <c r="BH33" s="372"/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/>
      <c r="AX34" s="370"/>
      <c r="AY34" s="370"/>
      <c r="AZ34" s="312"/>
      <c r="BA34" s="312"/>
      <c r="BB34" s="308"/>
      <c r="BC34" s="308"/>
      <c r="BD34" s="308"/>
      <c r="BE34" s="308"/>
      <c r="BF34" s="374"/>
      <c r="BG34" s="312"/>
      <c r="BH34" s="372"/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/>
      <c r="AX35" s="370"/>
      <c r="AY35" s="370"/>
      <c r="AZ35" s="312"/>
      <c r="BA35" s="312"/>
      <c r="BB35" s="308"/>
      <c r="BC35" s="308"/>
      <c r="BD35" s="308"/>
      <c r="BE35" s="308"/>
      <c r="BF35" s="374"/>
      <c r="BG35" s="312"/>
      <c r="BH35" s="372"/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/>
      <c r="AX36" s="370"/>
      <c r="AY36" s="370"/>
      <c r="AZ36" s="312"/>
      <c r="BA36" s="312"/>
      <c r="BB36" s="308"/>
      <c r="BC36" s="308"/>
      <c r="BD36" s="308"/>
      <c r="BE36" s="308"/>
      <c r="BF36" s="374"/>
      <c r="BG36" s="312"/>
      <c r="BH36" s="372"/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/>
      <c r="AX37" s="370"/>
      <c r="AY37" s="370"/>
      <c r="AZ37" s="312"/>
      <c r="BA37" s="312"/>
      <c r="BB37" s="308"/>
      <c r="BC37" s="308"/>
      <c r="BD37" s="308"/>
      <c r="BE37" s="308"/>
      <c r="BF37" s="374"/>
      <c r="BG37" s="312"/>
      <c r="BH37" s="372"/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/>
      <c r="AX38" s="370"/>
      <c r="AY38" s="370"/>
      <c r="AZ38" s="312"/>
      <c r="BA38" s="312"/>
      <c r="BB38" s="308"/>
      <c r="BC38" s="308"/>
      <c r="BD38" s="308"/>
      <c r="BE38" s="308"/>
      <c r="BF38" s="374"/>
      <c r="BG38" s="312"/>
      <c r="BH38" s="372"/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/>
      <c r="AX39" s="370"/>
      <c r="AY39" s="370"/>
      <c r="AZ39" s="312"/>
      <c r="BA39" s="312"/>
      <c r="BB39" s="308"/>
      <c r="BC39" s="308"/>
      <c r="BD39" s="308"/>
      <c r="BE39" s="308"/>
      <c r="BF39" s="374"/>
      <c r="BG39" s="312"/>
      <c r="BH39" s="372"/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/>
      <c r="AX40" s="370"/>
      <c r="AY40" s="370"/>
      <c r="AZ40" s="312"/>
      <c r="BA40" s="312"/>
      <c r="BB40" s="308"/>
      <c r="BC40" s="308"/>
      <c r="BD40" s="308"/>
      <c r="BE40" s="308"/>
      <c r="BF40" s="374"/>
      <c r="BG40" s="312"/>
      <c r="BH40" s="372"/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/>
      <c r="AX41" s="370"/>
      <c r="AY41" s="370"/>
      <c r="AZ41" s="312"/>
      <c r="BA41" s="312"/>
      <c r="BB41" s="308"/>
      <c r="BC41" s="308"/>
      <c r="BD41" s="308"/>
      <c r="BE41" s="308"/>
      <c r="BF41" s="374"/>
      <c r="BG41" s="312"/>
      <c r="BH41" s="372"/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/>
      <c r="AX42" s="370"/>
      <c r="AY42" s="370"/>
      <c r="AZ42" s="312"/>
      <c r="BA42" s="312"/>
      <c r="BB42" s="308"/>
      <c r="BC42" s="308"/>
      <c r="BD42" s="308"/>
      <c r="BE42" s="308"/>
      <c r="BF42" s="374"/>
      <c r="BG42" s="312"/>
      <c r="BH42" s="372"/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/>
      <c r="AX43" s="370"/>
      <c r="AY43" s="370"/>
      <c r="AZ43" s="312"/>
      <c r="BA43" s="312"/>
      <c r="BB43" s="308"/>
      <c r="BC43" s="308"/>
      <c r="BD43" s="308"/>
      <c r="BE43" s="308"/>
      <c r="BF43" s="374"/>
      <c r="BG43" s="312"/>
      <c r="BH43" s="372"/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/>
      <c r="AX44" s="370"/>
      <c r="AY44" s="370"/>
      <c r="AZ44" s="312"/>
      <c r="BA44" s="312"/>
      <c r="BB44" s="308"/>
      <c r="BC44" s="308"/>
      <c r="BD44" s="308"/>
      <c r="BE44" s="308"/>
      <c r="BF44" s="374"/>
      <c r="BG44" s="312"/>
      <c r="BH44" s="372"/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/>
      <c r="AX45" s="370"/>
      <c r="AY45" s="370"/>
      <c r="AZ45" s="312"/>
      <c r="BA45" s="312"/>
      <c r="BB45" s="308"/>
      <c r="BC45" s="308"/>
      <c r="BD45" s="308"/>
      <c r="BE45" s="308"/>
      <c r="BF45" s="374"/>
      <c r="BG45" s="312"/>
      <c r="BH45" s="372"/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/>
      <c r="AX46" s="370"/>
      <c r="AY46" s="370"/>
      <c r="AZ46" s="312"/>
      <c r="BA46" s="312"/>
      <c r="BB46" s="308"/>
      <c r="BC46" s="308"/>
      <c r="BD46" s="308"/>
      <c r="BE46" s="308"/>
      <c r="BF46" s="374"/>
      <c r="BG46" s="312"/>
      <c r="BH46" s="372"/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/>
      <c r="AX47" s="370"/>
      <c r="AY47" s="370"/>
      <c r="AZ47" s="312"/>
      <c r="BA47" s="312"/>
      <c r="BB47" s="308"/>
      <c r="BC47" s="308"/>
      <c r="BD47" s="308"/>
      <c r="BE47" s="308"/>
      <c r="BF47" s="374"/>
      <c r="BG47" s="312"/>
      <c r="BH47" s="372"/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/>
      <c r="AX48" s="370"/>
      <c r="AY48" s="370"/>
      <c r="AZ48" s="312"/>
      <c r="BA48" s="312"/>
      <c r="BB48" s="308"/>
      <c r="BC48" s="308"/>
      <c r="BD48" s="308"/>
      <c r="BE48" s="308"/>
      <c r="BF48" s="374"/>
      <c r="BG48" s="312"/>
      <c r="BH48" s="372"/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/>
      <c r="AX49" s="370"/>
      <c r="AY49" s="370"/>
      <c r="AZ49" s="312"/>
      <c r="BA49" s="312"/>
      <c r="BB49" s="308"/>
      <c r="BC49" s="308"/>
      <c r="BD49" s="308"/>
      <c r="BE49" s="308"/>
      <c r="BF49" s="374"/>
      <c r="BG49" s="312"/>
      <c r="BH49" s="372"/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/>
      <c r="AX50" s="370"/>
      <c r="AY50" s="370"/>
      <c r="AZ50" s="312"/>
      <c r="BA50" s="312"/>
      <c r="BB50" s="308"/>
      <c r="BC50" s="308"/>
      <c r="BD50" s="308"/>
      <c r="BE50" s="308"/>
      <c r="BF50" s="374"/>
      <c r="BG50" s="312"/>
      <c r="BH50" s="372"/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/>
      <c r="AX51" s="370"/>
      <c r="AY51" s="370"/>
      <c r="AZ51" s="312"/>
      <c r="BA51" s="312"/>
      <c r="BB51" s="308"/>
      <c r="BC51" s="308"/>
      <c r="BD51" s="308"/>
      <c r="BE51" s="308"/>
      <c r="BF51" s="374"/>
      <c r="BG51" s="312"/>
      <c r="BH51" s="372"/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/>
      <c r="AX52" s="370"/>
      <c r="AY52" s="370"/>
      <c r="AZ52" s="312"/>
      <c r="BA52" s="312"/>
      <c r="BB52" s="308"/>
      <c r="BC52" s="308"/>
      <c r="BD52" s="308"/>
      <c r="BE52" s="308"/>
      <c r="BF52" s="374"/>
      <c r="BG52" s="312"/>
      <c r="BH52" s="372"/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/>
      <c r="AX53" s="370"/>
      <c r="AY53" s="370"/>
      <c r="AZ53" s="312"/>
      <c r="BA53" s="312"/>
      <c r="BB53" s="308"/>
      <c r="BC53" s="308"/>
      <c r="BD53" s="308"/>
      <c r="BE53" s="308"/>
      <c r="BF53" s="374"/>
      <c r="BG53" s="312"/>
      <c r="BH53" s="372"/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/>
      <c r="AX54" s="370"/>
      <c r="AY54" s="370"/>
      <c r="AZ54" s="312"/>
      <c r="BA54" s="312"/>
      <c r="BB54" s="308"/>
      <c r="BC54" s="308"/>
      <c r="BD54" s="308"/>
      <c r="BE54" s="308"/>
      <c r="BF54" s="374"/>
      <c r="BG54" s="312"/>
      <c r="BH54" s="372"/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/>
      <c r="AX55" s="370"/>
      <c r="AY55" s="370"/>
      <c r="AZ55" s="312"/>
      <c r="BA55" s="312"/>
      <c r="BB55" s="308"/>
      <c r="BC55" s="308"/>
      <c r="BD55" s="308"/>
      <c r="BE55" s="308"/>
      <c r="BF55" s="374"/>
      <c r="BG55" s="312"/>
      <c r="BH55" s="372"/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/>
      <c r="AX56" s="370"/>
      <c r="AY56" s="370"/>
      <c r="AZ56" s="312"/>
      <c r="BA56" s="312"/>
      <c r="BB56" s="308"/>
      <c r="BC56" s="308"/>
      <c r="BD56" s="308"/>
      <c r="BE56" s="308"/>
      <c r="BF56" s="374"/>
      <c r="BG56" s="312"/>
      <c r="BH56" s="372"/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/>
      <c r="AX57" s="370"/>
      <c r="AY57" s="370"/>
      <c r="AZ57" s="312"/>
      <c r="BA57" s="312"/>
      <c r="BB57" s="308"/>
      <c r="BC57" s="308"/>
      <c r="BD57" s="308"/>
      <c r="BE57" s="308"/>
      <c r="BF57" s="374"/>
      <c r="BG57" s="312"/>
      <c r="BH57" s="372"/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/>
      <c r="AX58" s="370"/>
      <c r="AY58" s="370"/>
      <c r="AZ58" s="312"/>
      <c r="BA58" s="312"/>
      <c r="BB58" s="308"/>
      <c r="BC58" s="308"/>
      <c r="BD58" s="308"/>
      <c r="BE58" s="308"/>
      <c r="BF58" s="374"/>
      <c r="BG58" s="312"/>
      <c r="BH58" s="372"/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/>
      <c r="AX59" s="370"/>
      <c r="AY59" s="370"/>
      <c r="AZ59" s="312"/>
      <c r="BA59" s="312"/>
      <c r="BB59" s="308"/>
      <c r="BC59" s="308"/>
      <c r="BD59" s="308"/>
      <c r="BE59" s="308"/>
      <c r="BF59" s="374"/>
      <c r="BG59" s="312"/>
      <c r="BH59" s="372"/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/>
      <c r="AX60" s="370"/>
      <c r="AY60" s="370"/>
      <c r="AZ60" s="312"/>
      <c r="BA60" s="312"/>
      <c r="BB60" s="308"/>
      <c r="BC60" s="308"/>
      <c r="BD60" s="308"/>
      <c r="BE60" s="308"/>
      <c r="BF60" s="374"/>
      <c r="BG60" s="312"/>
      <c r="BH60" s="372"/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/>
      <c r="AX61" s="370"/>
      <c r="AY61" s="370"/>
      <c r="AZ61" s="312"/>
      <c r="BA61" s="312"/>
      <c r="BB61" s="308"/>
      <c r="BC61" s="308"/>
      <c r="BD61" s="308"/>
      <c r="BE61" s="308"/>
      <c r="BF61" s="374"/>
      <c r="BG61" s="312"/>
      <c r="BH61" s="372"/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/>
      <c r="AX62" s="370"/>
      <c r="AY62" s="370"/>
      <c r="AZ62" s="312"/>
      <c r="BA62" s="312"/>
      <c r="BB62" s="308"/>
      <c r="BC62" s="308"/>
      <c r="BD62" s="308"/>
      <c r="BE62" s="308"/>
      <c r="BF62" s="374"/>
      <c r="BG62" s="312"/>
      <c r="BH62" s="372"/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/>
      <c r="AX63" s="370"/>
      <c r="AY63" s="370"/>
      <c r="AZ63" s="312"/>
      <c r="BA63" s="312"/>
      <c r="BB63" s="308"/>
      <c r="BC63" s="308"/>
      <c r="BD63" s="308"/>
      <c r="BE63" s="308"/>
      <c r="BF63" s="374"/>
      <c r="BG63" s="312"/>
      <c r="BH63" s="372"/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/>
      <c r="AX64" s="370"/>
      <c r="AY64" s="370"/>
      <c r="AZ64" s="312"/>
      <c r="BA64" s="312"/>
      <c r="BB64" s="308"/>
      <c r="BC64" s="308"/>
      <c r="BD64" s="308"/>
      <c r="BE64" s="308"/>
      <c r="BF64" s="374"/>
      <c r="BG64" s="312"/>
      <c r="BH64" s="372"/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/>
      <c r="AX65" s="370"/>
      <c r="AY65" s="370"/>
      <c r="AZ65" s="312"/>
      <c r="BA65" s="312"/>
      <c r="BB65" s="308"/>
      <c r="BC65" s="308"/>
      <c r="BD65" s="308"/>
      <c r="BE65" s="308"/>
      <c r="BF65" s="374"/>
      <c r="BG65" s="312"/>
      <c r="BH65" s="372"/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/>
      <c r="AX66" s="370"/>
      <c r="AY66" s="370"/>
      <c r="AZ66" s="312"/>
      <c r="BA66" s="312"/>
      <c r="BB66" s="308"/>
      <c r="BC66" s="308"/>
      <c r="BD66" s="308"/>
      <c r="BE66" s="308"/>
      <c r="BF66" s="374"/>
      <c r="BG66" s="312"/>
      <c r="BH66" s="372"/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/>
      <c r="AX67" s="370"/>
      <c r="AY67" s="370"/>
      <c r="AZ67" s="312"/>
      <c r="BA67" s="312"/>
      <c r="BB67" s="308"/>
      <c r="BC67" s="308"/>
      <c r="BD67" s="308"/>
      <c r="BE67" s="308"/>
      <c r="BF67" s="374"/>
      <c r="BG67" s="312"/>
      <c r="BH67" s="372"/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/>
      <c r="AX68" s="370"/>
      <c r="AY68" s="370"/>
      <c r="AZ68" s="312"/>
      <c r="BA68" s="312"/>
      <c r="BB68" s="308"/>
      <c r="BC68" s="308"/>
      <c r="BD68" s="308"/>
      <c r="BE68" s="308"/>
      <c r="BF68" s="374"/>
      <c r="BG68" s="312"/>
      <c r="BH68" s="372"/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/>
      <c r="AX69" s="370"/>
      <c r="AY69" s="370"/>
      <c r="AZ69" s="312"/>
      <c r="BA69" s="312"/>
      <c r="BB69" s="308"/>
      <c r="BC69" s="308"/>
      <c r="BD69" s="308"/>
      <c r="BE69" s="308"/>
      <c r="BF69" s="374"/>
      <c r="BG69" s="312"/>
      <c r="BH69" s="372"/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/>
      <c r="AX70" s="370"/>
      <c r="AY70" s="370"/>
      <c r="AZ70" s="312"/>
      <c r="BA70" s="312"/>
      <c r="BB70" s="308"/>
      <c r="BC70" s="308"/>
      <c r="BD70" s="308"/>
      <c r="BE70" s="308"/>
      <c r="BF70" s="374"/>
      <c r="BG70" s="312"/>
      <c r="BH70" s="372"/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/>
      <c r="AX71" s="370"/>
      <c r="AY71" s="370"/>
      <c r="AZ71" s="312"/>
      <c r="BA71" s="312"/>
      <c r="BB71" s="308"/>
      <c r="BC71" s="308"/>
      <c r="BD71" s="308"/>
      <c r="BE71" s="308"/>
      <c r="BF71" s="374"/>
      <c r="BG71" s="312"/>
      <c r="BH71" s="372"/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/>
      <c r="AX72" s="370"/>
      <c r="AY72" s="370"/>
      <c r="AZ72" s="312"/>
      <c r="BA72" s="312"/>
      <c r="BB72" s="308"/>
      <c r="BC72" s="308"/>
      <c r="BD72" s="308"/>
      <c r="BE72" s="308"/>
      <c r="BF72" s="374"/>
      <c r="BG72" s="312"/>
      <c r="BH72" s="372"/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/>
      <c r="AX73" s="370"/>
      <c r="AY73" s="370"/>
      <c r="AZ73" s="312"/>
      <c r="BA73" s="312"/>
      <c r="BB73" s="308"/>
      <c r="BC73" s="308"/>
      <c r="BD73" s="308"/>
      <c r="BE73" s="308"/>
      <c r="BF73" s="374"/>
      <c r="BG73" s="312"/>
      <c r="BH73" s="372"/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/>
      <c r="AX74" s="370"/>
      <c r="AY74" s="370"/>
      <c r="AZ74" s="312"/>
      <c r="BA74" s="312"/>
      <c r="BB74" s="308"/>
      <c r="BC74" s="308"/>
      <c r="BD74" s="308"/>
      <c r="BE74" s="308"/>
      <c r="BF74" s="374"/>
      <c r="BG74" s="312"/>
      <c r="BH74" s="372"/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/>
      <c r="AX75" s="370"/>
      <c r="AY75" s="370"/>
      <c r="AZ75" s="312"/>
      <c r="BA75" s="312"/>
      <c r="BB75" s="308"/>
      <c r="BC75" s="308"/>
      <c r="BD75" s="308"/>
      <c r="BE75" s="308"/>
      <c r="BF75" s="374"/>
      <c r="BG75" s="312"/>
      <c r="BH75" s="372"/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/>
      <c r="AX76" s="370"/>
      <c r="AY76" s="370"/>
      <c r="AZ76" s="312"/>
      <c r="BA76" s="312"/>
      <c r="BB76" s="308"/>
      <c r="BC76" s="308"/>
      <c r="BD76" s="308"/>
      <c r="BE76" s="308"/>
      <c r="BF76" s="374"/>
      <c r="BG76" s="312"/>
      <c r="BH76" s="372"/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/>
      <c r="AX77" s="370"/>
      <c r="AY77" s="370"/>
      <c r="AZ77" s="312"/>
      <c r="BA77" s="312"/>
      <c r="BB77" s="308"/>
      <c r="BC77" s="308"/>
      <c r="BD77" s="308"/>
      <c r="BE77" s="308"/>
      <c r="BF77" s="374"/>
      <c r="BG77" s="312"/>
      <c r="BH77" s="372"/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/>
      <c r="AX78" s="370"/>
      <c r="AY78" s="370"/>
      <c r="AZ78" s="312"/>
      <c r="BA78" s="312"/>
      <c r="BB78" s="308"/>
      <c r="BC78" s="308"/>
      <c r="BD78" s="308"/>
      <c r="BE78" s="308"/>
      <c r="BF78" s="374"/>
      <c r="BG78" s="312"/>
      <c r="BH78" s="372"/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/>
      <c r="AX79" s="370"/>
      <c r="AY79" s="370"/>
      <c r="AZ79" s="312"/>
      <c r="BA79" s="312"/>
      <c r="BB79" s="308"/>
      <c r="BC79" s="308"/>
      <c r="BD79" s="308"/>
      <c r="BE79" s="308"/>
      <c r="BF79" s="374"/>
      <c r="BG79" s="312"/>
      <c r="BH79" s="372"/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/>
      <c r="AX80" s="370"/>
      <c r="AY80" s="370"/>
      <c r="AZ80" s="312"/>
      <c r="BA80" s="312"/>
      <c r="BB80" s="308"/>
      <c r="BC80" s="308"/>
      <c r="BD80" s="308"/>
      <c r="BE80" s="308"/>
      <c r="BF80" s="374"/>
      <c r="BG80" s="312"/>
      <c r="BH80" s="372"/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/>
      <c r="AX81" s="370"/>
      <c r="AY81" s="370"/>
      <c r="AZ81" s="312"/>
      <c r="BA81" s="312"/>
      <c r="BB81" s="308"/>
      <c r="BC81" s="308"/>
      <c r="BD81" s="308"/>
      <c r="BE81" s="308"/>
      <c r="BF81" s="374"/>
      <c r="BG81" s="312"/>
      <c r="BH81" s="372"/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/>
      <c r="AX82" s="370"/>
      <c r="AY82" s="370"/>
      <c r="AZ82" s="312"/>
      <c r="BA82" s="312"/>
      <c r="BB82" s="308"/>
      <c r="BC82" s="308"/>
      <c r="BD82" s="308"/>
      <c r="BE82" s="308"/>
      <c r="BF82" s="374"/>
      <c r="BG82" s="312"/>
      <c r="BH82" s="372"/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/>
      <c r="AX83" s="370"/>
      <c r="AY83" s="370"/>
      <c r="AZ83" s="312"/>
      <c r="BA83" s="312"/>
      <c r="BB83" s="308"/>
      <c r="BC83" s="308"/>
      <c r="BD83" s="308"/>
      <c r="BE83" s="308"/>
      <c r="BF83" s="374"/>
      <c r="BG83" s="312"/>
      <c r="BH83" s="372"/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/>
      <c r="AX84" s="370"/>
      <c r="AY84" s="370"/>
      <c r="AZ84" s="312"/>
      <c r="BA84" s="312"/>
      <c r="BB84" s="308"/>
      <c r="BC84" s="308"/>
      <c r="BD84" s="308"/>
      <c r="BE84" s="308"/>
      <c r="BF84" s="374"/>
      <c r="BG84" s="312"/>
      <c r="BH84" s="372"/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/>
      <c r="AX85" s="370"/>
      <c r="AY85" s="370"/>
      <c r="AZ85" s="312"/>
      <c r="BA85" s="312"/>
      <c r="BB85" s="308"/>
      <c r="BC85" s="308"/>
      <c r="BD85" s="308"/>
      <c r="BE85" s="308"/>
      <c r="BF85" s="374"/>
      <c r="BG85" s="312"/>
      <c r="BH85" s="372"/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/>
      <c r="AX86" s="370"/>
      <c r="AY86" s="370"/>
      <c r="AZ86" s="312"/>
      <c r="BA86" s="312"/>
      <c r="BB86" s="308"/>
      <c r="BC86" s="308"/>
      <c r="BD86" s="308"/>
      <c r="BE86" s="308"/>
      <c r="BF86" s="374"/>
      <c r="BG86" s="312"/>
      <c r="BH86" s="372"/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/>
      <c r="AX87" s="370"/>
      <c r="AY87" s="370"/>
      <c r="AZ87" s="312"/>
      <c r="BA87" s="312"/>
      <c r="BB87" s="308"/>
      <c r="BC87" s="308"/>
      <c r="BD87" s="308"/>
      <c r="BE87" s="308"/>
      <c r="BF87" s="374"/>
      <c r="BG87" s="312"/>
      <c r="BH87" s="372"/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/>
      <c r="AX88" s="370"/>
      <c r="AY88" s="370"/>
      <c r="AZ88" s="312"/>
      <c r="BA88" s="312"/>
      <c r="BB88" s="308"/>
      <c r="BC88" s="308"/>
      <c r="BD88" s="308"/>
      <c r="BE88" s="308"/>
      <c r="BF88" s="374"/>
      <c r="BG88" s="312"/>
      <c r="BH88" s="372"/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/>
      <c r="AX89" s="370"/>
      <c r="AY89" s="370"/>
      <c r="AZ89" s="312"/>
      <c r="BA89" s="312"/>
      <c r="BB89" s="308"/>
      <c r="BC89" s="308"/>
      <c r="BD89" s="308"/>
      <c r="BE89" s="308"/>
      <c r="BF89" s="374"/>
      <c r="BG89" s="312"/>
      <c r="BH89" s="372"/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/>
      <c r="AX90" s="370"/>
      <c r="AY90" s="370"/>
      <c r="AZ90" s="312"/>
      <c r="BA90" s="312"/>
      <c r="BB90" s="308"/>
      <c r="BC90" s="308"/>
      <c r="BD90" s="308"/>
      <c r="BE90" s="308"/>
      <c r="BF90" s="374"/>
      <c r="BG90" s="312"/>
      <c r="BH90" s="372"/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/>
      <c r="AX91" s="370"/>
      <c r="AY91" s="370"/>
      <c r="AZ91" s="312"/>
      <c r="BA91" s="312"/>
      <c r="BB91" s="308"/>
      <c r="BC91" s="308"/>
      <c r="BD91" s="308"/>
      <c r="BE91" s="308"/>
      <c r="BF91" s="374"/>
      <c r="BG91" s="312"/>
      <c r="BH91" s="372"/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/>
      <c r="AX92" s="370"/>
      <c r="AY92" s="370"/>
      <c r="AZ92" s="312"/>
      <c r="BA92" s="312"/>
      <c r="BB92" s="308"/>
      <c r="BC92" s="308"/>
      <c r="BD92" s="308"/>
      <c r="BE92" s="308"/>
      <c r="BF92" s="374"/>
      <c r="BG92" s="312"/>
      <c r="BH92" s="372"/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/>
      <c r="AX93" s="370"/>
      <c r="AY93" s="370"/>
      <c r="AZ93" s="312"/>
      <c r="BA93" s="312"/>
      <c r="BB93" s="308"/>
      <c r="BC93" s="308"/>
      <c r="BD93" s="308"/>
      <c r="BE93" s="308"/>
      <c r="BF93" s="374"/>
      <c r="BG93" s="312"/>
      <c r="BH93" s="372"/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/>
      <c r="AX94" s="370"/>
      <c r="AY94" s="370"/>
      <c r="AZ94" s="312"/>
      <c r="BA94" s="312"/>
      <c r="BB94" s="308"/>
      <c r="BC94" s="308"/>
      <c r="BD94" s="308"/>
      <c r="BE94" s="308"/>
      <c r="BF94" s="374"/>
      <c r="BG94" s="312"/>
      <c r="BH94" s="372"/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/>
      <c r="AX95" s="370"/>
      <c r="AY95" s="370"/>
      <c r="AZ95" s="312"/>
      <c r="BA95" s="312"/>
      <c r="BB95" s="308"/>
      <c r="BC95" s="308"/>
      <c r="BD95" s="308"/>
      <c r="BE95" s="308"/>
      <c r="BF95" s="374"/>
      <c r="BG95" s="312"/>
      <c r="BH95" s="372"/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/>
      <c r="AX96" s="370"/>
      <c r="AY96" s="370"/>
      <c r="AZ96" s="312"/>
      <c r="BA96" s="312"/>
      <c r="BB96" s="308"/>
      <c r="BC96" s="308"/>
      <c r="BD96" s="308"/>
      <c r="BE96" s="308"/>
      <c r="BF96" s="374"/>
      <c r="BG96" s="312"/>
      <c r="BH96" s="372"/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/>
      <c r="AX97" s="370"/>
      <c r="AY97" s="370"/>
      <c r="AZ97" s="312"/>
      <c r="BA97" s="312"/>
      <c r="BB97" s="308"/>
      <c r="BC97" s="308"/>
      <c r="BD97" s="308"/>
      <c r="BE97" s="308"/>
      <c r="BF97" s="374"/>
      <c r="BG97" s="312"/>
      <c r="BH97" s="372"/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/>
      <c r="AX98" s="370"/>
      <c r="AY98" s="370"/>
      <c r="AZ98" s="312"/>
      <c r="BA98" s="312"/>
      <c r="BB98" s="308"/>
      <c r="BC98" s="308"/>
      <c r="BD98" s="308"/>
      <c r="BE98" s="308"/>
      <c r="BF98" s="374"/>
      <c r="BG98" s="312"/>
      <c r="BH98" s="372"/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/>
      <c r="AX99" s="370"/>
      <c r="AY99" s="370"/>
      <c r="AZ99" s="312"/>
      <c r="BA99" s="312"/>
      <c r="BB99" s="308"/>
      <c r="BC99" s="308"/>
      <c r="BD99" s="308"/>
      <c r="BE99" s="308"/>
      <c r="BF99" s="374"/>
      <c r="BG99" s="312"/>
      <c r="BH99" s="372"/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/>
      <c r="AX100" s="370"/>
      <c r="AY100" s="370"/>
      <c r="AZ100" s="312"/>
      <c r="BA100" s="312"/>
      <c r="BB100" s="308"/>
      <c r="BC100" s="308"/>
      <c r="BD100" s="308"/>
      <c r="BE100" s="308"/>
      <c r="BF100" s="374"/>
      <c r="BG100" s="312"/>
      <c r="BH100" s="372"/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/>
      <c r="AX101" s="370"/>
      <c r="AY101" s="370"/>
      <c r="AZ101" s="312"/>
      <c r="BA101" s="312"/>
      <c r="BB101" s="308"/>
      <c r="BC101" s="308"/>
      <c r="BD101" s="308"/>
      <c r="BE101" s="308"/>
      <c r="BF101" s="374"/>
      <c r="BG101" s="312"/>
      <c r="BH101" s="372"/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/>
      <c r="AX102" s="370"/>
      <c r="AY102" s="370"/>
      <c r="AZ102" s="312"/>
      <c r="BA102" s="312"/>
      <c r="BB102" s="308"/>
      <c r="BC102" s="308"/>
      <c r="BD102" s="308"/>
      <c r="BE102" s="308"/>
      <c r="BF102" s="374"/>
      <c r="BG102" s="312"/>
      <c r="BH102" s="372"/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/>
      <c r="AX103" s="370"/>
      <c r="AY103" s="370"/>
      <c r="AZ103" s="312"/>
      <c r="BA103" s="312"/>
      <c r="BB103" s="308"/>
      <c r="BC103" s="308"/>
      <c r="BD103" s="308"/>
      <c r="BE103" s="308"/>
      <c r="BF103" s="374"/>
      <c r="BG103" s="312"/>
      <c r="BH103" s="372"/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/>
      <c r="AX104" s="370"/>
      <c r="AY104" s="370"/>
      <c r="AZ104" s="312"/>
      <c r="BA104" s="312"/>
      <c r="BB104" s="308"/>
      <c r="BC104" s="308"/>
      <c r="BD104" s="308"/>
      <c r="BE104" s="308"/>
      <c r="BF104" s="374"/>
      <c r="BG104" s="312"/>
      <c r="BH104" s="372"/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/>
      <c r="AX105" s="370"/>
      <c r="AY105" s="370"/>
      <c r="AZ105" s="312"/>
      <c r="BA105" s="312"/>
      <c r="BB105" s="308"/>
      <c r="BC105" s="308"/>
      <c r="BD105" s="308"/>
      <c r="BE105" s="308"/>
      <c r="BF105" s="374"/>
      <c r="BG105" s="312"/>
      <c r="BH105" s="372"/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/>
      <c r="AX106" s="370"/>
      <c r="AY106" s="370"/>
      <c r="AZ106" s="312"/>
      <c r="BA106" s="312"/>
      <c r="BB106" s="308"/>
      <c r="BC106" s="308"/>
      <c r="BD106" s="308"/>
      <c r="BE106" s="308"/>
      <c r="BF106" s="374"/>
      <c r="BG106" s="312"/>
      <c r="BH106" s="372"/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/>
      <c r="AX107" s="370"/>
      <c r="AY107" s="370"/>
      <c r="AZ107" s="312"/>
      <c r="BA107" s="312"/>
      <c r="BB107" s="308"/>
      <c r="BC107" s="308"/>
      <c r="BD107" s="308"/>
      <c r="BE107" s="308"/>
      <c r="BF107" s="374"/>
      <c r="BG107" s="312"/>
      <c r="BH107" s="372"/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/>
      <c r="AX108" s="370"/>
      <c r="AY108" s="370"/>
      <c r="AZ108" s="312"/>
      <c r="BA108" s="312"/>
      <c r="BB108" s="308"/>
      <c r="BC108" s="308"/>
      <c r="BD108" s="308"/>
      <c r="BE108" s="308"/>
      <c r="BF108" s="374"/>
      <c r="BG108" s="312"/>
      <c r="BH108" s="372"/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/>
      <c r="AX109" s="370"/>
      <c r="AY109" s="370"/>
      <c r="AZ109" s="312"/>
      <c r="BA109" s="312"/>
      <c r="BB109" s="308"/>
      <c r="BC109" s="308"/>
      <c r="BD109" s="308"/>
      <c r="BE109" s="308"/>
      <c r="BF109" s="374"/>
      <c r="BG109" s="312"/>
      <c r="BH109" s="372"/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/>
      <c r="AX110" s="370"/>
      <c r="AY110" s="370"/>
      <c r="AZ110" s="312"/>
      <c r="BA110" s="312"/>
      <c r="BB110" s="308"/>
      <c r="BC110" s="308"/>
      <c r="BD110" s="308"/>
      <c r="BE110" s="308"/>
      <c r="BF110" s="374"/>
      <c r="BG110" s="312"/>
      <c r="BH110" s="372"/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/>
      <c r="AX111" s="370"/>
      <c r="AY111" s="370"/>
      <c r="AZ111" s="312"/>
      <c r="BA111" s="312"/>
      <c r="BB111" s="308"/>
      <c r="BC111" s="308"/>
      <c r="BD111" s="308"/>
      <c r="BE111" s="308"/>
      <c r="BF111" s="374"/>
      <c r="BG111" s="312"/>
      <c r="BH111" s="372"/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/>
      <c r="AX112" s="370"/>
      <c r="AY112" s="370"/>
      <c r="AZ112" s="312"/>
      <c r="BA112" s="312"/>
      <c r="BB112" s="308"/>
      <c r="BC112" s="308"/>
      <c r="BD112" s="308"/>
      <c r="BE112" s="308"/>
      <c r="BF112" s="374"/>
      <c r="BG112" s="312"/>
      <c r="BH112" s="372"/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/>
      <c r="AX113" s="370"/>
      <c r="AY113" s="370"/>
      <c r="AZ113" s="312"/>
      <c r="BA113" s="312"/>
      <c r="BB113" s="308"/>
      <c r="BC113" s="308"/>
      <c r="BD113" s="308"/>
      <c r="BE113" s="308"/>
      <c r="BF113" s="374"/>
      <c r="BG113" s="312"/>
      <c r="BH113" s="372"/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/>
      <c r="AX114" s="370"/>
      <c r="AY114" s="370"/>
      <c r="AZ114" s="312"/>
      <c r="BA114" s="312"/>
      <c r="BB114" s="308"/>
      <c r="BC114" s="308"/>
      <c r="BD114" s="308"/>
      <c r="BE114" s="308"/>
      <c r="BF114" s="374"/>
      <c r="BG114" s="312"/>
      <c r="BH114" s="372"/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/>
      <c r="AX115" s="370"/>
      <c r="AY115" s="370"/>
      <c r="AZ115" s="312"/>
      <c r="BA115" s="312"/>
      <c r="BB115" s="308"/>
      <c r="BC115" s="308"/>
      <c r="BD115" s="308"/>
      <c r="BE115" s="308"/>
      <c r="BF115" s="374"/>
      <c r="BG115" s="312"/>
      <c r="BH115" s="372"/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/>
      <c r="AX116" s="370"/>
      <c r="AY116" s="370"/>
      <c r="AZ116" s="312"/>
      <c r="BA116" s="312"/>
      <c r="BB116" s="308"/>
      <c r="BC116" s="308"/>
      <c r="BD116" s="308"/>
      <c r="BE116" s="308"/>
      <c r="BF116" s="374"/>
      <c r="BG116" s="312"/>
      <c r="BH116" s="372"/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/>
      <c r="AX117" s="370"/>
      <c r="AY117" s="370"/>
      <c r="AZ117" s="312"/>
      <c r="BA117" s="312"/>
      <c r="BB117" s="308"/>
      <c r="BC117" s="308"/>
      <c r="BD117" s="308"/>
      <c r="BE117" s="308"/>
      <c r="BF117" s="374"/>
      <c r="BG117" s="312"/>
      <c r="BH117" s="372"/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/>
      <c r="AX118" s="370"/>
      <c r="AY118" s="370"/>
      <c r="AZ118" s="312"/>
      <c r="BA118" s="312"/>
      <c r="BB118" s="308"/>
      <c r="BC118" s="308"/>
      <c r="BD118" s="308"/>
      <c r="BE118" s="308"/>
      <c r="BF118" s="374"/>
      <c r="BG118" s="312"/>
      <c r="BH118" s="372"/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/>
      <c r="AX119" s="370"/>
      <c r="AY119" s="370"/>
      <c r="AZ119" s="312"/>
      <c r="BA119" s="312"/>
      <c r="BB119" s="308"/>
      <c r="BC119" s="308"/>
      <c r="BD119" s="308"/>
      <c r="BE119" s="308"/>
      <c r="BF119" s="374"/>
      <c r="BG119" s="312"/>
      <c r="BH119" s="372"/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/>
      <c r="AX120" s="370"/>
      <c r="AY120" s="370"/>
      <c r="AZ120" s="312"/>
      <c r="BA120" s="312"/>
      <c r="BB120" s="308"/>
      <c r="BC120" s="308"/>
      <c r="BD120" s="308"/>
      <c r="BE120" s="308"/>
      <c r="BF120" s="374"/>
      <c r="BG120" s="312"/>
      <c r="BH120" s="372"/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/>
      <c r="AX121" s="370"/>
      <c r="AY121" s="370"/>
      <c r="AZ121" s="312"/>
      <c r="BA121" s="312"/>
      <c r="BB121" s="308"/>
      <c r="BC121" s="308"/>
      <c r="BD121" s="308"/>
      <c r="BE121" s="308"/>
      <c r="BF121" s="374"/>
      <c r="BG121" s="312"/>
      <c r="BH121" s="372"/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/>
      <c r="AX122" s="370"/>
      <c r="AY122" s="370"/>
      <c r="AZ122" s="312"/>
      <c r="BA122" s="312"/>
      <c r="BB122" s="308"/>
      <c r="BC122" s="308"/>
      <c r="BD122" s="308"/>
      <c r="BE122" s="308"/>
      <c r="BF122" s="374"/>
      <c r="BG122" s="312"/>
      <c r="BH122" s="372"/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/>
      <c r="AX123" s="370"/>
      <c r="AY123" s="370"/>
      <c r="AZ123" s="312"/>
      <c r="BA123" s="312"/>
      <c r="BB123" s="308"/>
      <c r="BC123" s="308"/>
      <c r="BD123" s="308"/>
      <c r="BE123" s="308"/>
      <c r="BF123" s="374"/>
      <c r="BG123" s="312"/>
      <c r="BH123" s="372"/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/>
      <c r="AX124" s="370"/>
      <c r="AY124" s="370"/>
      <c r="AZ124" s="312"/>
      <c r="BA124" s="312"/>
      <c r="BB124" s="308"/>
      <c r="BC124" s="308"/>
      <c r="BD124" s="308"/>
      <c r="BE124" s="308"/>
      <c r="BF124" s="374"/>
      <c r="BG124" s="312"/>
      <c r="BH124" s="372"/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/>
      <c r="AX125" s="370"/>
      <c r="AY125" s="370"/>
      <c r="AZ125" s="312"/>
      <c r="BA125" s="312"/>
      <c r="BB125" s="308"/>
      <c r="BC125" s="308"/>
      <c r="BD125" s="308"/>
      <c r="BE125" s="308"/>
      <c r="BF125" s="374"/>
      <c r="BG125" s="312"/>
      <c r="BH125" s="372"/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/>
      <c r="AX126" s="370"/>
      <c r="AY126" s="370"/>
      <c r="AZ126" s="312"/>
      <c r="BA126" s="312"/>
      <c r="BB126" s="308"/>
      <c r="BC126" s="308"/>
      <c r="BD126" s="308"/>
      <c r="BE126" s="308"/>
      <c r="BF126" s="374"/>
      <c r="BG126" s="312"/>
      <c r="BH126" s="372"/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/>
      <c r="AX127" s="370"/>
      <c r="AY127" s="370"/>
      <c r="AZ127" s="312"/>
      <c r="BA127" s="312"/>
      <c r="BB127" s="308"/>
      <c r="BC127" s="308"/>
      <c r="BD127" s="308"/>
      <c r="BE127" s="308"/>
      <c r="BF127" s="374"/>
      <c r="BG127" s="312"/>
      <c r="BH127" s="372"/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/>
      <c r="AX128" s="370"/>
      <c r="AY128" s="370"/>
      <c r="AZ128" s="312"/>
      <c r="BA128" s="312"/>
      <c r="BB128" s="308"/>
      <c r="BC128" s="308"/>
      <c r="BD128" s="308"/>
      <c r="BE128" s="308"/>
      <c r="BF128" s="374"/>
      <c r="BG128" s="312"/>
      <c r="BH128" s="372"/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/>
      <c r="AX129" s="370"/>
      <c r="AY129" s="370"/>
      <c r="AZ129" s="312"/>
      <c r="BA129" s="312"/>
      <c r="BB129" s="308"/>
      <c r="BC129" s="308"/>
      <c r="BD129" s="308"/>
      <c r="BE129" s="308"/>
      <c r="BF129" s="374"/>
      <c r="BG129" s="312"/>
      <c r="BH129" s="372"/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/>
      <c r="AX130" s="370"/>
      <c r="AY130" s="370"/>
      <c r="AZ130" s="312"/>
      <c r="BA130" s="312"/>
      <c r="BB130" s="308"/>
      <c r="BC130" s="308"/>
      <c r="BD130" s="308"/>
      <c r="BE130" s="308"/>
      <c r="BF130" s="374"/>
      <c r="BG130" s="312"/>
      <c r="BH130" s="372"/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/>
      <c r="AX131" s="370"/>
      <c r="AY131" s="370"/>
      <c r="AZ131" s="312"/>
      <c r="BA131" s="312"/>
      <c r="BB131" s="308"/>
      <c r="BC131" s="308"/>
      <c r="BD131" s="308"/>
      <c r="BE131" s="308"/>
      <c r="BF131" s="374"/>
      <c r="BG131" s="312"/>
      <c r="BH131" s="372"/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/>
      <c r="AX132" s="370"/>
      <c r="AY132" s="370"/>
      <c r="AZ132" s="312"/>
      <c r="BA132" s="312"/>
      <c r="BB132" s="308"/>
      <c r="BC132" s="308"/>
      <c r="BD132" s="308"/>
      <c r="BE132" s="308"/>
      <c r="BF132" s="374"/>
      <c r="BG132" s="312"/>
      <c r="BH132" s="372"/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/>
      <c r="AX133" s="370"/>
      <c r="AY133" s="370"/>
      <c r="AZ133" s="312"/>
      <c r="BA133" s="312"/>
      <c r="BB133" s="308"/>
      <c r="BC133" s="308"/>
      <c r="BD133" s="308"/>
      <c r="BE133" s="308"/>
      <c r="BF133" s="374"/>
      <c r="BG133" s="312"/>
      <c r="BH133" s="372"/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/>
      <c r="AX134" s="370"/>
      <c r="AY134" s="370"/>
      <c r="AZ134" s="312"/>
      <c r="BA134" s="312"/>
      <c r="BB134" s="308"/>
      <c r="BC134" s="308"/>
      <c r="BD134" s="308"/>
      <c r="BE134" s="308"/>
      <c r="BF134" s="374"/>
      <c r="BG134" s="312"/>
      <c r="BH134" s="372"/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/>
      <c r="AX135" s="370"/>
      <c r="AY135" s="370"/>
      <c r="AZ135" s="312"/>
      <c r="BA135" s="312"/>
      <c r="BB135" s="308"/>
      <c r="BC135" s="308"/>
      <c r="BD135" s="308"/>
      <c r="BE135" s="308"/>
      <c r="BF135" s="374"/>
      <c r="BG135" s="312"/>
      <c r="BH135" s="372"/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/>
      <c r="AX136" s="370"/>
      <c r="AY136" s="370"/>
      <c r="AZ136" s="312"/>
      <c r="BA136" s="312"/>
      <c r="BB136" s="308"/>
      <c r="BC136" s="308"/>
      <c r="BD136" s="308"/>
      <c r="BE136" s="308"/>
      <c r="BF136" s="374"/>
      <c r="BG136" s="312"/>
      <c r="BH136" s="372"/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/>
      <c r="AX137" s="370"/>
      <c r="AY137" s="370"/>
      <c r="AZ137" s="312"/>
      <c r="BA137" s="312"/>
      <c r="BB137" s="308"/>
      <c r="BC137" s="308"/>
      <c r="BD137" s="308"/>
      <c r="BE137" s="308"/>
      <c r="BF137" s="374"/>
      <c r="BG137" s="312"/>
      <c r="BH137" s="372"/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/>
      <c r="AX138" s="370"/>
      <c r="AY138" s="370"/>
      <c r="AZ138" s="312"/>
      <c r="BA138" s="312"/>
      <c r="BB138" s="308"/>
      <c r="BC138" s="308"/>
      <c r="BD138" s="308"/>
      <c r="BE138" s="308"/>
      <c r="BF138" s="374"/>
      <c r="BG138" s="312"/>
      <c r="BH138" s="372"/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/>
      <c r="AX139" s="370"/>
      <c r="AY139" s="370"/>
      <c r="AZ139" s="312"/>
      <c r="BA139" s="312"/>
      <c r="BB139" s="308"/>
      <c r="BC139" s="308"/>
      <c r="BD139" s="308"/>
      <c r="BE139" s="308"/>
      <c r="BF139" s="374"/>
      <c r="BG139" s="312"/>
      <c r="BH139" s="372"/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/>
      <c r="AX140" s="370"/>
      <c r="AY140" s="370"/>
      <c r="AZ140" s="312"/>
      <c r="BA140" s="312"/>
      <c r="BB140" s="308"/>
      <c r="BC140" s="308"/>
      <c r="BD140" s="308"/>
      <c r="BE140" s="308"/>
      <c r="BF140" s="374"/>
      <c r="BG140" s="312"/>
      <c r="BH140" s="372"/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/>
      <c r="AX141" s="370"/>
      <c r="AY141" s="370"/>
      <c r="AZ141" s="312"/>
      <c r="BA141" s="312"/>
      <c r="BB141" s="308"/>
      <c r="BC141" s="308"/>
      <c r="BD141" s="308"/>
      <c r="BE141" s="308"/>
      <c r="BF141" s="374"/>
      <c r="BG141" s="312"/>
      <c r="BH141" s="372"/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/>
      <c r="AX142" s="370"/>
      <c r="AY142" s="370"/>
      <c r="AZ142" s="312"/>
      <c r="BA142" s="312"/>
      <c r="BB142" s="308"/>
      <c r="BC142" s="308"/>
      <c r="BD142" s="308"/>
      <c r="BE142" s="308"/>
      <c r="BF142" s="374"/>
      <c r="BG142" s="312"/>
      <c r="BH142" s="372"/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/>
      <c r="AX143" s="370"/>
      <c r="AY143" s="370"/>
      <c r="AZ143" s="312"/>
      <c r="BA143" s="312"/>
      <c r="BB143" s="308"/>
      <c r="BC143" s="308"/>
      <c r="BD143" s="308"/>
      <c r="BE143" s="308"/>
      <c r="BF143" s="374"/>
      <c r="BG143" s="312"/>
      <c r="BH143" s="372"/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/>
      <c r="AX144" s="370"/>
      <c r="AY144" s="370"/>
      <c r="AZ144" s="312"/>
      <c r="BA144" s="312"/>
      <c r="BB144" s="308"/>
      <c r="BC144" s="308"/>
      <c r="BD144" s="308"/>
      <c r="BE144" s="308"/>
      <c r="BF144" s="374"/>
      <c r="BG144" s="312"/>
      <c r="BH144" s="372"/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/>
      <c r="AX145" s="370"/>
      <c r="AY145" s="370"/>
      <c r="AZ145" s="312"/>
      <c r="BA145" s="312"/>
      <c r="BB145" s="308"/>
      <c r="BC145" s="308"/>
      <c r="BD145" s="308"/>
      <c r="BE145" s="308"/>
      <c r="BF145" s="374"/>
      <c r="BG145" s="312"/>
      <c r="BH145" s="372"/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/>
      <c r="AX146" s="370"/>
      <c r="AY146" s="370"/>
      <c r="AZ146" s="312"/>
      <c r="BA146" s="312"/>
      <c r="BB146" s="308"/>
      <c r="BC146" s="308"/>
      <c r="BD146" s="308"/>
      <c r="BE146" s="308"/>
      <c r="BF146" s="374"/>
      <c r="BG146" s="312"/>
      <c r="BH146" s="372"/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/>
      <c r="AX147" s="370"/>
      <c r="AY147" s="370"/>
      <c r="AZ147" s="312"/>
      <c r="BA147" s="312"/>
      <c r="BB147" s="308"/>
      <c r="BC147" s="308"/>
      <c r="BD147" s="308"/>
      <c r="BE147" s="308"/>
      <c r="BF147" s="374"/>
      <c r="BG147" s="312"/>
      <c r="BH147" s="372"/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/>
      <c r="AX148" s="370"/>
      <c r="AY148" s="370"/>
      <c r="AZ148" s="312"/>
      <c r="BA148" s="312"/>
      <c r="BB148" s="308"/>
      <c r="BC148" s="308"/>
      <c r="BD148" s="308"/>
      <c r="BE148" s="308"/>
      <c r="BF148" s="374"/>
      <c r="BG148" s="312"/>
      <c r="BH148" s="372"/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/>
      <c r="AX149" s="370"/>
      <c r="AY149" s="370"/>
      <c r="AZ149" s="312"/>
      <c r="BA149" s="312"/>
      <c r="BB149" s="308"/>
      <c r="BC149" s="308"/>
      <c r="BD149" s="308"/>
      <c r="BE149" s="308"/>
      <c r="BF149" s="374"/>
      <c r="BG149" s="312"/>
      <c r="BH149" s="372"/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/>
      <c r="AX150" s="370"/>
      <c r="AY150" s="370"/>
      <c r="AZ150" s="312"/>
      <c r="BA150" s="312"/>
      <c r="BB150" s="308"/>
      <c r="BC150" s="308"/>
      <c r="BD150" s="308"/>
      <c r="BE150" s="308"/>
      <c r="BF150" s="374"/>
      <c r="BG150" s="312"/>
      <c r="BH150" s="372"/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/>
      <c r="AX151" s="370"/>
      <c r="AY151" s="370"/>
      <c r="AZ151" s="312"/>
      <c r="BA151" s="312"/>
      <c r="BB151" s="308"/>
      <c r="BC151" s="308"/>
      <c r="BD151" s="308"/>
      <c r="BE151" s="308"/>
      <c r="BF151" s="374"/>
      <c r="BG151" s="312"/>
      <c r="BH151" s="372"/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/>
      <c r="AX152" s="370"/>
      <c r="AY152" s="370"/>
      <c r="AZ152" s="312"/>
      <c r="BA152" s="312"/>
      <c r="BB152" s="308"/>
      <c r="BC152" s="308"/>
      <c r="BD152" s="308"/>
      <c r="BE152" s="308"/>
      <c r="BF152" s="374"/>
      <c r="BG152" s="312"/>
      <c r="BH152" s="372"/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/>
      <c r="AX153" s="370"/>
      <c r="AY153" s="370"/>
      <c r="AZ153" s="312"/>
      <c r="BA153" s="312"/>
      <c r="BB153" s="308"/>
      <c r="BC153" s="308"/>
      <c r="BD153" s="308"/>
      <c r="BE153" s="308"/>
      <c r="BF153" s="374"/>
      <c r="BG153" s="312"/>
      <c r="BH153" s="372"/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/>
      <c r="AX154" s="370"/>
      <c r="AY154" s="370"/>
      <c r="AZ154" s="312"/>
      <c r="BA154" s="312"/>
      <c r="BB154" s="308"/>
      <c r="BC154" s="308"/>
      <c r="BD154" s="308"/>
      <c r="BE154" s="308"/>
      <c r="BF154" s="374"/>
      <c r="BG154" s="312"/>
      <c r="BH154" s="372"/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/>
      <c r="AX155" s="370"/>
      <c r="AY155" s="370"/>
      <c r="AZ155" s="312"/>
      <c r="BA155" s="312"/>
      <c r="BB155" s="308"/>
      <c r="BC155" s="308"/>
      <c r="BD155" s="308"/>
      <c r="BE155" s="308"/>
      <c r="BF155" s="374"/>
      <c r="BG155" s="312"/>
      <c r="BH155" s="372"/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/>
      <c r="AX156" s="370"/>
      <c r="AY156" s="370"/>
      <c r="AZ156" s="312"/>
      <c r="BA156" s="312"/>
      <c r="BB156" s="308"/>
      <c r="BC156" s="308"/>
      <c r="BD156" s="308"/>
      <c r="BE156" s="308"/>
      <c r="BF156" s="374"/>
      <c r="BG156" s="312"/>
      <c r="BH156" s="372"/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/>
      <c r="AX157" s="370"/>
      <c r="AY157" s="370"/>
      <c r="AZ157" s="312"/>
      <c r="BA157" s="312"/>
      <c r="BB157" s="308"/>
      <c r="BC157" s="308"/>
      <c r="BD157" s="308"/>
      <c r="BE157" s="308"/>
      <c r="BF157" s="374"/>
      <c r="BG157" s="312"/>
      <c r="BH157" s="372"/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/>
      <c r="AX158" s="370"/>
      <c r="AY158" s="370"/>
      <c r="AZ158" s="312"/>
      <c r="BA158" s="312"/>
      <c r="BB158" s="308"/>
      <c r="BC158" s="308"/>
      <c r="BD158" s="308"/>
      <c r="BE158" s="308"/>
      <c r="BF158" s="374"/>
      <c r="BG158" s="312"/>
      <c r="BH158" s="372"/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/>
      <c r="AX159" s="370"/>
      <c r="AY159" s="370"/>
      <c r="AZ159" s="312"/>
      <c r="BA159" s="312"/>
      <c r="BB159" s="308"/>
      <c r="BC159" s="308"/>
      <c r="BD159" s="308"/>
      <c r="BE159" s="308"/>
      <c r="BF159" s="374"/>
      <c r="BG159" s="312"/>
      <c r="BH159" s="372"/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/>
      <c r="AX160" s="370"/>
      <c r="AY160" s="370"/>
      <c r="AZ160" s="312"/>
      <c r="BA160" s="312"/>
      <c r="BB160" s="308"/>
      <c r="BC160" s="308"/>
      <c r="BD160" s="308"/>
      <c r="BE160" s="308"/>
      <c r="BF160" s="374"/>
      <c r="BG160" s="312"/>
      <c r="BH160" s="372"/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/>
      <c r="AX161" s="370"/>
      <c r="AY161" s="370"/>
      <c r="AZ161" s="312"/>
      <c r="BA161" s="312"/>
      <c r="BB161" s="308"/>
      <c r="BC161" s="308"/>
      <c r="BD161" s="308"/>
      <c r="BE161" s="308"/>
      <c r="BF161" s="374"/>
      <c r="BG161" s="312"/>
      <c r="BH161" s="372"/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/>
      <c r="AX162" s="370"/>
      <c r="AY162" s="370"/>
      <c r="AZ162" s="312"/>
      <c r="BA162" s="312"/>
      <c r="BB162" s="308"/>
      <c r="BC162" s="308"/>
      <c r="BD162" s="308"/>
      <c r="BE162" s="308"/>
      <c r="BF162" s="374"/>
      <c r="BG162" s="312"/>
      <c r="BH162" s="372"/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/>
      <c r="AX163" s="370"/>
      <c r="AY163" s="370"/>
      <c r="AZ163" s="312"/>
      <c r="BA163" s="312"/>
      <c r="BB163" s="308"/>
      <c r="BC163" s="308"/>
      <c r="BD163" s="308"/>
      <c r="BE163" s="308"/>
      <c r="BF163" s="374"/>
      <c r="BG163" s="312"/>
      <c r="BH163" s="372"/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/>
      <c r="AX164" s="370"/>
      <c r="AY164" s="370"/>
      <c r="AZ164" s="312"/>
      <c r="BA164" s="312"/>
      <c r="BB164" s="308"/>
      <c r="BC164" s="308"/>
      <c r="BD164" s="308"/>
      <c r="BE164" s="308"/>
      <c r="BF164" s="374"/>
      <c r="BG164" s="312"/>
      <c r="BH164" s="372"/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/>
      <c r="AX165" s="370"/>
      <c r="AY165" s="370"/>
      <c r="AZ165" s="312"/>
      <c r="BA165" s="312"/>
      <c r="BB165" s="308"/>
      <c r="BC165" s="308"/>
      <c r="BD165" s="308"/>
      <c r="BE165" s="308"/>
      <c r="BF165" s="374"/>
      <c r="BG165" s="312"/>
      <c r="BH165" s="372"/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/>
      <c r="AX166" s="370"/>
      <c r="AY166" s="370"/>
      <c r="AZ166" s="312"/>
      <c r="BA166" s="312"/>
      <c r="BB166" s="308"/>
      <c r="BC166" s="308"/>
      <c r="BD166" s="308"/>
      <c r="BE166" s="308"/>
      <c r="BF166" s="374"/>
      <c r="BG166" s="312"/>
      <c r="BH166" s="372"/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/>
      <c r="AX167" s="370"/>
      <c r="AY167" s="370"/>
      <c r="AZ167" s="312"/>
      <c r="BA167" s="312"/>
      <c r="BB167" s="308"/>
      <c r="BC167" s="308"/>
      <c r="BD167" s="308"/>
      <c r="BE167" s="308"/>
      <c r="BF167" s="374"/>
      <c r="BG167" s="312"/>
      <c r="BH167" s="372"/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/>
      <c r="AX168" s="370"/>
      <c r="AY168" s="370"/>
      <c r="AZ168" s="312"/>
      <c r="BA168" s="312"/>
      <c r="BB168" s="308"/>
      <c r="BC168" s="308"/>
      <c r="BD168" s="308"/>
      <c r="BE168" s="308"/>
      <c r="BF168" s="374"/>
      <c r="BG168" s="312"/>
      <c r="BH168" s="372"/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/>
      <c r="AX169" s="370"/>
      <c r="AY169" s="370"/>
      <c r="AZ169" s="312"/>
      <c r="BA169" s="312"/>
      <c r="BB169" s="308"/>
      <c r="BC169" s="308"/>
      <c r="BD169" s="308"/>
      <c r="BE169" s="308"/>
      <c r="BF169" s="374"/>
      <c r="BG169" s="312"/>
      <c r="BH169" s="372"/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/>
      <c r="AX170" s="370"/>
      <c r="AY170" s="370"/>
      <c r="AZ170" s="312"/>
      <c r="BA170" s="312"/>
      <c r="BB170" s="308"/>
      <c r="BC170" s="308"/>
      <c r="BD170" s="308"/>
      <c r="BE170" s="308"/>
      <c r="BF170" s="374"/>
      <c r="BG170" s="312"/>
      <c r="BH170" s="372"/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/>
      <c r="AX171" s="370"/>
      <c r="AY171" s="370"/>
      <c r="AZ171" s="312"/>
      <c r="BA171" s="312"/>
      <c r="BB171" s="308"/>
      <c r="BC171" s="308"/>
      <c r="BD171" s="308"/>
      <c r="BE171" s="308"/>
      <c r="BF171" s="374"/>
      <c r="BG171" s="312"/>
      <c r="BH171" s="372"/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/>
      <c r="AX172" s="370"/>
      <c r="AY172" s="370"/>
      <c r="AZ172" s="312"/>
      <c r="BA172" s="312"/>
      <c r="BB172" s="308"/>
      <c r="BC172" s="308"/>
      <c r="BD172" s="308"/>
      <c r="BE172" s="308"/>
      <c r="BF172" s="374"/>
      <c r="BG172" s="312"/>
      <c r="BH172" s="372"/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/>
      <c r="AX173" s="370"/>
      <c r="AY173" s="370"/>
      <c r="AZ173" s="312"/>
      <c r="BA173" s="312"/>
      <c r="BB173" s="308"/>
      <c r="BC173" s="308"/>
      <c r="BD173" s="308"/>
      <c r="BE173" s="308"/>
      <c r="BF173" s="374"/>
      <c r="BG173" s="312"/>
      <c r="BH173" s="372"/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/>
      <c r="AX174" s="370"/>
      <c r="AY174" s="370"/>
      <c r="AZ174" s="312"/>
      <c r="BA174" s="312"/>
      <c r="BB174" s="308"/>
      <c r="BC174" s="308"/>
      <c r="BD174" s="308"/>
      <c r="BE174" s="308"/>
      <c r="BF174" s="374"/>
      <c r="BG174" s="312"/>
      <c r="BH174" s="372"/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/>
      <c r="AX175" s="370"/>
      <c r="AY175" s="370"/>
      <c r="AZ175" s="312"/>
      <c r="BA175" s="312"/>
      <c r="BB175" s="308"/>
      <c r="BC175" s="308"/>
      <c r="BD175" s="308"/>
      <c r="BE175" s="308"/>
      <c r="BF175" s="374"/>
      <c r="BG175" s="312"/>
      <c r="BH175" s="372"/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/>
      <c r="AX176" s="370"/>
      <c r="AY176" s="370"/>
      <c r="AZ176" s="312"/>
      <c r="BA176" s="312"/>
      <c r="BB176" s="308"/>
      <c r="BC176" s="308"/>
      <c r="BD176" s="308"/>
      <c r="BE176" s="308"/>
      <c r="BF176" s="374"/>
      <c r="BG176" s="312"/>
      <c r="BH176" s="372"/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/>
      <c r="AX177" s="370"/>
      <c r="AY177" s="370"/>
      <c r="AZ177" s="312"/>
      <c r="BA177" s="312"/>
      <c r="BB177" s="308"/>
      <c r="BC177" s="308"/>
      <c r="BD177" s="308"/>
      <c r="BE177" s="308"/>
      <c r="BF177" s="374"/>
      <c r="BG177" s="312"/>
      <c r="BH177" s="372"/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/>
      <c r="AX178" s="370"/>
      <c r="AY178" s="370"/>
      <c r="AZ178" s="312"/>
      <c r="BA178" s="312"/>
      <c r="BB178" s="308"/>
      <c r="BC178" s="308"/>
      <c r="BD178" s="308"/>
      <c r="BE178" s="308"/>
      <c r="BF178" s="374"/>
      <c r="BG178" s="312"/>
      <c r="BH178" s="372"/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/>
      <c r="AX179" s="370"/>
      <c r="AY179" s="370"/>
      <c r="AZ179" s="312"/>
      <c r="BA179" s="312"/>
      <c r="BB179" s="308"/>
      <c r="BC179" s="308"/>
      <c r="BD179" s="308"/>
      <c r="BE179" s="308"/>
      <c r="BF179" s="374"/>
      <c r="BG179" s="312"/>
      <c r="BH179" s="372"/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/>
      <c r="AX180" s="370"/>
      <c r="AY180" s="370"/>
      <c r="AZ180" s="312"/>
      <c r="BA180" s="312"/>
      <c r="BB180" s="308"/>
      <c r="BC180" s="308"/>
      <c r="BD180" s="308"/>
      <c r="BE180" s="308"/>
      <c r="BF180" s="374"/>
      <c r="BG180" s="312"/>
      <c r="BH180" s="372"/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/>
      <c r="AX181" s="370"/>
      <c r="AY181" s="370"/>
      <c r="AZ181" s="312"/>
      <c r="BA181" s="312"/>
      <c r="BB181" s="308"/>
      <c r="BC181" s="308"/>
      <c r="BD181" s="308"/>
      <c r="BE181" s="308"/>
      <c r="BF181" s="374"/>
      <c r="BG181" s="312"/>
      <c r="BH181" s="372"/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/>
      <c r="AX182" s="370"/>
      <c r="AY182" s="370"/>
      <c r="AZ182" s="312"/>
      <c r="BA182" s="312"/>
      <c r="BB182" s="308"/>
      <c r="BC182" s="308"/>
      <c r="BD182" s="308"/>
      <c r="BE182" s="308"/>
      <c r="BF182" s="374"/>
      <c r="BG182" s="312"/>
      <c r="BH182" s="372"/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/>
      <c r="AX183" s="370"/>
      <c r="AY183" s="370"/>
      <c r="AZ183" s="312"/>
      <c r="BA183" s="312"/>
      <c r="BB183" s="308"/>
      <c r="BC183" s="308"/>
      <c r="BD183" s="308"/>
      <c r="BE183" s="308"/>
      <c r="BF183" s="374"/>
      <c r="BG183" s="312"/>
      <c r="BH183" s="372"/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/>
      <c r="AX184" s="370"/>
      <c r="AY184" s="370"/>
      <c r="AZ184" s="312"/>
      <c r="BA184" s="312"/>
      <c r="BB184" s="308"/>
      <c r="BC184" s="308"/>
      <c r="BD184" s="308"/>
      <c r="BE184" s="308"/>
      <c r="BF184" s="374"/>
      <c r="BG184" s="312"/>
      <c r="BH184" s="372"/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/>
      <c r="AX185" s="370"/>
      <c r="AY185" s="370"/>
      <c r="AZ185" s="312"/>
      <c r="BA185" s="312"/>
      <c r="BB185" s="308"/>
      <c r="BC185" s="308"/>
      <c r="BD185" s="308"/>
      <c r="BE185" s="308"/>
      <c r="BF185" s="374"/>
      <c r="BG185" s="312"/>
      <c r="BH185" s="372"/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/>
      <c r="AX186" s="370"/>
      <c r="AY186" s="370"/>
      <c r="AZ186" s="312"/>
      <c r="BA186" s="312"/>
      <c r="BB186" s="308"/>
      <c r="BC186" s="308"/>
      <c r="BD186" s="308"/>
      <c r="BE186" s="308"/>
      <c r="BF186" s="374"/>
      <c r="BG186" s="312"/>
      <c r="BH186" s="372"/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/>
      <c r="AX187" s="370"/>
      <c r="AY187" s="370"/>
      <c r="AZ187" s="312"/>
      <c r="BA187" s="312"/>
      <c r="BB187" s="308"/>
      <c r="BC187" s="308"/>
      <c r="BD187" s="308"/>
      <c r="BE187" s="308"/>
      <c r="BF187" s="374"/>
      <c r="BG187" s="312"/>
      <c r="BH187" s="372"/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/>
      <c r="AX188" s="370"/>
      <c r="AY188" s="370"/>
      <c r="AZ188" s="312"/>
      <c r="BA188" s="312"/>
      <c r="BB188" s="308"/>
      <c r="BC188" s="308"/>
      <c r="BD188" s="308"/>
      <c r="BE188" s="308"/>
      <c r="BF188" s="374"/>
      <c r="BG188" s="312"/>
      <c r="BH188" s="372"/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/>
      <c r="AX189" s="370"/>
      <c r="AY189" s="370"/>
      <c r="AZ189" s="312"/>
      <c r="BA189" s="312"/>
      <c r="BB189" s="308"/>
      <c r="BC189" s="308"/>
      <c r="BD189" s="308"/>
      <c r="BE189" s="308"/>
      <c r="BF189" s="374"/>
      <c r="BG189" s="312"/>
      <c r="BH189" s="372"/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/>
      <c r="AX190" s="370"/>
      <c r="AY190" s="370"/>
      <c r="AZ190" s="312"/>
      <c r="BA190" s="312"/>
      <c r="BB190" s="308"/>
      <c r="BC190" s="308"/>
      <c r="BD190" s="308"/>
      <c r="BE190" s="308"/>
      <c r="BF190" s="374"/>
      <c r="BG190" s="312"/>
      <c r="BH190" s="372"/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/>
      <c r="AX191" s="370"/>
      <c r="AY191" s="370"/>
      <c r="AZ191" s="312"/>
      <c r="BA191" s="312"/>
      <c r="BB191" s="308"/>
      <c r="BC191" s="308"/>
      <c r="BD191" s="308"/>
      <c r="BE191" s="308"/>
      <c r="BF191" s="374"/>
      <c r="BG191" s="312"/>
      <c r="BH191" s="372"/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/>
      <c r="AX192" s="370"/>
      <c r="AY192" s="370"/>
      <c r="AZ192" s="312"/>
      <c r="BA192" s="312"/>
      <c r="BB192" s="308"/>
      <c r="BC192" s="308"/>
      <c r="BD192" s="308"/>
      <c r="BE192" s="308"/>
      <c r="BF192" s="374"/>
      <c r="BG192" s="312"/>
      <c r="BH192" s="372"/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/>
      <c r="AX193" s="370"/>
      <c r="AY193" s="370"/>
      <c r="AZ193" s="312"/>
      <c r="BA193" s="312"/>
      <c r="BB193" s="308"/>
      <c r="BC193" s="308"/>
      <c r="BD193" s="308"/>
      <c r="BE193" s="308"/>
      <c r="BF193" s="374"/>
      <c r="BG193" s="312"/>
      <c r="BH193" s="372"/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/>
      <c r="AX194" s="370"/>
      <c r="AY194" s="370"/>
      <c r="AZ194" s="312"/>
      <c r="BA194" s="312"/>
      <c r="BB194" s="308"/>
      <c r="BC194" s="308"/>
      <c r="BD194" s="308"/>
      <c r="BE194" s="308"/>
      <c r="BF194" s="374"/>
      <c r="BG194" s="312"/>
      <c r="BH194" s="372"/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/>
      <c r="AX195" s="370"/>
      <c r="AY195" s="370"/>
      <c r="AZ195" s="312"/>
      <c r="BA195" s="312"/>
      <c r="BB195" s="308"/>
      <c r="BC195" s="308"/>
      <c r="BD195" s="308"/>
      <c r="BE195" s="308"/>
      <c r="BF195" s="374"/>
      <c r="BG195" s="312"/>
      <c r="BH195" s="372"/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/>
      <c r="AX196" s="370"/>
      <c r="AY196" s="370"/>
      <c r="AZ196" s="312"/>
      <c r="BA196" s="312"/>
      <c r="BB196" s="308"/>
      <c r="BC196" s="308"/>
      <c r="BD196" s="308"/>
      <c r="BE196" s="308"/>
      <c r="BF196" s="374"/>
      <c r="BG196" s="312"/>
      <c r="BH196" s="372"/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/>
      <c r="AX197" s="370"/>
      <c r="AY197" s="370"/>
      <c r="AZ197" s="312"/>
      <c r="BA197" s="312"/>
      <c r="BB197" s="308"/>
      <c r="BC197" s="308"/>
      <c r="BD197" s="308"/>
      <c r="BE197" s="308"/>
      <c r="BF197" s="374"/>
      <c r="BG197" s="312"/>
      <c r="BH197" s="372"/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/>
      <c r="AX198" s="370"/>
      <c r="AY198" s="370"/>
      <c r="AZ198" s="312"/>
      <c r="BA198" s="312"/>
      <c r="BB198" s="308"/>
      <c r="BC198" s="308"/>
      <c r="BD198" s="308"/>
      <c r="BE198" s="308"/>
      <c r="BF198" s="374"/>
      <c r="BG198" s="312"/>
      <c r="BH198" s="372"/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/>
      <c r="AX199" s="370"/>
      <c r="AY199" s="370"/>
      <c r="AZ199" s="312"/>
      <c r="BA199" s="312"/>
      <c r="BB199" s="308"/>
      <c r="BC199" s="308"/>
      <c r="BD199" s="308"/>
      <c r="BE199" s="308"/>
      <c r="BF199" s="374"/>
      <c r="BG199" s="312"/>
      <c r="BH199" s="372"/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/>
      <c r="AX200" s="370"/>
      <c r="AY200" s="370"/>
      <c r="AZ200" s="312"/>
      <c r="BA200" s="312"/>
      <c r="BB200" s="308"/>
      <c r="BC200" s="308"/>
      <c r="BD200" s="308"/>
      <c r="BE200" s="308"/>
      <c r="BF200" s="374"/>
      <c r="BG200" s="312"/>
      <c r="BH200" s="372"/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/>
      <c r="AX201" s="370"/>
      <c r="AY201" s="370"/>
      <c r="AZ201" s="312"/>
      <c r="BA201" s="312"/>
      <c r="BB201" s="308"/>
      <c r="BC201" s="308"/>
      <c r="BD201" s="308"/>
      <c r="BE201" s="308"/>
      <c r="BF201" s="374"/>
      <c r="BG201" s="312"/>
      <c r="BH201" s="372"/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/>
      <c r="AX202" s="370"/>
      <c r="AY202" s="370"/>
      <c r="AZ202" s="312"/>
      <c r="BA202" s="312"/>
      <c r="BB202" s="308"/>
      <c r="BC202" s="308"/>
      <c r="BD202" s="308"/>
      <c r="BE202" s="308"/>
      <c r="BF202" s="374"/>
      <c r="BG202" s="312"/>
      <c r="BH202" s="372"/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/>
      <c r="AX203" s="370"/>
      <c r="AY203" s="370"/>
      <c r="AZ203" s="312"/>
      <c r="BA203" s="312"/>
      <c r="BB203" s="308"/>
      <c r="BC203" s="308"/>
      <c r="BD203" s="308"/>
      <c r="BE203" s="308"/>
      <c r="BF203" s="374"/>
      <c r="BG203" s="312"/>
      <c r="BH203" s="372"/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/>
      <c r="AX204" s="370"/>
      <c r="AY204" s="370"/>
      <c r="AZ204" s="312"/>
      <c r="BA204" s="312"/>
      <c r="BB204" s="308"/>
      <c r="BC204" s="308"/>
      <c r="BD204" s="308"/>
      <c r="BE204" s="308"/>
      <c r="BF204" s="374"/>
      <c r="BG204" s="312"/>
      <c r="BH204" s="372"/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/>
      <c r="AX205" s="370"/>
      <c r="AY205" s="370"/>
      <c r="AZ205" s="312"/>
      <c r="BA205" s="312"/>
      <c r="BB205" s="308"/>
      <c r="BC205" s="308"/>
      <c r="BD205" s="308"/>
      <c r="BE205" s="308"/>
      <c r="BF205" s="374"/>
      <c r="BG205" s="312"/>
      <c r="BH205" s="372"/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/>
      <c r="AX206" s="370"/>
      <c r="AY206" s="370"/>
      <c r="AZ206" s="312"/>
      <c r="BA206" s="312"/>
      <c r="BB206" s="308"/>
      <c r="BC206" s="308"/>
      <c r="BD206" s="308"/>
      <c r="BE206" s="308"/>
      <c r="BF206" s="374"/>
      <c r="BG206" s="312"/>
      <c r="BH206" s="372"/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/>
      <c r="AX207" s="370"/>
      <c r="AY207" s="370"/>
      <c r="AZ207" s="312"/>
      <c r="BA207" s="312"/>
      <c r="BB207" s="308"/>
      <c r="BC207" s="308"/>
      <c r="BD207" s="308"/>
      <c r="BE207" s="308"/>
      <c r="BF207" s="374"/>
      <c r="BG207" s="312"/>
      <c r="BH207" s="372"/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/>
      <c r="AX208" s="370"/>
      <c r="AY208" s="370"/>
      <c r="AZ208" s="312"/>
      <c r="BA208" s="312"/>
      <c r="BB208" s="308"/>
      <c r="BC208" s="308"/>
      <c r="BD208" s="308"/>
      <c r="BE208" s="308"/>
      <c r="BF208" s="374"/>
      <c r="BG208" s="312"/>
      <c r="BH208" s="372"/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/>
      <c r="AX209" s="370"/>
      <c r="AY209" s="370"/>
      <c r="AZ209" s="312"/>
      <c r="BA209" s="312"/>
      <c r="BB209" s="308"/>
      <c r="BC209" s="308"/>
      <c r="BD209" s="308"/>
      <c r="BE209" s="308"/>
      <c r="BF209" s="374"/>
      <c r="BG209" s="312"/>
      <c r="BH209" s="372"/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/>
      <c r="AX210" s="370"/>
      <c r="AY210" s="370"/>
      <c r="AZ210" s="312"/>
      <c r="BA210" s="312"/>
      <c r="BB210" s="308"/>
      <c r="BC210" s="308"/>
      <c r="BD210" s="308"/>
      <c r="BE210" s="308"/>
      <c r="BF210" s="374"/>
      <c r="BG210" s="312"/>
      <c r="BH210" s="372"/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/>
      <c r="AX211" s="370"/>
      <c r="AY211" s="370"/>
      <c r="AZ211" s="312"/>
      <c r="BA211" s="312"/>
      <c r="BB211" s="308"/>
      <c r="BC211" s="308"/>
      <c r="BD211" s="308"/>
      <c r="BE211" s="308"/>
      <c r="BF211" s="374"/>
      <c r="BG211" s="312"/>
      <c r="BH211" s="372"/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/>
      <c r="AX212" s="370"/>
      <c r="AY212" s="370"/>
      <c r="AZ212" s="312"/>
      <c r="BA212" s="312"/>
      <c r="BB212" s="308"/>
      <c r="BC212" s="308"/>
      <c r="BD212" s="308"/>
      <c r="BE212" s="308"/>
      <c r="BF212" s="374"/>
      <c r="BG212" s="312"/>
      <c r="BH212" s="372"/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/>
      <c r="AX213" s="370"/>
      <c r="AY213" s="370"/>
      <c r="AZ213" s="312"/>
      <c r="BA213" s="312"/>
      <c r="BB213" s="308"/>
      <c r="BC213" s="308"/>
      <c r="BD213" s="308"/>
      <c r="BE213" s="308"/>
      <c r="BF213" s="374"/>
      <c r="BG213" s="312"/>
      <c r="BH213" s="372"/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/>
      <c r="AX214" s="370"/>
      <c r="AY214" s="370"/>
      <c r="AZ214" s="312"/>
      <c r="BA214" s="312"/>
      <c r="BB214" s="308"/>
      <c r="BC214" s="308"/>
      <c r="BD214" s="308"/>
      <c r="BE214" s="308"/>
      <c r="BF214" s="374"/>
      <c r="BG214" s="312"/>
      <c r="BH214" s="372"/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/>
      <c r="AX215" s="370"/>
      <c r="AY215" s="370"/>
      <c r="AZ215" s="312"/>
      <c r="BA215" s="312"/>
      <c r="BB215" s="308"/>
      <c r="BC215" s="308"/>
      <c r="BD215" s="308"/>
      <c r="BE215" s="308"/>
      <c r="BF215" s="374"/>
      <c r="BG215" s="312"/>
      <c r="BH215" s="372"/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/>
      <c r="AX216" s="370"/>
      <c r="AY216" s="370"/>
      <c r="AZ216" s="312"/>
      <c r="BA216" s="312"/>
      <c r="BB216" s="308"/>
      <c r="BC216" s="308"/>
      <c r="BD216" s="308"/>
      <c r="BE216" s="308"/>
      <c r="BF216" s="374"/>
      <c r="BG216" s="312"/>
      <c r="BH216" s="372"/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/>
      <c r="AX217" s="370"/>
      <c r="AY217" s="370"/>
      <c r="AZ217" s="312"/>
      <c r="BA217" s="312"/>
      <c r="BB217" s="308"/>
      <c r="BC217" s="308"/>
      <c r="BD217" s="308"/>
      <c r="BE217" s="308"/>
      <c r="BF217" s="374"/>
      <c r="BG217" s="312"/>
      <c r="BH217" s="372"/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/>
      <c r="AX218" s="370"/>
      <c r="AY218" s="370"/>
      <c r="AZ218" s="312"/>
      <c r="BA218" s="312"/>
      <c r="BB218" s="308"/>
      <c r="BC218" s="308"/>
      <c r="BD218" s="308"/>
      <c r="BE218" s="308"/>
      <c r="BF218" s="374"/>
      <c r="BG218" s="312"/>
      <c r="BH218" s="372"/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/>
      <c r="AX219" s="370"/>
      <c r="AY219" s="370"/>
      <c r="AZ219" s="312"/>
      <c r="BA219" s="312"/>
      <c r="BB219" s="308"/>
      <c r="BC219" s="308"/>
      <c r="BD219" s="308"/>
      <c r="BE219" s="308"/>
      <c r="BF219" s="374"/>
      <c r="BG219" s="312"/>
      <c r="BH219" s="372"/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/>
      <c r="AX220" s="370"/>
      <c r="AY220" s="370"/>
      <c r="AZ220" s="312"/>
      <c r="BA220" s="312"/>
      <c r="BB220" s="308"/>
      <c r="BC220" s="308"/>
      <c r="BD220" s="308"/>
      <c r="BE220" s="308"/>
      <c r="BF220" s="374"/>
      <c r="BG220" s="312"/>
      <c r="BH220" s="372"/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/>
      <c r="AX221" s="370"/>
      <c r="AY221" s="370"/>
      <c r="AZ221" s="312"/>
      <c r="BA221" s="312"/>
      <c r="BB221" s="308"/>
      <c r="BC221" s="308"/>
      <c r="BD221" s="308"/>
      <c r="BE221" s="308"/>
      <c r="BF221" s="374"/>
      <c r="BG221" s="312"/>
      <c r="BH221" s="372"/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/>
      <c r="AX222" s="370"/>
      <c r="AY222" s="370"/>
      <c r="AZ222" s="312"/>
      <c r="BA222" s="312"/>
      <c r="BB222" s="308"/>
      <c r="BC222" s="308"/>
      <c r="BD222" s="308"/>
      <c r="BE222" s="308"/>
      <c r="BF222" s="374"/>
      <c r="BG222" s="312"/>
      <c r="BH222" s="372"/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/>
      <c r="AX223" s="370"/>
      <c r="AY223" s="370"/>
      <c r="AZ223" s="312"/>
      <c r="BA223" s="312"/>
      <c r="BB223" s="308"/>
      <c r="BC223" s="308"/>
      <c r="BD223" s="308"/>
      <c r="BE223" s="308"/>
      <c r="BF223" s="374"/>
      <c r="BG223" s="312"/>
      <c r="BH223" s="372"/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/>
      <c r="AX224" s="370"/>
      <c r="AY224" s="370"/>
      <c r="AZ224" s="312"/>
      <c r="BA224" s="312"/>
      <c r="BB224" s="308"/>
      <c r="BC224" s="308"/>
      <c r="BD224" s="308"/>
      <c r="BE224" s="308"/>
      <c r="BF224" s="374"/>
      <c r="BG224" s="312"/>
      <c r="BH224" s="372"/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/>
      <c r="AX225" s="370"/>
      <c r="AY225" s="370"/>
      <c r="AZ225" s="312"/>
      <c r="BA225" s="312"/>
      <c r="BB225" s="308"/>
      <c r="BC225" s="308"/>
      <c r="BD225" s="308"/>
      <c r="BE225" s="308"/>
      <c r="BF225" s="374"/>
      <c r="BG225" s="312"/>
      <c r="BH225" s="372"/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/>
      <c r="AX226" s="370"/>
      <c r="AY226" s="370"/>
      <c r="AZ226" s="312"/>
      <c r="BA226" s="312"/>
      <c r="BB226" s="308"/>
      <c r="BC226" s="308"/>
      <c r="BD226" s="308"/>
      <c r="BE226" s="308"/>
      <c r="BF226" s="374"/>
      <c r="BG226" s="312"/>
      <c r="BH226" s="372"/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/>
      <c r="AX227" s="370"/>
      <c r="AY227" s="370"/>
      <c r="AZ227" s="312"/>
      <c r="BA227" s="312"/>
      <c r="BB227" s="308"/>
      <c r="BC227" s="308"/>
      <c r="BD227" s="308"/>
      <c r="BE227" s="308"/>
      <c r="BF227" s="374"/>
      <c r="BG227" s="312"/>
      <c r="BH227" s="372"/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/>
      <c r="AX228" s="370"/>
      <c r="AY228" s="370"/>
      <c r="AZ228" s="312"/>
      <c r="BA228" s="312"/>
      <c r="BB228" s="308"/>
      <c r="BC228" s="308"/>
      <c r="BD228" s="308"/>
      <c r="BE228" s="308"/>
      <c r="BF228" s="374"/>
      <c r="BG228" s="312"/>
      <c r="BH228" s="372"/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/>
      <c r="AX229" s="370"/>
      <c r="AY229" s="370"/>
      <c r="AZ229" s="312"/>
      <c r="BA229" s="312"/>
      <c r="BB229" s="308"/>
      <c r="BC229" s="308"/>
      <c r="BD229" s="308"/>
      <c r="BE229" s="308"/>
      <c r="BF229" s="374"/>
      <c r="BG229" s="312"/>
      <c r="BH229" s="372"/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/>
      <c r="AX230" s="370"/>
      <c r="AY230" s="370"/>
      <c r="AZ230" s="312"/>
      <c r="BA230" s="312"/>
      <c r="BB230" s="308"/>
      <c r="BC230" s="308"/>
      <c r="BD230" s="308"/>
      <c r="BE230" s="308"/>
      <c r="BF230" s="374"/>
      <c r="BG230" s="312"/>
      <c r="BH230" s="372"/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/>
      <c r="AX231" s="370"/>
      <c r="AY231" s="370"/>
      <c r="AZ231" s="312"/>
      <c r="BA231" s="312"/>
      <c r="BB231" s="308"/>
      <c r="BC231" s="308"/>
      <c r="BD231" s="308"/>
      <c r="BE231" s="308"/>
      <c r="BF231" s="374"/>
      <c r="BG231" s="312"/>
      <c r="BH231" s="372"/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/>
      <c r="AX232" s="370"/>
      <c r="AY232" s="370"/>
      <c r="AZ232" s="312"/>
      <c r="BA232" s="312"/>
      <c r="BB232" s="308"/>
      <c r="BC232" s="308"/>
      <c r="BD232" s="308"/>
      <c r="BE232" s="308"/>
      <c r="BF232" s="374"/>
      <c r="BG232" s="312"/>
      <c r="BH232" s="372"/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/>
      <c r="AX233" s="370"/>
      <c r="AY233" s="370"/>
      <c r="AZ233" s="312"/>
      <c r="BA233" s="312"/>
      <c r="BB233" s="308"/>
      <c r="BC233" s="308"/>
      <c r="BD233" s="308"/>
      <c r="BE233" s="308"/>
      <c r="BF233" s="374"/>
      <c r="BG233" s="312"/>
      <c r="BH233" s="372"/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/>
      <c r="AX234" s="370"/>
      <c r="AY234" s="370"/>
      <c r="AZ234" s="312"/>
      <c r="BA234" s="312"/>
      <c r="BB234" s="308"/>
      <c r="BC234" s="308"/>
      <c r="BD234" s="308"/>
      <c r="BE234" s="308"/>
      <c r="BF234" s="374"/>
      <c r="BG234" s="312"/>
      <c r="BH234" s="372"/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/>
      <c r="AX235" s="370"/>
      <c r="AY235" s="370"/>
      <c r="AZ235" s="312"/>
      <c r="BA235" s="312"/>
      <c r="BB235" s="308"/>
      <c r="BC235" s="308"/>
      <c r="BD235" s="308"/>
      <c r="BE235" s="308"/>
      <c r="BF235" s="374"/>
      <c r="BG235" s="312"/>
      <c r="BH235" s="372"/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/>
      <c r="AX236" s="370"/>
      <c r="AY236" s="370"/>
      <c r="AZ236" s="312"/>
      <c r="BA236" s="312"/>
      <c r="BB236" s="308"/>
      <c r="BC236" s="308"/>
      <c r="BD236" s="308"/>
      <c r="BE236" s="308"/>
      <c r="BF236" s="374"/>
      <c r="BG236" s="312"/>
      <c r="BH236" s="372"/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/>
      <c r="AX237" s="370"/>
      <c r="AY237" s="370"/>
      <c r="AZ237" s="312"/>
      <c r="BA237" s="312"/>
      <c r="BB237" s="308"/>
      <c r="BC237" s="308"/>
      <c r="BD237" s="308"/>
      <c r="BE237" s="308"/>
      <c r="BF237" s="374"/>
      <c r="BG237" s="312"/>
      <c r="BH237" s="372"/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/>
      <c r="AX238" s="370"/>
      <c r="AY238" s="370"/>
      <c r="AZ238" s="312"/>
      <c r="BA238" s="312"/>
      <c r="BB238" s="308"/>
      <c r="BC238" s="308"/>
      <c r="BD238" s="308"/>
      <c r="BE238" s="308"/>
      <c r="BF238" s="374"/>
      <c r="BG238" s="312"/>
      <c r="BH238" s="372"/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/>
      <c r="AX239" s="370"/>
      <c r="AY239" s="370"/>
      <c r="AZ239" s="312"/>
      <c r="BA239" s="312"/>
      <c r="BB239" s="308"/>
      <c r="BC239" s="308"/>
      <c r="BD239" s="308"/>
      <c r="BE239" s="308"/>
      <c r="BF239" s="374"/>
      <c r="BG239" s="312"/>
      <c r="BH239" s="372"/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/>
      <c r="AX240" s="370"/>
      <c r="AY240" s="370"/>
      <c r="AZ240" s="312"/>
      <c r="BA240" s="312"/>
      <c r="BB240" s="308"/>
      <c r="BC240" s="308"/>
      <c r="BD240" s="308"/>
      <c r="BE240" s="308"/>
      <c r="BF240" s="374"/>
      <c r="BG240" s="312"/>
      <c r="BH240" s="372"/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/>
      <c r="AX241" s="370"/>
      <c r="AY241" s="370"/>
      <c r="AZ241" s="312"/>
      <c r="BA241" s="312"/>
      <c r="BB241" s="308"/>
      <c r="BC241" s="308"/>
      <c r="BD241" s="308"/>
      <c r="BE241" s="308"/>
      <c r="BF241" s="374"/>
      <c r="BG241" s="312"/>
      <c r="BH241" s="372"/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/>
      <c r="AX242" s="370"/>
      <c r="AY242" s="370"/>
      <c r="AZ242" s="312"/>
      <c r="BA242" s="312"/>
      <c r="BB242" s="308"/>
      <c r="BC242" s="308"/>
      <c r="BD242" s="308"/>
      <c r="BE242" s="308"/>
      <c r="BF242" s="374"/>
      <c r="BG242" s="312"/>
      <c r="BH242" s="372"/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/>
      <c r="AX243" s="370"/>
      <c r="AY243" s="370"/>
      <c r="AZ243" s="312"/>
      <c r="BA243" s="312"/>
      <c r="BB243" s="308"/>
      <c r="BC243" s="308"/>
      <c r="BD243" s="308"/>
      <c r="BE243" s="308"/>
      <c r="BF243" s="374"/>
      <c r="BG243" s="312"/>
      <c r="BH243" s="372"/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/>
      <c r="AX244" s="370"/>
      <c r="AY244" s="370"/>
      <c r="AZ244" s="312"/>
      <c r="BA244" s="312"/>
      <c r="BB244" s="308"/>
      <c r="BC244" s="308"/>
      <c r="BD244" s="308"/>
      <c r="BE244" s="308"/>
      <c r="BF244" s="374"/>
      <c r="BG244" s="312"/>
      <c r="BH244" s="372"/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/>
      <c r="AX245" s="370"/>
      <c r="AY245" s="370"/>
      <c r="AZ245" s="312"/>
      <c r="BA245" s="312"/>
      <c r="BB245" s="308"/>
      <c r="BC245" s="308"/>
      <c r="BD245" s="308"/>
      <c r="BE245" s="308"/>
      <c r="BF245" s="374"/>
      <c r="BG245" s="312"/>
      <c r="BH245" s="372"/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/>
      <c r="AX246" s="370"/>
      <c r="AY246" s="370"/>
      <c r="AZ246" s="312"/>
      <c r="BA246" s="312"/>
      <c r="BB246" s="308"/>
      <c r="BC246" s="308"/>
      <c r="BD246" s="308"/>
      <c r="BE246" s="308"/>
      <c r="BF246" s="374"/>
      <c r="BG246" s="312"/>
      <c r="BH246" s="372"/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/>
      <c r="AX247" s="370"/>
      <c r="AY247" s="370"/>
      <c r="AZ247" s="312"/>
      <c r="BA247" s="312"/>
      <c r="BB247" s="308"/>
      <c r="BC247" s="308"/>
      <c r="BD247" s="308"/>
      <c r="BE247" s="308"/>
      <c r="BF247" s="374"/>
      <c r="BG247" s="312"/>
      <c r="BH247" s="372"/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/>
      <c r="AX248" s="370"/>
      <c r="AY248" s="370"/>
      <c r="AZ248" s="312"/>
      <c r="BA248" s="312"/>
      <c r="BB248" s="308"/>
      <c r="BC248" s="308"/>
      <c r="BD248" s="308"/>
      <c r="BE248" s="308"/>
      <c r="BF248" s="374"/>
      <c r="BG248" s="312"/>
      <c r="BH248" s="372"/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/>
      <c r="AX249" s="370"/>
      <c r="AY249" s="370"/>
      <c r="AZ249" s="312"/>
      <c r="BA249" s="312"/>
      <c r="BB249" s="308"/>
      <c r="BC249" s="308"/>
      <c r="BD249" s="308"/>
      <c r="BE249" s="308"/>
      <c r="BF249" s="374"/>
      <c r="BG249" s="312"/>
      <c r="BH249" s="372"/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/>
      <c r="AX250" s="370"/>
      <c r="AY250" s="370"/>
      <c r="AZ250" s="312"/>
      <c r="BA250" s="312"/>
      <c r="BB250" s="308"/>
      <c r="BC250" s="308"/>
      <c r="BD250" s="308"/>
      <c r="BE250" s="308"/>
      <c r="BF250" s="374"/>
      <c r="BG250" s="312"/>
      <c r="BH250" s="372"/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/>
      <c r="AX251" s="370"/>
      <c r="AY251" s="370"/>
      <c r="AZ251" s="312"/>
      <c r="BA251" s="312"/>
      <c r="BB251" s="308"/>
      <c r="BC251" s="308"/>
      <c r="BD251" s="308"/>
      <c r="BE251" s="308"/>
      <c r="BF251" s="374"/>
      <c r="BG251" s="312"/>
      <c r="BH251" s="372"/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/>
      <c r="AX252" s="370"/>
      <c r="AY252" s="370"/>
      <c r="AZ252" s="312"/>
      <c r="BA252" s="312"/>
      <c r="BB252" s="308"/>
      <c r="BC252" s="308"/>
      <c r="BD252" s="308"/>
      <c r="BE252" s="308"/>
      <c r="BF252" s="374"/>
      <c r="BG252" s="312"/>
      <c r="BH252" s="372"/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/>
      <c r="AX253" s="370"/>
      <c r="AY253" s="370"/>
      <c r="AZ253" s="312"/>
      <c r="BA253" s="312"/>
      <c r="BB253" s="308"/>
      <c r="BC253" s="308"/>
      <c r="BD253" s="308"/>
      <c r="BE253" s="308"/>
      <c r="BF253" s="374"/>
      <c r="BG253" s="312"/>
      <c r="BH253" s="372"/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/>
      <c r="AX254" s="370"/>
      <c r="AY254" s="370"/>
      <c r="AZ254" s="312"/>
      <c r="BA254" s="312"/>
      <c r="BB254" s="308"/>
      <c r="BC254" s="308"/>
      <c r="BD254" s="308"/>
      <c r="BE254" s="308"/>
      <c r="BF254" s="374"/>
      <c r="BG254" s="312"/>
      <c r="BH254" s="372"/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/>
      <c r="AX255" s="370"/>
      <c r="AY255" s="370"/>
      <c r="AZ255" s="312"/>
      <c r="BA255" s="312"/>
      <c r="BB255" s="308"/>
      <c r="BC255" s="308"/>
      <c r="BD255" s="308"/>
      <c r="BE255" s="308"/>
      <c r="BF255" s="374"/>
      <c r="BG255" s="312"/>
      <c r="BH255" s="372"/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/>
      <c r="AX256" s="370"/>
      <c r="AY256" s="370"/>
      <c r="AZ256" s="312"/>
      <c r="BA256" s="312"/>
      <c r="BB256" s="308"/>
      <c r="BC256" s="308"/>
      <c r="BD256" s="308"/>
      <c r="BE256" s="308"/>
      <c r="BF256" s="374"/>
      <c r="BG256" s="312"/>
      <c r="BH256" s="372"/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/>
      <c r="AX257" s="370"/>
      <c r="AY257" s="370"/>
      <c r="AZ257" s="312"/>
      <c r="BA257" s="312"/>
      <c r="BB257" s="308"/>
      <c r="BC257" s="308"/>
      <c r="BD257" s="308"/>
      <c r="BE257" s="308"/>
      <c r="BF257" s="374"/>
      <c r="BG257" s="312"/>
      <c r="BH257" s="372"/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/>
      <c r="AX258" s="370"/>
      <c r="AY258" s="370"/>
      <c r="AZ258" s="312"/>
      <c r="BA258" s="312"/>
      <c r="BB258" s="308"/>
      <c r="BC258" s="308"/>
      <c r="BD258" s="308"/>
      <c r="BE258" s="308"/>
      <c r="BF258" s="374"/>
      <c r="BG258" s="312"/>
      <c r="BH258" s="372"/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/>
      <c r="AX259" s="370"/>
      <c r="AY259" s="370"/>
      <c r="AZ259" s="312"/>
      <c r="BA259" s="312"/>
      <c r="BB259" s="308"/>
      <c r="BC259" s="308"/>
      <c r="BD259" s="308"/>
      <c r="BE259" s="308"/>
      <c r="BF259" s="374"/>
      <c r="BG259" s="312"/>
      <c r="BH259" s="372"/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/>
      <c r="AX260" s="370"/>
      <c r="AY260" s="370"/>
      <c r="AZ260" s="312"/>
      <c r="BA260" s="312"/>
      <c r="BB260" s="308"/>
      <c r="BC260" s="308"/>
      <c r="BD260" s="308"/>
      <c r="BE260" s="308"/>
      <c r="BF260" s="374"/>
      <c r="BG260" s="312"/>
      <c r="BH260" s="372"/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/>
      <c r="AX261" s="370"/>
      <c r="AY261" s="370"/>
      <c r="AZ261" s="312"/>
      <c r="BA261" s="312"/>
      <c r="BB261" s="308"/>
      <c r="BC261" s="308"/>
      <c r="BD261" s="308"/>
      <c r="BE261" s="308"/>
      <c r="BF261" s="374"/>
      <c r="BG261" s="312"/>
      <c r="BH261" s="372"/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/>
      <c r="AX262" s="370"/>
      <c r="AY262" s="370"/>
      <c r="AZ262" s="312"/>
      <c r="BA262" s="312"/>
      <c r="BB262" s="308"/>
      <c r="BC262" s="308"/>
      <c r="BD262" s="308"/>
      <c r="BE262" s="308"/>
      <c r="BF262" s="374"/>
      <c r="BG262" s="312"/>
      <c r="BH262" s="372"/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/>
      <c r="AX263" s="370"/>
      <c r="AY263" s="370"/>
      <c r="AZ263" s="312"/>
      <c r="BA263" s="312"/>
      <c r="BB263" s="308"/>
      <c r="BC263" s="308"/>
      <c r="BD263" s="308"/>
      <c r="BE263" s="308"/>
      <c r="BF263" s="374"/>
      <c r="BG263" s="312"/>
      <c r="BH263" s="372"/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/>
      <c r="AX264" s="370"/>
      <c r="AY264" s="370"/>
      <c r="AZ264" s="312"/>
      <c r="BA264" s="312"/>
      <c r="BB264" s="308"/>
      <c r="BC264" s="308"/>
      <c r="BD264" s="308"/>
      <c r="BE264" s="308"/>
      <c r="BF264" s="374"/>
      <c r="BG264" s="312"/>
      <c r="BH264" s="372"/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/>
      <c r="AX265" s="370"/>
      <c r="AY265" s="370"/>
      <c r="AZ265" s="312"/>
      <c r="BA265" s="312"/>
      <c r="BB265" s="308"/>
      <c r="BC265" s="308"/>
      <c r="BD265" s="308"/>
      <c r="BE265" s="308"/>
      <c r="BF265" s="374"/>
      <c r="BG265" s="312"/>
      <c r="BH265" s="372"/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/>
      <c r="AX266" s="370"/>
      <c r="AY266" s="370"/>
      <c r="AZ266" s="312"/>
      <c r="BA266" s="312"/>
      <c r="BB266" s="308"/>
      <c r="BC266" s="308"/>
      <c r="BD266" s="308"/>
      <c r="BE266" s="308"/>
      <c r="BF266" s="374"/>
      <c r="BG266" s="312"/>
      <c r="BH266" s="372"/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/>
      <c r="AX267" s="370"/>
      <c r="AY267" s="370"/>
      <c r="AZ267" s="312"/>
      <c r="BA267" s="312"/>
      <c r="BB267" s="308"/>
      <c r="BC267" s="308"/>
      <c r="BD267" s="308"/>
      <c r="BE267" s="308"/>
      <c r="BF267" s="374"/>
      <c r="BG267" s="312"/>
      <c r="BH267" s="372"/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/>
      <c r="AX268" s="370"/>
      <c r="AY268" s="370"/>
      <c r="AZ268" s="312"/>
      <c r="BA268" s="312"/>
      <c r="BB268" s="308"/>
      <c r="BC268" s="308"/>
      <c r="BD268" s="308"/>
      <c r="BE268" s="308"/>
      <c r="BF268" s="374"/>
      <c r="BG268" s="312"/>
      <c r="BH268" s="372"/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/>
      <c r="AX269" s="370"/>
      <c r="AY269" s="370"/>
      <c r="AZ269" s="312"/>
      <c r="BA269" s="312"/>
      <c r="BB269" s="308"/>
      <c r="BC269" s="308"/>
      <c r="BD269" s="308"/>
      <c r="BE269" s="308"/>
      <c r="BF269" s="374"/>
      <c r="BG269" s="312"/>
      <c r="BH269" s="372"/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/>
      <c r="AX270" s="370"/>
      <c r="AY270" s="370"/>
      <c r="AZ270" s="312"/>
      <c r="BA270" s="312"/>
      <c r="BB270" s="308"/>
      <c r="BC270" s="308"/>
      <c r="BD270" s="308"/>
      <c r="BE270" s="308"/>
      <c r="BF270" s="374"/>
      <c r="BG270" s="312"/>
      <c r="BH270" s="372"/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/>
      <c r="AX271" s="370"/>
      <c r="AY271" s="370"/>
      <c r="AZ271" s="312"/>
      <c r="BA271" s="312"/>
      <c r="BB271" s="308"/>
      <c r="BC271" s="308"/>
      <c r="BD271" s="308"/>
      <c r="BE271" s="308"/>
      <c r="BF271" s="374"/>
      <c r="BG271" s="312"/>
      <c r="BH271" s="372"/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/>
      <c r="AX272" s="370"/>
      <c r="AY272" s="370"/>
      <c r="AZ272" s="312"/>
      <c r="BA272" s="312"/>
      <c r="BB272" s="308"/>
      <c r="BC272" s="308"/>
      <c r="BD272" s="308"/>
      <c r="BE272" s="308"/>
      <c r="BF272" s="374"/>
      <c r="BG272" s="312"/>
      <c r="BH272" s="372"/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/>
      <c r="AX273" s="370"/>
      <c r="AY273" s="370"/>
      <c r="AZ273" s="312"/>
      <c r="BA273" s="312"/>
      <c r="BB273" s="308"/>
      <c r="BC273" s="308"/>
      <c r="BD273" s="308"/>
      <c r="BE273" s="308"/>
      <c r="BF273" s="374"/>
      <c r="BG273" s="312"/>
      <c r="BH273" s="372"/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/>
      <c r="AX274" s="370"/>
      <c r="AY274" s="370"/>
      <c r="AZ274" s="312"/>
      <c r="BA274" s="312"/>
      <c r="BB274" s="308"/>
      <c r="BC274" s="308"/>
      <c r="BD274" s="308"/>
      <c r="BE274" s="308"/>
      <c r="BF274" s="374"/>
      <c r="BG274" s="312"/>
      <c r="BH274" s="372"/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/>
      <c r="AX275" s="370"/>
      <c r="AY275" s="370"/>
      <c r="AZ275" s="312"/>
      <c r="BA275" s="312"/>
      <c r="BB275" s="308"/>
      <c r="BC275" s="308"/>
      <c r="BD275" s="308"/>
      <c r="BE275" s="308"/>
      <c r="BF275" s="374"/>
      <c r="BG275" s="312"/>
      <c r="BH275" s="372"/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/>
      <c r="AX276" s="370"/>
      <c r="AY276" s="370"/>
      <c r="AZ276" s="312"/>
      <c r="BA276" s="312"/>
      <c r="BB276" s="308"/>
      <c r="BC276" s="308"/>
      <c r="BD276" s="308"/>
      <c r="BE276" s="308"/>
      <c r="BF276" s="374"/>
      <c r="BG276" s="312"/>
      <c r="BH276" s="372"/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/>
      <c r="AX277" s="370"/>
      <c r="AY277" s="370"/>
      <c r="AZ277" s="312"/>
      <c r="BA277" s="312"/>
      <c r="BB277" s="308"/>
      <c r="BC277" s="308"/>
      <c r="BD277" s="308"/>
      <c r="BE277" s="308"/>
      <c r="BF277" s="374"/>
      <c r="BG277" s="312"/>
      <c r="BH277" s="372"/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/>
      <c r="AX278" s="370"/>
      <c r="AY278" s="370"/>
      <c r="AZ278" s="312"/>
      <c r="BA278" s="312"/>
      <c r="BB278" s="308"/>
      <c r="BC278" s="308"/>
      <c r="BD278" s="308"/>
      <c r="BE278" s="308"/>
      <c r="BF278" s="374"/>
      <c r="BG278" s="312"/>
      <c r="BH278" s="372"/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/>
      <c r="AX279" s="370"/>
      <c r="AY279" s="370"/>
      <c r="AZ279" s="312"/>
      <c r="BA279" s="312"/>
      <c r="BB279" s="308"/>
      <c r="BC279" s="308"/>
      <c r="BD279" s="308"/>
      <c r="BE279" s="308"/>
      <c r="BF279" s="374"/>
      <c r="BG279" s="312"/>
      <c r="BH279" s="372"/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/>
      <c r="AX280" s="370"/>
      <c r="AY280" s="370"/>
      <c r="AZ280" s="312"/>
      <c r="BA280" s="312"/>
      <c r="BB280" s="308"/>
      <c r="BC280" s="308"/>
      <c r="BD280" s="308"/>
      <c r="BE280" s="308"/>
      <c r="BF280" s="374"/>
      <c r="BG280" s="312"/>
      <c r="BH280" s="372"/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/>
      <c r="AX281" s="370"/>
      <c r="AY281" s="370"/>
      <c r="AZ281" s="312"/>
      <c r="BA281" s="312"/>
      <c r="BB281" s="308"/>
      <c r="BC281" s="308"/>
      <c r="BD281" s="308"/>
      <c r="BE281" s="308"/>
      <c r="BF281" s="374"/>
      <c r="BG281" s="312"/>
      <c r="BH281" s="372"/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/>
      <c r="AX282" s="370"/>
      <c r="AY282" s="370"/>
      <c r="AZ282" s="312"/>
      <c r="BA282" s="312"/>
      <c r="BB282" s="308"/>
      <c r="BC282" s="308"/>
      <c r="BD282" s="308"/>
      <c r="BE282" s="308"/>
      <c r="BF282" s="374"/>
      <c r="BG282" s="312"/>
      <c r="BH282" s="372"/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/>
      <c r="AX283" s="370"/>
      <c r="AY283" s="370"/>
      <c r="AZ283" s="312"/>
      <c r="BA283" s="312"/>
      <c r="BB283" s="308"/>
      <c r="BC283" s="308"/>
      <c r="BD283" s="308"/>
      <c r="BE283" s="308"/>
      <c r="BF283" s="374"/>
      <c r="BG283" s="312"/>
      <c r="BH283" s="372"/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/>
      <c r="AX284" s="370"/>
      <c r="AY284" s="370"/>
      <c r="AZ284" s="312"/>
      <c r="BA284" s="312"/>
      <c r="BB284" s="308"/>
      <c r="BC284" s="308"/>
      <c r="BD284" s="308"/>
      <c r="BE284" s="308"/>
      <c r="BF284" s="374"/>
      <c r="BG284" s="312"/>
      <c r="BH284" s="372"/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/>
      <c r="AX285" s="370"/>
      <c r="AY285" s="370"/>
      <c r="AZ285" s="312"/>
      <c r="BA285" s="312"/>
      <c r="BB285" s="308"/>
      <c r="BC285" s="308"/>
      <c r="BD285" s="308"/>
      <c r="BE285" s="308"/>
      <c r="BF285" s="374"/>
      <c r="BG285" s="312"/>
      <c r="BH285" s="372"/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/>
      <c r="AX286" s="370"/>
      <c r="AY286" s="370"/>
      <c r="AZ286" s="312"/>
      <c r="BA286" s="312"/>
      <c r="BB286" s="308"/>
      <c r="BC286" s="308"/>
      <c r="BD286" s="308"/>
      <c r="BE286" s="308"/>
      <c r="BF286" s="374"/>
      <c r="BG286" s="312"/>
      <c r="BH286" s="372"/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/>
      <c r="AX287" s="370"/>
      <c r="AY287" s="370"/>
      <c r="AZ287" s="312"/>
      <c r="BA287" s="312"/>
      <c r="BB287" s="308"/>
      <c r="BC287" s="308"/>
      <c r="BD287" s="308"/>
      <c r="BE287" s="308"/>
      <c r="BF287" s="374"/>
      <c r="BG287" s="312"/>
      <c r="BH287" s="372"/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/>
      <c r="AX288" s="370"/>
      <c r="AY288" s="370"/>
      <c r="AZ288" s="312"/>
      <c r="BA288" s="312"/>
      <c r="BB288" s="308"/>
      <c r="BC288" s="308"/>
      <c r="BD288" s="308"/>
      <c r="BE288" s="308"/>
      <c r="BF288" s="374"/>
      <c r="BG288" s="312"/>
      <c r="BH288" s="372"/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/>
      <c r="AX289" s="370"/>
      <c r="AY289" s="370"/>
      <c r="AZ289" s="312"/>
      <c r="BA289" s="312"/>
      <c r="BB289" s="308"/>
      <c r="BC289" s="308"/>
      <c r="BD289" s="308"/>
      <c r="BE289" s="308"/>
      <c r="BF289" s="374"/>
      <c r="BG289" s="312"/>
      <c r="BH289" s="372"/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/>
      <c r="AX290" s="370"/>
      <c r="AY290" s="370"/>
      <c r="AZ290" s="312"/>
      <c r="BA290" s="312"/>
      <c r="BB290" s="308"/>
      <c r="BC290" s="308"/>
      <c r="BD290" s="308"/>
      <c r="BE290" s="308"/>
      <c r="BF290" s="374"/>
      <c r="BG290" s="312"/>
      <c r="BH290" s="372"/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/>
      <c r="AX291" s="370"/>
      <c r="AY291" s="370"/>
      <c r="AZ291" s="312"/>
      <c r="BA291" s="312"/>
      <c r="BB291" s="308"/>
      <c r="BC291" s="308"/>
      <c r="BD291" s="308"/>
      <c r="BE291" s="308"/>
      <c r="BF291" s="374"/>
      <c r="BG291" s="312"/>
      <c r="BH291" s="372"/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/>
      <c r="AX292" s="370"/>
      <c r="AY292" s="370"/>
      <c r="AZ292" s="312"/>
      <c r="BA292" s="312"/>
      <c r="BB292" s="308"/>
      <c r="BC292" s="308"/>
      <c r="BD292" s="308"/>
      <c r="BE292" s="308"/>
      <c r="BF292" s="374"/>
      <c r="BG292" s="312"/>
      <c r="BH292" s="372"/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/>
      <c r="AX293" s="370"/>
      <c r="AY293" s="370"/>
      <c r="AZ293" s="312"/>
      <c r="BA293" s="312"/>
      <c r="BB293" s="308"/>
      <c r="BC293" s="308"/>
      <c r="BD293" s="308"/>
      <c r="BE293" s="308"/>
      <c r="BF293" s="374"/>
      <c r="BG293" s="312"/>
      <c r="BH293" s="372"/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/>
      <c r="AX294" s="370"/>
      <c r="AY294" s="370"/>
      <c r="AZ294" s="312"/>
      <c r="BA294" s="312"/>
      <c r="BB294" s="308"/>
      <c r="BC294" s="308"/>
      <c r="BD294" s="308"/>
      <c r="BE294" s="308"/>
      <c r="BF294" s="374"/>
      <c r="BG294" s="312"/>
      <c r="BH294" s="372"/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/>
      <c r="AX295" s="370"/>
      <c r="AY295" s="370"/>
      <c r="AZ295" s="312"/>
      <c r="BA295" s="312"/>
      <c r="BB295" s="308"/>
      <c r="BC295" s="308"/>
      <c r="BD295" s="308"/>
      <c r="BE295" s="308"/>
      <c r="BF295" s="374"/>
      <c r="BG295" s="312"/>
      <c r="BH295" s="372"/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/>
      <c r="AX296" s="370"/>
      <c r="AY296" s="370"/>
      <c r="AZ296" s="312"/>
      <c r="BA296" s="312"/>
      <c r="BB296" s="308"/>
      <c r="BC296" s="308"/>
      <c r="BD296" s="308"/>
      <c r="BE296" s="308"/>
      <c r="BF296" s="374"/>
      <c r="BG296" s="312"/>
      <c r="BH296" s="372"/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/>
      <c r="AX297" s="370"/>
      <c r="AY297" s="370"/>
      <c r="AZ297" s="312"/>
      <c r="BA297" s="312"/>
      <c r="BB297" s="308"/>
      <c r="BC297" s="308"/>
      <c r="BD297" s="308"/>
      <c r="BE297" s="308"/>
      <c r="BF297" s="374"/>
      <c r="BG297" s="312"/>
      <c r="BH297" s="372"/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/>
      <c r="AX298" s="370"/>
      <c r="AY298" s="370"/>
      <c r="AZ298" s="312"/>
      <c r="BA298" s="312"/>
      <c r="BB298" s="308"/>
      <c r="BC298" s="308"/>
      <c r="BD298" s="308"/>
      <c r="BE298" s="308"/>
      <c r="BF298" s="374"/>
      <c r="BG298" s="312"/>
      <c r="BH298" s="372"/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/>
      <c r="AX299" s="370"/>
      <c r="AY299" s="370"/>
      <c r="AZ299" s="312"/>
      <c r="BA299" s="312"/>
      <c r="BB299" s="308"/>
      <c r="BC299" s="308"/>
      <c r="BD299" s="308"/>
      <c r="BE299" s="308"/>
      <c r="BF299" s="374"/>
      <c r="BG299" s="312"/>
      <c r="BH299" s="372"/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/>
      <c r="AX300" s="370"/>
      <c r="AY300" s="370"/>
      <c r="AZ300" s="312"/>
      <c r="BA300" s="312"/>
      <c r="BB300" s="308"/>
      <c r="BC300" s="308"/>
      <c r="BD300" s="308"/>
      <c r="BE300" s="308"/>
      <c r="BF300" s="374"/>
      <c r="BG300" s="312"/>
      <c r="BH300" s="372"/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/>
      <c r="AX301" s="370"/>
      <c r="AY301" s="370"/>
      <c r="AZ301" s="312"/>
      <c r="BA301" s="312"/>
      <c r="BB301" s="308"/>
      <c r="BC301" s="308"/>
      <c r="BD301" s="308"/>
      <c r="BE301" s="308"/>
      <c r="BF301" s="374"/>
      <c r="BG301" s="312"/>
      <c r="BH301" s="372"/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/>
      <c r="AX302" s="370"/>
      <c r="AY302" s="370"/>
      <c r="AZ302" s="312"/>
      <c r="BA302" s="312"/>
      <c r="BB302" s="308"/>
      <c r="BC302" s="308"/>
      <c r="BD302" s="308"/>
      <c r="BE302" s="308"/>
      <c r="BF302" s="374"/>
      <c r="BG302" s="312"/>
      <c r="BH302" s="372"/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/>
      <c r="AX303" s="370"/>
      <c r="AY303" s="370"/>
      <c r="AZ303" s="312"/>
      <c r="BA303" s="312"/>
      <c r="BB303" s="308"/>
      <c r="BC303" s="308"/>
      <c r="BD303" s="308"/>
      <c r="BE303" s="308"/>
      <c r="BF303" s="374"/>
      <c r="BG303" s="312"/>
      <c r="BH303" s="372"/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/>
      <c r="AX304" s="370"/>
      <c r="AY304" s="370"/>
      <c r="AZ304" s="312"/>
      <c r="BA304" s="312"/>
      <c r="BB304" s="308"/>
      <c r="BC304" s="308"/>
      <c r="BD304" s="308"/>
      <c r="BE304" s="308"/>
      <c r="BF304" s="374"/>
      <c r="BG304" s="312"/>
      <c r="BH304" s="372"/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/>
      <c r="AX305" s="370"/>
      <c r="AY305" s="370"/>
      <c r="AZ305" s="312"/>
      <c r="BA305" s="312"/>
      <c r="BB305" s="308"/>
      <c r="BC305" s="308"/>
      <c r="BD305" s="308"/>
      <c r="BE305" s="308"/>
      <c r="BF305" s="374"/>
      <c r="BG305" s="312"/>
      <c r="BH305" s="372"/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/>
      <c r="AX306" s="370"/>
      <c r="AY306" s="370"/>
      <c r="AZ306" s="312"/>
      <c r="BA306" s="312"/>
      <c r="BB306" s="308"/>
      <c r="BC306" s="308"/>
      <c r="BD306" s="308"/>
      <c r="BE306" s="308"/>
      <c r="BF306" s="374"/>
      <c r="BG306" s="312"/>
      <c r="BH306" s="372"/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/>
      <c r="AX307" s="370"/>
      <c r="AY307" s="370"/>
      <c r="AZ307" s="312"/>
      <c r="BA307" s="312"/>
      <c r="BB307" s="308"/>
      <c r="BC307" s="308"/>
      <c r="BD307" s="308"/>
      <c r="BE307" s="308"/>
      <c r="BF307" s="374"/>
      <c r="BG307" s="312"/>
      <c r="BH307" s="372"/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/>
      <c r="AX308" s="370"/>
      <c r="AY308" s="370"/>
      <c r="AZ308" s="312"/>
      <c r="BA308" s="312"/>
      <c r="BB308" s="308"/>
      <c r="BC308" s="308"/>
      <c r="BD308" s="308"/>
      <c r="BE308" s="308"/>
      <c r="BF308" s="374"/>
      <c r="BG308" s="312"/>
      <c r="BH308" s="372"/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/>
      <c r="AX309" s="370"/>
      <c r="AY309" s="370"/>
      <c r="AZ309" s="312"/>
      <c r="BA309" s="312"/>
      <c r="BB309" s="308"/>
      <c r="BC309" s="308"/>
      <c r="BD309" s="308"/>
      <c r="BE309" s="308"/>
      <c r="BF309" s="374"/>
      <c r="BG309" s="312"/>
      <c r="BH309" s="372"/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/>
      <c r="AX310" s="370"/>
      <c r="AY310" s="370"/>
      <c r="AZ310" s="312"/>
      <c r="BA310" s="312"/>
      <c r="BB310" s="308"/>
      <c r="BC310" s="308"/>
      <c r="BD310" s="308"/>
      <c r="BE310" s="308"/>
      <c r="BF310" s="374"/>
      <c r="BG310" s="312"/>
      <c r="BH310" s="372"/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/>
      <c r="AX311" s="370"/>
      <c r="AY311" s="370"/>
      <c r="AZ311" s="312"/>
      <c r="BA311" s="312"/>
      <c r="BB311" s="308"/>
      <c r="BC311" s="308"/>
      <c r="BD311" s="308"/>
      <c r="BE311" s="308"/>
      <c r="BF311" s="374"/>
      <c r="BG311" s="312"/>
      <c r="BH311" s="372"/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/>
      <c r="AX312" s="370"/>
      <c r="AY312" s="370"/>
      <c r="AZ312" s="312"/>
      <c r="BA312" s="312"/>
      <c r="BB312" s="308"/>
      <c r="BC312" s="308"/>
      <c r="BD312" s="308"/>
      <c r="BE312" s="308"/>
      <c r="BF312" s="374"/>
      <c r="BG312" s="312"/>
      <c r="BH312" s="372"/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/>
      <c r="AX313" s="370"/>
      <c r="AY313" s="370"/>
      <c r="AZ313" s="312"/>
      <c r="BA313" s="312"/>
      <c r="BB313" s="308"/>
      <c r="BC313" s="308"/>
      <c r="BD313" s="308"/>
      <c r="BE313" s="308"/>
      <c r="BF313" s="374"/>
      <c r="BG313" s="312"/>
      <c r="BH313" s="372"/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/>
      <c r="AX314" s="370"/>
      <c r="AY314" s="370"/>
      <c r="AZ314" s="312"/>
      <c r="BA314" s="312"/>
      <c r="BB314" s="308"/>
      <c r="BC314" s="308"/>
      <c r="BD314" s="308"/>
      <c r="BE314" s="308"/>
      <c r="BF314" s="374"/>
      <c r="BG314" s="312"/>
      <c r="BH314" s="372"/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/>
      <c r="AX315" s="370"/>
      <c r="AY315" s="370"/>
      <c r="AZ315" s="312"/>
      <c r="BA315" s="312"/>
      <c r="BB315" s="308"/>
      <c r="BC315" s="308"/>
      <c r="BD315" s="308"/>
      <c r="BE315" s="308"/>
      <c r="BF315" s="374"/>
      <c r="BG315" s="312"/>
      <c r="BH315" s="372"/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/>
      <c r="AX316" s="370"/>
      <c r="AY316" s="370"/>
      <c r="AZ316" s="312"/>
      <c r="BA316" s="312"/>
      <c r="BB316" s="308"/>
      <c r="BC316" s="308"/>
      <c r="BD316" s="308"/>
      <c r="BE316" s="308"/>
      <c r="BF316" s="374"/>
      <c r="BG316" s="312"/>
      <c r="BH316" s="372"/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/>
      <c r="AX317" s="370"/>
      <c r="AY317" s="370"/>
      <c r="AZ317" s="312"/>
      <c r="BA317" s="312"/>
      <c r="BB317" s="308"/>
      <c r="BC317" s="308"/>
      <c r="BD317" s="308"/>
      <c r="BE317" s="308"/>
      <c r="BF317" s="374"/>
      <c r="BG317" s="312"/>
      <c r="BH317" s="372"/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/>
      <c r="AX318" s="370"/>
      <c r="AY318" s="370"/>
      <c r="AZ318" s="312"/>
      <c r="BA318" s="312"/>
      <c r="BB318" s="308"/>
      <c r="BC318" s="308"/>
      <c r="BD318" s="308"/>
      <c r="BE318" s="308"/>
      <c r="BF318" s="374"/>
      <c r="BG318" s="312"/>
      <c r="BH318" s="372"/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/>
      <c r="AX319" s="370"/>
      <c r="AY319" s="370"/>
      <c r="AZ319" s="312"/>
      <c r="BA319" s="312"/>
      <c r="BB319" s="308"/>
      <c r="BC319" s="308"/>
      <c r="BD319" s="308"/>
      <c r="BE319" s="308"/>
      <c r="BF319" s="374"/>
      <c r="BG319" s="312"/>
      <c r="BH319" s="372"/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/>
      <c r="AX320" s="370"/>
      <c r="AY320" s="370"/>
      <c r="AZ320" s="312"/>
      <c r="BA320" s="312"/>
      <c r="BB320" s="308"/>
      <c r="BC320" s="308"/>
      <c r="BD320" s="308"/>
      <c r="BE320" s="308"/>
      <c r="BF320" s="374"/>
      <c r="BG320" s="312"/>
      <c r="BH320" s="372"/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/>
      <c r="AX321" s="370"/>
      <c r="AY321" s="370"/>
      <c r="AZ321" s="312"/>
      <c r="BA321" s="312"/>
      <c r="BB321" s="308"/>
      <c r="BC321" s="308"/>
      <c r="BD321" s="308"/>
      <c r="BE321" s="308"/>
      <c r="BF321" s="374"/>
      <c r="BG321" s="312"/>
      <c r="BH321" s="372"/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/>
      <c r="AX322" s="370"/>
      <c r="AY322" s="370"/>
      <c r="AZ322" s="312"/>
      <c r="BA322" s="312"/>
      <c r="BB322" s="308"/>
      <c r="BC322" s="308"/>
      <c r="BD322" s="308"/>
      <c r="BE322" s="308"/>
      <c r="BF322" s="374"/>
      <c r="BG322" s="312"/>
      <c r="BH322" s="372"/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/>
      <c r="AX323" s="370"/>
      <c r="AY323" s="370"/>
      <c r="AZ323" s="312"/>
      <c r="BA323" s="312"/>
      <c r="BB323" s="308"/>
      <c r="BC323" s="308"/>
      <c r="BD323" s="308"/>
      <c r="BE323" s="308"/>
      <c r="BF323" s="374"/>
      <c r="BG323" s="312"/>
      <c r="BH323" s="372"/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/>
      <c r="AX324" s="370"/>
      <c r="AY324" s="370"/>
      <c r="AZ324" s="312"/>
      <c r="BA324" s="312"/>
      <c r="BB324" s="308"/>
      <c r="BC324" s="308"/>
      <c r="BD324" s="308"/>
      <c r="BE324" s="308"/>
      <c r="BF324" s="374"/>
      <c r="BG324" s="312"/>
      <c r="BH324" s="372"/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/>
      <c r="AX325" s="370"/>
      <c r="AY325" s="370"/>
      <c r="AZ325" s="312"/>
      <c r="BA325" s="312"/>
      <c r="BB325" s="308"/>
      <c r="BC325" s="308"/>
      <c r="BD325" s="308"/>
      <c r="BE325" s="308"/>
      <c r="BF325" s="374"/>
      <c r="BG325" s="312"/>
      <c r="BH325" s="372"/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/>
      <c r="AX326" s="370"/>
      <c r="AY326" s="370"/>
      <c r="AZ326" s="312"/>
      <c r="BA326" s="312"/>
      <c r="BB326" s="308"/>
      <c r="BC326" s="308"/>
      <c r="BD326" s="308"/>
      <c r="BE326" s="308"/>
      <c r="BF326" s="374"/>
      <c r="BG326" s="312"/>
      <c r="BH326" s="372"/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/>
      <c r="AX327" s="370"/>
      <c r="AY327" s="370"/>
      <c r="AZ327" s="312"/>
      <c r="BA327" s="312"/>
      <c r="BB327" s="308"/>
      <c r="BC327" s="308"/>
      <c r="BD327" s="308"/>
      <c r="BE327" s="308"/>
      <c r="BF327" s="374"/>
      <c r="BG327" s="312"/>
      <c r="BH327" s="372"/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/>
      <c r="AX328" s="370"/>
      <c r="AY328" s="370"/>
      <c r="AZ328" s="312"/>
      <c r="BA328" s="312"/>
      <c r="BB328" s="308"/>
      <c r="BC328" s="308"/>
      <c r="BD328" s="308"/>
      <c r="BE328" s="308"/>
      <c r="BF328" s="374"/>
      <c r="BG328" s="312"/>
      <c r="BH328" s="372"/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/>
      <c r="AX329" s="370"/>
      <c r="AY329" s="370"/>
      <c r="AZ329" s="312"/>
      <c r="BA329" s="312"/>
      <c r="BB329" s="308"/>
      <c r="BC329" s="308"/>
      <c r="BD329" s="308"/>
      <c r="BE329" s="308"/>
      <c r="BF329" s="374"/>
      <c r="BG329" s="312"/>
      <c r="BH329" s="372"/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/>
      <c r="AX330" s="370"/>
      <c r="AY330" s="370"/>
      <c r="AZ330" s="312"/>
      <c r="BA330" s="312"/>
      <c r="BB330" s="308"/>
      <c r="BC330" s="308"/>
      <c r="BD330" s="308"/>
      <c r="BE330" s="308"/>
      <c r="BF330" s="374"/>
      <c r="BG330" s="312"/>
      <c r="BH330" s="372"/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/>
      <c r="AX331" s="370"/>
      <c r="AY331" s="370"/>
      <c r="AZ331" s="312"/>
      <c r="BA331" s="312"/>
      <c r="BB331" s="308"/>
      <c r="BC331" s="308"/>
      <c r="BD331" s="308"/>
      <c r="BE331" s="308"/>
      <c r="BF331" s="374"/>
      <c r="BG331" s="312"/>
      <c r="BH331" s="372"/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/>
      <c r="AX332" s="370"/>
      <c r="AY332" s="370"/>
      <c r="AZ332" s="312"/>
      <c r="BA332" s="312"/>
      <c r="BB332" s="308"/>
      <c r="BC332" s="308"/>
      <c r="BD332" s="308"/>
      <c r="BE332" s="308"/>
      <c r="BF332" s="374"/>
      <c r="BG332" s="312"/>
      <c r="BH332" s="372"/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/>
      <c r="AX333" s="370"/>
      <c r="AY333" s="370"/>
      <c r="AZ333" s="312"/>
      <c r="BA333" s="312"/>
      <c r="BB333" s="308"/>
      <c r="BC333" s="308"/>
      <c r="BD333" s="308"/>
      <c r="BE333" s="308"/>
      <c r="BF333" s="374"/>
      <c r="BG333" s="312"/>
      <c r="BH333" s="372"/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/>
      <c r="AX334" s="370"/>
      <c r="AY334" s="370"/>
      <c r="AZ334" s="312"/>
      <c r="BA334" s="312"/>
      <c r="BB334" s="308"/>
      <c r="BC334" s="308"/>
      <c r="BD334" s="308"/>
      <c r="BE334" s="308"/>
      <c r="BF334" s="374"/>
      <c r="BG334" s="312"/>
      <c r="BH334" s="372"/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/>
      <c r="AX335" s="370"/>
      <c r="AY335" s="370"/>
      <c r="AZ335" s="312"/>
      <c r="BA335" s="312"/>
      <c r="BB335" s="308"/>
      <c r="BC335" s="308"/>
      <c r="BD335" s="308"/>
      <c r="BE335" s="308"/>
      <c r="BF335" s="374"/>
      <c r="BG335" s="312"/>
      <c r="BH335" s="372"/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/>
      <c r="AX336" s="370"/>
      <c r="AY336" s="370"/>
      <c r="AZ336" s="312"/>
      <c r="BA336" s="312"/>
      <c r="BB336" s="308"/>
      <c r="BC336" s="308"/>
      <c r="BD336" s="308"/>
      <c r="BE336" s="308"/>
      <c r="BF336" s="374"/>
      <c r="BG336" s="312"/>
      <c r="BH336" s="372"/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/>
      <c r="AX337" s="370"/>
      <c r="AY337" s="370"/>
      <c r="AZ337" s="312"/>
      <c r="BA337" s="312"/>
      <c r="BB337" s="308"/>
      <c r="BC337" s="308"/>
      <c r="BD337" s="308"/>
      <c r="BE337" s="308"/>
      <c r="BF337" s="374"/>
      <c r="BG337" s="312"/>
      <c r="BH337" s="372"/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/>
      <c r="AX338" s="370"/>
      <c r="AY338" s="370"/>
      <c r="AZ338" s="312"/>
      <c r="BA338" s="312"/>
      <c r="BB338" s="308"/>
      <c r="BC338" s="308"/>
      <c r="BD338" s="308"/>
      <c r="BE338" s="308"/>
      <c r="BF338" s="374"/>
      <c r="BG338" s="312"/>
      <c r="BH338" s="372"/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/>
      <c r="AX339" s="370"/>
      <c r="AY339" s="370"/>
      <c r="AZ339" s="312"/>
      <c r="BA339" s="312"/>
      <c r="BB339" s="308"/>
      <c r="BC339" s="308"/>
      <c r="BD339" s="308"/>
      <c r="BE339" s="308"/>
      <c r="BF339" s="374"/>
      <c r="BG339" s="312"/>
      <c r="BH339" s="372"/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/>
      <c r="AX340" s="370"/>
      <c r="AY340" s="370"/>
      <c r="AZ340" s="312"/>
      <c r="BA340" s="312"/>
      <c r="BB340" s="308"/>
      <c r="BC340" s="308"/>
      <c r="BD340" s="308"/>
      <c r="BE340" s="308"/>
      <c r="BF340" s="374"/>
      <c r="BG340" s="312"/>
      <c r="BH340" s="372"/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/>
      <c r="AX341" s="370"/>
      <c r="AY341" s="370"/>
      <c r="AZ341" s="312"/>
      <c r="BA341" s="312"/>
      <c r="BB341" s="308"/>
      <c r="BC341" s="308"/>
      <c r="BD341" s="308"/>
      <c r="BE341" s="308"/>
      <c r="BF341" s="374"/>
      <c r="BG341" s="312"/>
      <c r="BH341" s="372"/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/>
      <c r="AX342" s="370"/>
      <c r="AY342" s="370"/>
      <c r="AZ342" s="312"/>
      <c r="BA342" s="312"/>
      <c r="BB342" s="308"/>
      <c r="BC342" s="308"/>
      <c r="BD342" s="308"/>
      <c r="BE342" s="308"/>
      <c r="BF342" s="374"/>
      <c r="BG342" s="312"/>
      <c r="BH342" s="372"/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/>
      <c r="AX343" s="370"/>
      <c r="AY343" s="370"/>
      <c r="AZ343" s="312"/>
      <c r="BA343" s="312"/>
      <c r="BB343" s="308"/>
      <c r="BC343" s="308"/>
      <c r="BD343" s="308"/>
      <c r="BE343" s="308"/>
      <c r="BF343" s="374"/>
      <c r="BG343" s="312"/>
      <c r="BH343" s="372"/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/>
      <c r="AX344" s="370"/>
      <c r="AY344" s="370"/>
      <c r="AZ344" s="312"/>
      <c r="BA344" s="312"/>
      <c r="BB344" s="308"/>
      <c r="BC344" s="308"/>
      <c r="BD344" s="308"/>
      <c r="BE344" s="308"/>
      <c r="BF344" s="374"/>
      <c r="BG344" s="312"/>
      <c r="BH344" s="372"/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/>
      <c r="AX345" s="370"/>
      <c r="AY345" s="370"/>
      <c r="AZ345" s="312"/>
      <c r="BA345" s="312"/>
      <c r="BB345" s="308"/>
      <c r="BC345" s="308"/>
      <c r="BD345" s="308"/>
      <c r="BE345" s="308"/>
      <c r="BF345" s="374"/>
      <c r="BG345" s="312"/>
      <c r="BH345" s="372"/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/>
      <c r="AX346" s="370"/>
      <c r="AY346" s="370"/>
      <c r="AZ346" s="312"/>
      <c r="BA346" s="312"/>
      <c r="BB346" s="308"/>
      <c r="BC346" s="308"/>
      <c r="BD346" s="308"/>
      <c r="BE346" s="308"/>
      <c r="BF346" s="374"/>
      <c r="BG346" s="312"/>
      <c r="BH346" s="372"/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/>
      <c r="AX347" s="370"/>
      <c r="AY347" s="370"/>
      <c r="AZ347" s="312"/>
      <c r="BA347" s="312"/>
      <c r="BB347" s="308"/>
      <c r="BC347" s="308"/>
      <c r="BD347" s="308"/>
      <c r="BE347" s="308"/>
      <c r="BF347" s="374"/>
      <c r="BG347" s="312"/>
      <c r="BH347" s="372"/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/>
      <c r="AX348" s="370"/>
      <c r="AY348" s="370"/>
      <c r="AZ348" s="312"/>
      <c r="BA348" s="312"/>
      <c r="BB348" s="308"/>
      <c r="BC348" s="308"/>
      <c r="BD348" s="308"/>
      <c r="BE348" s="308"/>
      <c r="BF348" s="374"/>
      <c r="BG348" s="312"/>
      <c r="BH348" s="372"/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/>
      <c r="AX349" s="370"/>
      <c r="AY349" s="370"/>
      <c r="AZ349" s="312"/>
      <c r="BA349" s="312"/>
      <c r="BB349" s="308"/>
      <c r="BC349" s="308"/>
      <c r="BD349" s="308"/>
      <c r="BE349" s="308"/>
      <c r="BF349" s="374"/>
      <c r="BG349" s="312"/>
      <c r="BH349" s="372"/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/>
      <c r="AX350" s="370"/>
      <c r="AY350" s="370"/>
      <c r="AZ350" s="312"/>
      <c r="BA350" s="312"/>
      <c r="BB350" s="308"/>
      <c r="BC350" s="308"/>
      <c r="BD350" s="308"/>
      <c r="BE350" s="308"/>
      <c r="BF350" s="374"/>
      <c r="BG350" s="312"/>
      <c r="BH350" s="372"/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/>
      <c r="AX351" s="370"/>
      <c r="AY351" s="370"/>
      <c r="AZ351" s="312"/>
      <c r="BA351" s="312"/>
      <c r="BB351" s="308"/>
      <c r="BC351" s="308"/>
      <c r="BD351" s="308"/>
      <c r="BE351" s="308"/>
      <c r="BF351" s="374"/>
      <c r="BG351" s="312"/>
      <c r="BH351" s="372"/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/>
      <c r="AX352" s="370"/>
      <c r="AY352" s="370"/>
      <c r="AZ352" s="312"/>
      <c r="BA352" s="312"/>
      <c r="BB352" s="308"/>
      <c r="BC352" s="308"/>
      <c r="BD352" s="308"/>
      <c r="BE352" s="308"/>
      <c r="BF352" s="374"/>
      <c r="BG352" s="312"/>
      <c r="BH352" s="372"/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/>
      <c r="AX353" s="370"/>
      <c r="AY353" s="370"/>
      <c r="AZ353" s="312"/>
      <c r="BA353" s="312"/>
      <c r="BB353" s="308"/>
      <c r="BC353" s="308"/>
      <c r="BD353" s="308"/>
      <c r="BE353" s="308"/>
      <c r="BF353" s="374"/>
      <c r="BG353" s="312"/>
      <c r="BH353" s="372"/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/>
      <c r="AX354" s="370"/>
      <c r="AY354" s="370"/>
      <c r="AZ354" s="312"/>
      <c r="BA354" s="312"/>
      <c r="BB354" s="308"/>
      <c r="BC354" s="308"/>
      <c r="BD354" s="308"/>
      <c r="BE354" s="308"/>
      <c r="BF354" s="374"/>
      <c r="BG354" s="312"/>
      <c r="BH354" s="372"/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/>
      <c r="AX355" s="370"/>
      <c r="AY355" s="370"/>
      <c r="AZ355" s="312"/>
      <c r="BA355" s="312"/>
      <c r="BB355" s="308"/>
      <c r="BC355" s="308"/>
      <c r="BD355" s="308"/>
      <c r="BE355" s="308"/>
      <c r="BF355" s="374"/>
      <c r="BG355" s="312"/>
      <c r="BH355" s="372"/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/>
      <c r="AX356" s="370"/>
      <c r="AY356" s="370"/>
      <c r="AZ356" s="312"/>
      <c r="BA356" s="312"/>
      <c r="BB356" s="308"/>
      <c r="BC356" s="308"/>
      <c r="BD356" s="308"/>
      <c r="BE356" s="308"/>
      <c r="BF356" s="374"/>
      <c r="BG356" s="312"/>
      <c r="BH356" s="372"/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/>
      <c r="AX357" s="370"/>
      <c r="AY357" s="370"/>
      <c r="AZ357" s="312"/>
      <c r="BA357" s="312"/>
      <c r="BB357" s="308"/>
      <c r="BC357" s="308"/>
      <c r="BD357" s="308"/>
      <c r="BE357" s="308"/>
      <c r="BF357" s="374"/>
      <c r="BG357" s="312"/>
      <c r="BH357" s="372"/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/>
      <c r="AX358" s="370"/>
      <c r="AY358" s="370"/>
      <c r="AZ358" s="312"/>
      <c r="BA358" s="312"/>
      <c r="BB358" s="308"/>
      <c r="BC358" s="308"/>
      <c r="BD358" s="308"/>
      <c r="BE358" s="308"/>
      <c r="BF358" s="374"/>
      <c r="BG358" s="312"/>
      <c r="BH358" s="372"/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/>
      <c r="AX359" s="370"/>
      <c r="AY359" s="370"/>
      <c r="AZ359" s="312"/>
      <c r="BA359" s="312"/>
      <c r="BB359" s="308"/>
      <c r="BC359" s="308"/>
      <c r="BD359" s="308"/>
      <c r="BE359" s="308"/>
      <c r="BF359" s="374"/>
      <c r="BG359" s="312"/>
      <c r="BH359" s="372"/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/>
      <c r="AX360" s="370"/>
      <c r="AY360" s="370"/>
      <c r="AZ360" s="312"/>
      <c r="BA360" s="312"/>
      <c r="BB360" s="308"/>
      <c r="BC360" s="308"/>
      <c r="BD360" s="308"/>
      <c r="BE360" s="308"/>
      <c r="BF360" s="374"/>
      <c r="BG360" s="312"/>
      <c r="BH360" s="372"/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/>
      <c r="AX361" s="370"/>
      <c r="AY361" s="370"/>
      <c r="AZ361" s="312"/>
      <c r="BA361" s="312"/>
      <c r="BB361" s="308"/>
      <c r="BC361" s="308"/>
      <c r="BD361" s="308"/>
      <c r="BE361" s="308"/>
      <c r="BF361" s="374"/>
      <c r="BG361" s="312"/>
      <c r="BH361" s="372"/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/>
      <c r="AX362" s="370"/>
      <c r="AY362" s="370"/>
      <c r="AZ362" s="312"/>
      <c r="BA362" s="312"/>
      <c r="BB362" s="308"/>
      <c r="BC362" s="308"/>
      <c r="BD362" s="308"/>
      <c r="BE362" s="308"/>
      <c r="BF362" s="374"/>
      <c r="BG362" s="312"/>
      <c r="BH362" s="372"/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/>
      <c r="AX363" s="370"/>
      <c r="AY363" s="370"/>
      <c r="AZ363" s="312"/>
      <c r="BA363" s="312"/>
      <c r="BB363" s="308"/>
      <c r="BC363" s="308"/>
      <c r="BD363" s="308"/>
      <c r="BE363" s="308"/>
      <c r="BF363" s="374"/>
      <c r="BG363" s="312"/>
      <c r="BH363" s="372"/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/>
      <c r="AX364" s="370"/>
      <c r="AY364" s="370"/>
      <c r="AZ364" s="312"/>
      <c r="BA364" s="312"/>
      <c r="BB364" s="308"/>
      <c r="BC364" s="308"/>
      <c r="BD364" s="308"/>
      <c r="BE364" s="308"/>
      <c r="BF364" s="374"/>
      <c r="BG364" s="312"/>
      <c r="BH364" s="372"/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/>
      <c r="AX365" s="370"/>
      <c r="AY365" s="370"/>
      <c r="AZ365" s="312"/>
      <c r="BA365" s="312"/>
      <c r="BB365" s="308"/>
      <c r="BC365" s="308"/>
      <c r="BD365" s="308"/>
      <c r="BE365" s="308"/>
      <c r="BF365" s="374"/>
      <c r="BG365" s="312"/>
      <c r="BH365" s="372"/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/>
      <c r="AX366" s="370"/>
      <c r="AY366" s="370"/>
      <c r="AZ366" s="312"/>
      <c r="BA366" s="312"/>
      <c r="BB366" s="308"/>
      <c r="BC366" s="308"/>
      <c r="BD366" s="308"/>
      <c r="BE366" s="308"/>
      <c r="BF366" s="374"/>
      <c r="BG366" s="312"/>
      <c r="BH366" s="372"/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/>
      <c r="AX367" s="370"/>
      <c r="AY367" s="370"/>
      <c r="AZ367" s="312"/>
      <c r="BA367" s="312"/>
      <c r="BB367" s="308"/>
      <c r="BC367" s="308"/>
      <c r="BD367" s="308"/>
      <c r="BE367" s="308"/>
      <c r="BF367" s="374"/>
      <c r="BG367" s="312"/>
      <c r="BH367" s="372"/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/>
      <c r="AX368" s="370"/>
      <c r="AY368" s="370"/>
      <c r="AZ368" s="312"/>
      <c r="BA368" s="312"/>
      <c r="BB368" s="308"/>
      <c r="BC368" s="308"/>
      <c r="BD368" s="308"/>
      <c r="BE368" s="308"/>
      <c r="BF368" s="374"/>
      <c r="BG368" s="312"/>
      <c r="BH368" s="372"/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/>
      <c r="AX369" s="370"/>
      <c r="AY369" s="370"/>
      <c r="AZ369" s="312"/>
      <c r="BA369" s="312"/>
      <c r="BB369" s="308"/>
      <c r="BC369" s="308"/>
      <c r="BD369" s="308"/>
      <c r="BE369" s="308"/>
      <c r="BF369" s="374"/>
      <c r="BG369" s="312"/>
      <c r="BH369" s="372"/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/>
      <c r="AX370" s="370"/>
      <c r="AY370" s="370"/>
      <c r="AZ370" s="312"/>
      <c r="BA370" s="312"/>
      <c r="BB370" s="308"/>
      <c r="BC370" s="308"/>
      <c r="BD370" s="308"/>
      <c r="BE370" s="308"/>
      <c r="BF370" s="374"/>
      <c r="BG370" s="312"/>
      <c r="BH370" s="372"/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/>
      <c r="AX371" s="370"/>
      <c r="AY371" s="370"/>
      <c r="AZ371" s="312"/>
      <c r="BA371" s="312"/>
      <c r="BB371" s="308"/>
      <c r="BC371" s="308"/>
      <c r="BD371" s="308"/>
      <c r="BE371" s="308"/>
      <c r="BF371" s="374"/>
      <c r="BG371" s="312"/>
      <c r="BH371" s="372"/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/>
      <c r="AX372" s="370"/>
      <c r="AY372" s="370"/>
      <c r="AZ372" s="312"/>
      <c r="BA372" s="312"/>
      <c r="BB372" s="308"/>
      <c r="BC372" s="308"/>
      <c r="BD372" s="308"/>
      <c r="BE372" s="308"/>
      <c r="BF372" s="374"/>
      <c r="BG372" s="312"/>
      <c r="BH372" s="372"/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/>
      <c r="AX373" s="370"/>
      <c r="AY373" s="370"/>
      <c r="AZ373" s="312"/>
      <c r="BA373" s="312"/>
      <c r="BB373" s="308"/>
      <c r="BC373" s="308"/>
      <c r="BD373" s="308"/>
      <c r="BE373" s="308"/>
      <c r="BF373" s="374"/>
      <c r="BG373" s="312"/>
      <c r="BH373" s="372"/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/>
      <c r="AX374" s="370"/>
      <c r="AY374" s="370"/>
      <c r="AZ374" s="312"/>
      <c r="BA374" s="312"/>
      <c r="BB374" s="308"/>
      <c r="BC374" s="308"/>
      <c r="BD374" s="308"/>
      <c r="BE374" s="308"/>
      <c r="BF374" s="374"/>
      <c r="BG374" s="312"/>
      <c r="BH374" s="372"/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/>
      <c r="AX375" s="370"/>
      <c r="AY375" s="370"/>
      <c r="AZ375" s="312"/>
      <c r="BA375" s="312"/>
      <c r="BB375" s="308"/>
      <c r="BC375" s="308"/>
      <c r="BD375" s="308"/>
      <c r="BE375" s="308"/>
      <c r="BF375" s="374"/>
      <c r="BG375" s="312"/>
      <c r="BH375" s="372"/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/>
      <c r="AX376" s="370"/>
      <c r="AY376" s="370"/>
      <c r="AZ376" s="312"/>
      <c r="BA376" s="312"/>
      <c r="BB376" s="308"/>
      <c r="BC376" s="308"/>
      <c r="BD376" s="308"/>
      <c r="BE376" s="308"/>
      <c r="BF376" s="374"/>
      <c r="BG376" s="312"/>
      <c r="BH376" s="372"/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/>
      <c r="AX377" s="370"/>
      <c r="AY377" s="370"/>
      <c r="AZ377" s="312"/>
      <c r="BA377" s="312"/>
      <c r="BB377" s="308"/>
      <c r="BC377" s="308"/>
      <c r="BD377" s="308"/>
      <c r="BE377" s="308"/>
      <c r="BF377" s="374"/>
      <c r="BG377" s="312"/>
      <c r="BH377" s="372"/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/>
      <c r="AX378" s="370"/>
      <c r="AY378" s="370"/>
      <c r="AZ378" s="312"/>
      <c r="BA378" s="312"/>
      <c r="BB378" s="308"/>
      <c r="BC378" s="308"/>
      <c r="BD378" s="308"/>
      <c r="BE378" s="308"/>
      <c r="BF378" s="374"/>
      <c r="BG378" s="312"/>
      <c r="BH378" s="372"/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/>
      <c r="AX379" s="370"/>
      <c r="AY379" s="370"/>
      <c r="AZ379" s="312"/>
      <c r="BA379" s="312"/>
      <c r="BB379" s="308"/>
      <c r="BC379" s="308"/>
      <c r="BD379" s="308"/>
      <c r="BE379" s="308"/>
      <c r="BF379" s="374"/>
      <c r="BG379" s="312"/>
      <c r="BH379" s="372"/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/>
      <c r="AX380" s="370"/>
      <c r="AY380" s="370"/>
      <c r="AZ380" s="312"/>
      <c r="BA380" s="312"/>
      <c r="BB380" s="308"/>
      <c r="BC380" s="308"/>
      <c r="BD380" s="308"/>
      <c r="BE380" s="308"/>
      <c r="BF380" s="374"/>
      <c r="BG380" s="312"/>
      <c r="BH380" s="372"/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/>
      <c r="AX381" s="370"/>
      <c r="AY381" s="370"/>
      <c r="AZ381" s="312"/>
      <c r="BA381" s="312"/>
      <c r="BB381" s="308"/>
      <c r="BC381" s="308"/>
      <c r="BD381" s="308"/>
      <c r="BE381" s="308"/>
      <c r="BF381" s="374"/>
      <c r="BG381" s="312"/>
      <c r="BH381" s="372"/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/>
      <c r="AX382" s="370"/>
      <c r="AY382" s="370"/>
      <c r="AZ382" s="312"/>
      <c r="BA382" s="312"/>
      <c r="BB382" s="308"/>
      <c r="BC382" s="308"/>
      <c r="BD382" s="308"/>
      <c r="BE382" s="308"/>
      <c r="BF382" s="374"/>
      <c r="BG382" s="312"/>
      <c r="BH382" s="372"/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/>
      <c r="AX383" s="370"/>
      <c r="AY383" s="370"/>
      <c r="AZ383" s="312"/>
      <c r="BA383" s="312"/>
      <c r="BB383" s="308"/>
      <c r="BC383" s="308"/>
      <c r="BD383" s="308"/>
      <c r="BE383" s="308"/>
      <c r="BF383" s="374"/>
      <c r="BG383" s="312"/>
      <c r="BH383" s="372"/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/>
      <c r="AX384" s="370"/>
      <c r="AY384" s="370"/>
      <c r="AZ384" s="312"/>
      <c r="BA384" s="312"/>
      <c r="BB384" s="308"/>
      <c r="BC384" s="308"/>
      <c r="BD384" s="308"/>
      <c r="BE384" s="308"/>
      <c r="BF384" s="374"/>
      <c r="BG384" s="312"/>
      <c r="BH384" s="372"/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/>
      <c r="AX385" s="370"/>
      <c r="AY385" s="370"/>
      <c r="AZ385" s="312"/>
      <c r="BA385" s="312"/>
      <c r="BB385" s="308"/>
      <c r="BC385" s="308"/>
      <c r="BD385" s="308"/>
      <c r="BE385" s="308"/>
      <c r="BF385" s="374"/>
      <c r="BG385" s="312"/>
      <c r="BH385" s="372"/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/>
      <c r="AX386" s="370"/>
      <c r="AY386" s="370"/>
      <c r="AZ386" s="312"/>
      <c r="BA386" s="312"/>
      <c r="BB386" s="308"/>
      <c r="BC386" s="308"/>
      <c r="BD386" s="308"/>
      <c r="BE386" s="308"/>
      <c r="BF386" s="374"/>
      <c r="BG386" s="312"/>
      <c r="BH386" s="372"/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/>
      <c r="AX387" s="370"/>
      <c r="AY387" s="370"/>
      <c r="AZ387" s="312"/>
      <c r="BA387" s="312"/>
      <c r="BB387" s="308"/>
      <c r="BC387" s="308"/>
      <c r="BD387" s="308"/>
      <c r="BE387" s="308"/>
      <c r="BF387" s="374"/>
      <c r="BG387" s="312"/>
      <c r="BH387" s="372"/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/>
      <c r="AX388" s="370"/>
      <c r="AY388" s="370"/>
      <c r="AZ388" s="312"/>
      <c r="BA388" s="312"/>
      <c r="BB388" s="308"/>
      <c r="BC388" s="308"/>
      <c r="BD388" s="308"/>
      <c r="BE388" s="308"/>
      <c r="BF388" s="374"/>
      <c r="BG388" s="312"/>
      <c r="BH388" s="372"/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/>
      <c r="AX389" s="370"/>
      <c r="AY389" s="370"/>
      <c r="AZ389" s="312"/>
      <c r="BA389" s="312"/>
      <c r="BB389" s="308"/>
      <c r="BC389" s="308"/>
      <c r="BD389" s="308"/>
      <c r="BE389" s="308"/>
      <c r="BF389" s="374"/>
      <c r="BG389" s="312"/>
      <c r="BH389" s="372"/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/>
      <c r="AX390" s="370"/>
      <c r="AY390" s="370"/>
      <c r="AZ390" s="312"/>
      <c r="BA390" s="312"/>
      <c r="BB390" s="308"/>
      <c r="BC390" s="308"/>
      <c r="BD390" s="308"/>
      <c r="BE390" s="308"/>
      <c r="BF390" s="374"/>
      <c r="BG390" s="312"/>
      <c r="BH390" s="372"/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/>
      <c r="AX391" s="370"/>
      <c r="AY391" s="370"/>
      <c r="AZ391" s="312"/>
      <c r="BA391" s="312"/>
      <c r="BB391" s="308"/>
      <c r="BC391" s="308"/>
      <c r="BD391" s="308"/>
      <c r="BE391" s="308"/>
      <c r="BF391" s="374"/>
      <c r="BG391" s="312"/>
      <c r="BH391" s="372"/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/>
      <c r="AX392" s="370"/>
      <c r="AY392" s="370"/>
      <c r="AZ392" s="312"/>
      <c r="BA392" s="312"/>
      <c r="BB392" s="308"/>
      <c r="BC392" s="308"/>
      <c r="BD392" s="308"/>
      <c r="BE392" s="308"/>
      <c r="BF392" s="374"/>
      <c r="BG392" s="312"/>
      <c r="BH392" s="372"/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/>
      <c r="AX393" s="370"/>
      <c r="AY393" s="370"/>
      <c r="AZ393" s="312"/>
      <c r="BA393" s="312"/>
      <c r="BB393" s="308"/>
      <c r="BC393" s="308"/>
      <c r="BD393" s="308"/>
      <c r="BE393" s="308"/>
      <c r="BF393" s="374"/>
      <c r="BG393" s="312"/>
      <c r="BH393" s="372"/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/>
      <c r="AX394" s="370"/>
      <c r="AY394" s="370"/>
      <c r="AZ394" s="312"/>
      <c r="BA394" s="312"/>
      <c r="BB394" s="308"/>
      <c r="BC394" s="308"/>
      <c r="BD394" s="308"/>
      <c r="BE394" s="308"/>
      <c r="BF394" s="374"/>
      <c r="BG394" s="312"/>
      <c r="BH394" s="372"/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/>
      <c r="AX395" s="370"/>
      <c r="AY395" s="370"/>
      <c r="AZ395" s="312"/>
      <c r="BA395" s="312"/>
      <c r="BB395" s="308"/>
      <c r="BC395" s="308"/>
      <c r="BD395" s="308"/>
      <c r="BE395" s="308"/>
      <c r="BF395" s="374"/>
      <c r="BG395" s="312"/>
      <c r="BH395" s="372"/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/>
      <c r="AX396" s="370"/>
      <c r="AY396" s="370"/>
      <c r="AZ396" s="312"/>
      <c r="BA396" s="312"/>
      <c r="BB396" s="308"/>
      <c r="BC396" s="308"/>
      <c r="BD396" s="308"/>
      <c r="BE396" s="308"/>
      <c r="BF396" s="374"/>
      <c r="BG396" s="312"/>
      <c r="BH396" s="372"/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/>
      <c r="AX397" s="370"/>
      <c r="AY397" s="370"/>
      <c r="AZ397" s="312"/>
      <c r="BA397" s="312"/>
      <c r="BB397" s="308"/>
      <c r="BC397" s="308"/>
      <c r="BD397" s="308"/>
      <c r="BE397" s="308"/>
      <c r="BF397" s="374"/>
      <c r="BG397" s="312"/>
      <c r="BH397" s="372"/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/>
      <c r="AX398" s="370"/>
      <c r="AY398" s="370"/>
      <c r="AZ398" s="312"/>
      <c r="BA398" s="312"/>
      <c r="BB398" s="308"/>
      <c r="BC398" s="308"/>
      <c r="BD398" s="308"/>
      <c r="BE398" s="308"/>
      <c r="BF398" s="374"/>
      <c r="BG398" s="312"/>
      <c r="BH398" s="372"/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/>
      <c r="AX399" s="370"/>
      <c r="AY399" s="370"/>
      <c r="AZ399" s="312"/>
      <c r="BA399" s="312"/>
      <c r="BB399" s="308"/>
      <c r="BC399" s="308"/>
      <c r="BD399" s="308"/>
      <c r="BE399" s="308"/>
      <c r="BF399" s="374"/>
      <c r="BG399" s="312"/>
      <c r="BH399" s="372"/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/>
      <c r="AX400" s="370"/>
      <c r="AY400" s="370"/>
      <c r="AZ400" s="312"/>
      <c r="BA400" s="312"/>
      <c r="BB400" s="308"/>
      <c r="BC400" s="308"/>
      <c r="BD400" s="308"/>
      <c r="BE400" s="308"/>
      <c r="BF400" s="374"/>
      <c r="BG400" s="312"/>
      <c r="BH400" s="372"/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/>
      <c r="AX401" s="370"/>
      <c r="AY401" s="370"/>
      <c r="AZ401" s="312"/>
      <c r="BA401" s="312"/>
      <c r="BB401" s="308"/>
      <c r="BC401" s="308"/>
      <c r="BD401" s="308"/>
      <c r="BE401" s="308"/>
      <c r="BF401" s="374"/>
      <c r="BG401" s="312"/>
      <c r="BH401" s="372"/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/>
      <c r="AX402" s="370"/>
      <c r="AY402" s="370"/>
      <c r="AZ402" s="312"/>
      <c r="BA402" s="312"/>
      <c r="BB402" s="308"/>
      <c r="BC402" s="308"/>
      <c r="BD402" s="308"/>
      <c r="BE402" s="308"/>
      <c r="BF402" s="374"/>
      <c r="BG402" s="312"/>
      <c r="BH402" s="372"/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/>
      <c r="AX403" s="370"/>
      <c r="AY403" s="370"/>
      <c r="AZ403" s="312"/>
      <c r="BA403" s="312"/>
      <c r="BB403" s="308"/>
      <c r="BC403" s="308"/>
      <c r="BD403" s="308"/>
      <c r="BE403" s="308"/>
      <c r="BF403" s="374"/>
      <c r="BG403" s="312"/>
      <c r="BH403" s="372"/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/>
      <c r="AX404" s="370"/>
      <c r="AY404" s="370"/>
      <c r="AZ404" s="312"/>
      <c r="BA404" s="312"/>
      <c r="BB404" s="308"/>
      <c r="BC404" s="308"/>
      <c r="BD404" s="308"/>
      <c r="BE404" s="308"/>
      <c r="BF404" s="374"/>
      <c r="BG404" s="312"/>
      <c r="BH404" s="372"/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/>
      <c r="AX405" s="370"/>
      <c r="AY405" s="370"/>
      <c r="AZ405" s="312"/>
      <c r="BA405" s="312"/>
      <c r="BB405" s="308"/>
      <c r="BC405" s="308"/>
      <c r="BD405" s="308"/>
      <c r="BE405" s="308"/>
      <c r="BF405" s="374"/>
      <c r="BG405" s="312"/>
      <c r="BH405" s="372"/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/>
      <c r="AX406" s="370"/>
      <c r="AY406" s="370"/>
      <c r="AZ406" s="312"/>
      <c r="BA406" s="312"/>
      <c r="BB406" s="308"/>
      <c r="BC406" s="308"/>
      <c r="BD406" s="308"/>
      <c r="BE406" s="308"/>
      <c r="BF406" s="374"/>
      <c r="BG406" s="312"/>
      <c r="BH406" s="372"/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/>
      <c r="AX407" s="370"/>
      <c r="AY407" s="370"/>
      <c r="AZ407" s="312"/>
      <c r="BA407" s="312"/>
      <c r="BB407" s="308"/>
      <c r="BC407" s="308"/>
      <c r="BD407" s="308"/>
      <c r="BE407" s="308"/>
      <c r="BF407" s="374"/>
      <c r="BG407" s="312"/>
      <c r="BH407" s="372"/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/>
      <c r="AX408" s="370"/>
      <c r="AY408" s="370"/>
      <c r="AZ408" s="312"/>
      <c r="BA408" s="312"/>
      <c r="BB408" s="308"/>
      <c r="BC408" s="308"/>
      <c r="BD408" s="308"/>
      <c r="BE408" s="308"/>
      <c r="BF408" s="374"/>
      <c r="BG408" s="312"/>
      <c r="BH408" s="372"/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/>
      <c r="AX409" s="370"/>
      <c r="AY409" s="370"/>
      <c r="AZ409" s="312"/>
      <c r="BA409" s="312"/>
      <c r="BB409" s="308"/>
      <c r="BC409" s="308"/>
      <c r="BD409" s="308"/>
      <c r="BE409" s="308"/>
      <c r="BF409" s="374"/>
      <c r="BG409" s="312"/>
      <c r="BH409" s="372"/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/>
      <c r="AX410" s="370"/>
      <c r="AY410" s="370"/>
      <c r="AZ410" s="312"/>
      <c r="BA410" s="312"/>
      <c r="BB410" s="308"/>
      <c r="BC410" s="308"/>
      <c r="BD410" s="308"/>
      <c r="BE410" s="308"/>
      <c r="BF410" s="374"/>
      <c r="BG410" s="312"/>
      <c r="BH410" s="372"/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/>
      <c r="AX411" s="370"/>
      <c r="AY411" s="370"/>
      <c r="AZ411" s="312"/>
      <c r="BA411" s="312"/>
      <c r="BB411" s="308"/>
      <c r="BC411" s="308"/>
      <c r="BD411" s="308"/>
      <c r="BE411" s="308"/>
      <c r="BF411" s="374"/>
      <c r="BG411" s="312"/>
      <c r="BH411" s="372"/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/>
      <c r="AX412" s="370"/>
      <c r="AY412" s="370"/>
      <c r="AZ412" s="312"/>
      <c r="BA412" s="312"/>
      <c r="BB412" s="308"/>
      <c r="BC412" s="308"/>
      <c r="BD412" s="308"/>
      <c r="BE412" s="308"/>
      <c r="BF412" s="374"/>
      <c r="BG412" s="312"/>
      <c r="BH412" s="372"/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/>
      <c r="AX413" s="370"/>
      <c r="AY413" s="370"/>
      <c r="AZ413" s="312"/>
      <c r="BA413" s="312"/>
      <c r="BB413" s="308"/>
      <c r="BC413" s="308"/>
      <c r="BD413" s="308"/>
      <c r="BE413" s="308"/>
      <c r="BF413" s="374"/>
      <c r="BG413" s="312"/>
      <c r="BH413" s="372"/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/>
      <c r="AX414" s="370"/>
      <c r="AY414" s="370"/>
      <c r="AZ414" s="312"/>
      <c r="BA414" s="312"/>
      <c r="BB414" s="308"/>
      <c r="BC414" s="308"/>
      <c r="BD414" s="308"/>
      <c r="BE414" s="308"/>
      <c r="BF414" s="374"/>
      <c r="BG414" s="312"/>
      <c r="BH414" s="372"/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/>
      <c r="AX415" s="370"/>
      <c r="AY415" s="370"/>
      <c r="AZ415" s="312"/>
      <c r="BA415" s="312"/>
      <c r="BB415" s="308"/>
      <c r="BC415" s="308"/>
      <c r="BD415" s="308"/>
      <c r="BE415" s="308"/>
      <c r="BF415" s="374"/>
      <c r="BG415" s="312"/>
      <c r="BH415" s="372"/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/>
      <c r="AX416" s="370"/>
      <c r="AY416" s="370"/>
      <c r="AZ416" s="312"/>
      <c r="BA416" s="312"/>
      <c r="BB416" s="308"/>
      <c r="BC416" s="308"/>
      <c r="BD416" s="308"/>
      <c r="BE416" s="308"/>
      <c r="BF416" s="374"/>
      <c r="BG416" s="312"/>
      <c r="BH416" s="372"/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/>
      <c r="AX417" s="370"/>
      <c r="AY417" s="370"/>
      <c r="AZ417" s="312"/>
      <c r="BA417" s="312"/>
      <c r="BB417" s="308"/>
      <c r="BC417" s="308"/>
      <c r="BD417" s="308"/>
      <c r="BE417" s="308"/>
      <c r="BF417" s="374"/>
      <c r="BG417" s="312"/>
      <c r="BH417" s="372"/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/>
      <c r="AX418" s="370"/>
      <c r="AY418" s="370"/>
      <c r="AZ418" s="312"/>
      <c r="BA418" s="312"/>
      <c r="BB418" s="308"/>
      <c r="BC418" s="308"/>
      <c r="BD418" s="308"/>
      <c r="BE418" s="308"/>
      <c r="BF418" s="374"/>
      <c r="BG418" s="312"/>
      <c r="BH418" s="372"/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/>
      <c r="AX419" s="370"/>
      <c r="AY419" s="370"/>
      <c r="AZ419" s="312"/>
      <c r="BA419" s="312"/>
      <c r="BB419" s="308"/>
      <c r="BC419" s="308"/>
      <c r="BD419" s="308"/>
      <c r="BE419" s="308"/>
      <c r="BF419" s="374"/>
      <c r="BG419" s="312"/>
      <c r="BH419" s="372"/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/>
      <c r="AX420" s="370"/>
      <c r="AY420" s="370"/>
      <c r="AZ420" s="312"/>
      <c r="BA420" s="312"/>
      <c r="BB420" s="308"/>
      <c r="BC420" s="308"/>
      <c r="BD420" s="308"/>
      <c r="BE420" s="308"/>
      <c r="BF420" s="374"/>
      <c r="BG420" s="312"/>
      <c r="BH420" s="372"/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/>
      <c r="AX421" s="370"/>
      <c r="AY421" s="370"/>
      <c r="AZ421" s="312"/>
      <c r="BA421" s="312"/>
      <c r="BB421" s="308"/>
      <c r="BC421" s="308"/>
      <c r="BD421" s="308"/>
      <c r="BE421" s="308"/>
      <c r="BF421" s="374"/>
      <c r="BG421" s="312"/>
      <c r="BH421" s="372"/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/>
      <c r="AX422" s="370"/>
      <c r="AY422" s="370"/>
      <c r="AZ422" s="312"/>
      <c r="BA422" s="312"/>
      <c r="BB422" s="308"/>
      <c r="BC422" s="308"/>
      <c r="BD422" s="308"/>
      <c r="BE422" s="308"/>
      <c r="BF422" s="374"/>
      <c r="BG422" s="312"/>
      <c r="BH422" s="372"/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/>
      <c r="AX423" s="370"/>
      <c r="AY423" s="370"/>
      <c r="AZ423" s="312"/>
      <c r="BA423" s="312"/>
      <c r="BB423" s="308"/>
      <c r="BC423" s="308"/>
      <c r="BD423" s="308"/>
      <c r="BE423" s="308"/>
      <c r="BF423" s="374"/>
      <c r="BG423" s="312"/>
      <c r="BH423" s="372"/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/>
      <c r="AX424" s="370"/>
      <c r="AY424" s="370"/>
      <c r="AZ424" s="312"/>
      <c r="BA424" s="312"/>
      <c r="BB424" s="308"/>
      <c r="BC424" s="308"/>
      <c r="BD424" s="308"/>
      <c r="BE424" s="308"/>
      <c r="BF424" s="374"/>
      <c r="BG424" s="312"/>
      <c r="BH424" s="372"/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/>
      <c r="AX425" s="370"/>
      <c r="AY425" s="370"/>
      <c r="AZ425" s="312"/>
      <c r="BA425" s="312"/>
      <c r="BB425" s="308"/>
      <c r="BC425" s="308"/>
      <c r="BD425" s="308"/>
      <c r="BE425" s="308"/>
      <c r="BF425" s="374"/>
      <c r="BG425" s="312"/>
      <c r="BH425" s="372"/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/>
      <c r="AX426" s="370"/>
      <c r="AY426" s="370"/>
      <c r="AZ426" s="312"/>
      <c r="BA426" s="312"/>
      <c r="BB426" s="308"/>
      <c r="BC426" s="308"/>
      <c r="BD426" s="308"/>
      <c r="BE426" s="308"/>
      <c r="BF426" s="374"/>
      <c r="BG426" s="312"/>
      <c r="BH426" s="372"/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/>
      <c r="AX427" s="370"/>
      <c r="AY427" s="370"/>
      <c r="AZ427" s="312"/>
      <c r="BA427" s="312"/>
      <c r="BB427" s="308"/>
      <c r="BC427" s="308"/>
      <c r="BD427" s="308"/>
      <c r="BE427" s="308"/>
      <c r="BF427" s="374"/>
      <c r="BG427" s="312"/>
      <c r="BH427" s="372"/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/>
      <c r="AX428" s="370"/>
      <c r="AY428" s="370"/>
      <c r="AZ428" s="312"/>
      <c r="BA428" s="312"/>
      <c r="BB428" s="308"/>
      <c r="BC428" s="308"/>
      <c r="BD428" s="308"/>
      <c r="BE428" s="308"/>
      <c r="BF428" s="374"/>
      <c r="BG428" s="312"/>
      <c r="BH428" s="372"/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/>
      <c r="AX429" s="370"/>
      <c r="AY429" s="370"/>
      <c r="AZ429" s="312"/>
      <c r="BA429" s="312"/>
      <c r="BB429" s="308"/>
      <c r="BC429" s="308"/>
      <c r="BD429" s="308"/>
      <c r="BE429" s="308"/>
      <c r="BF429" s="374"/>
      <c r="BG429" s="312"/>
      <c r="BH429" s="372"/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/>
      <c r="AX430" s="370"/>
      <c r="AY430" s="370"/>
      <c r="AZ430" s="312"/>
      <c r="BA430" s="312"/>
      <c r="BB430" s="308"/>
      <c r="BC430" s="308"/>
      <c r="BD430" s="308"/>
      <c r="BE430" s="308"/>
      <c r="BF430" s="374"/>
      <c r="BG430" s="312"/>
      <c r="BH430" s="372"/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/>
      <c r="AX431" s="370"/>
      <c r="AY431" s="370"/>
      <c r="AZ431" s="312"/>
      <c r="BA431" s="312"/>
      <c r="BB431" s="308"/>
      <c r="BC431" s="308"/>
      <c r="BD431" s="308"/>
      <c r="BE431" s="308"/>
      <c r="BF431" s="374"/>
      <c r="BG431" s="312"/>
      <c r="BH431" s="372"/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/>
      <c r="AX432" s="370"/>
      <c r="AY432" s="370"/>
      <c r="AZ432" s="312"/>
      <c r="BA432" s="312"/>
      <c r="BB432" s="308"/>
      <c r="BC432" s="308"/>
      <c r="BD432" s="308"/>
      <c r="BE432" s="308"/>
      <c r="BF432" s="374"/>
      <c r="BG432" s="312"/>
      <c r="BH432" s="372"/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/>
      <c r="AX433" s="370"/>
      <c r="AY433" s="370"/>
      <c r="AZ433" s="312"/>
      <c r="BA433" s="312"/>
      <c r="BB433" s="308"/>
      <c r="BC433" s="308"/>
      <c r="BD433" s="308"/>
      <c r="BE433" s="308"/>
      <c r="BF433" s="374"/>
      <c r="BG433" s="312"/>
      <c r="BH433" s="372"/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/>
      <c r="AX434" s="370"/>
      <c r="AY434" s="370"/>
      <c r="AZ434" s="312"/>
      <c r="BA434" s="312"/>
      <c r="BB434" s="308"/>
      <c r="BC434" s="308"/>
      <c r="BD434" s="308"/>
      <c r="BE434" s="308"/>
      <c r="BF434" s="374"/>
      <c r="BG434" s="312"/>
      <c r="BH434" s="372"/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/>
      <c r="AX435" s="370"/>
      <c r="AY435" s="370"/>
      <c r="AZ435" s="312"/>
      <c r="BA435" s="312"/>
      <c r="BB435" s="308"/>
      <c r="BC435" s="308"/>
      <c r="BD435" s="308"/>
      <c r="BE435" s="308"/>
      <c r="BF435" s="374"/>
      <c r="BG435" s="312"/>
      <c r="BH435" s="372"/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/>
      <c r="AX436" s="370"/>
      <c r="AY436" s="370"/>
      <c r="AZ436" s="312"/>
      <c r="BA436" s="312"/>
      <c r="BB436" s="308"/>
      <c r="BC436" s="308"/>
      <c r="BD436" s="308"/>
      <c r="BE436" s="308"/>
      <c r="BF436" s="374"/>
      <c r="BG436" s="312"/>
      <c r="BH436" s="372"/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/>
      <c r="AX437" s="370"/>
      <c r="AY437" s="370"/>
      <c r="AZ437" s="312"/>
      <c r="BA437" s="312"/>
      <c r="BB437" s="308"/>
      <c r="BC437" s="308"/>
      <c r="BD437" s="308"/>
      <c r="BE437" s="308"/>
      <c r="BF437" s="374"/>
      <c r="BG437" s="312"/>
      <c r="BH437" s="372"/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/>
      <c r="AX438" s="370"/>
      <c r="AY438" s="370"/>
      <c r="AZ438" s="312"/>
      <c r="BA438" s="312"/>
      <c r="BB438" s="308"/>
      <c r="BC438" s="308"/>
      <c r="BD438" s="308"/>
      <c r="BE438" s="308"/>
      <c r="BF438" s="374"/>
      <c r="BG438" s="312"/>
      <c r="BH438" s="372"/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/>
      <c r="AX439" s="370"/>
      <c r="AY439" s="370"/>
      <c r="AZ439" s="312"/>
      <c r="BA439" s="312"/>
      <c r="BB439" s="308"/>
      <c r="BC439" s="308"/>
      <c r="BD439" s="308"/>
      <c r="BE439" s="308"/>
      <c r="BF439" s="374"/>
      <c r="BG439" s="312"/>
      <c r="BH439" s="372"/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/>
      <c r="AX440" s="370"/>
      <c r="AY440" s="370"/>
      <c r="AZ440" s="312"/>
      <c r="BA440" s="312"/>
      <c r="BB440" s="308"/>
      <c r="BC440" s="308"/>
      <c r="BD440" s="308"/>
      <c r="BE440" s="308"/>
      <c r="BF440" s="374"/>
      <c r="BG440" s="312"/>
      <c r="BH440" s="372"/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/>
      <c r="AX441" s="370"/>
      <c r="AY441" s="370"/>
      <c r="AZ441" s="312"/>
      <c r="BA441" s="312"/>
      <c r="BB441" s="308"/>
      <c r="BC441" s="308"/>
      <c r="BD441" s="308"/>
      <c r="BE441" s="308"/>
      <c r="BF441" s="374"/>
      <c r="BG441" s="312"/>
      <c r="BH441" s="372"/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/>
      <c r="AX442" s="370"/>
      <c r="AY442" s="370"/>
      <c r="AZ442" s="312"/>
      <c r="BA442" s="312"/>
      <c r="BB442" s="308"/>
      <c r="BC442" s="308"/>
      <c r="BD442" s="308"/>
      <c r="BE442" s="308"/>
      <c r="BF442" s="374"/>
      <c r="BG442" s="312"/>
      <c r="BH442" s="372"/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/>
      <c r="AX443" s="370"/>
      <c r="AY443" s="370"/>
      <c r="AZ443" s="312"/>
      <c r="BA443" s="312"/>
      <c r="BB443" s="308"/>
      <c r="BC443" s="308"/>
      <c r="BD443" s="308"/>
      <c r="BE443" s="308"/>
      <c r="BF443" s="374"/>
      <c r="BG443" s="312"/>
      <c r="BH443" s="372"/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/>
      <c r="AX444" s="370"/>
      <c r="AY444" s="370"/>
      <c r="AZ444" s="312"/>
      <c r="BA444" s="312"/>
      <c r="BB444" s="308"/>
      <c r="BC444" s="308"/>
      <c r="BD444" s="308"/>
      <c r="BE444" s="308"/>
      <c r="BF444" s="374"/>
      <c r="BG444" s="312"/>
      <c r="BH444" s="372"/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/>
      <c r="AX445" s="370"/>
      <c r="AY445" s="370"/>
      <c r="AZ445" s="312"/>
      <c r="BA445" s="312"/>
      <c r="BB445" s="308"/>
      <c r="BC445" s="308"/>
      <c r="BD445" s="308"/>
      <c r="BE445" s="308"/>
      <c r="BF445" s="374"/>
      <c r="BG445" s="312"/>
      <c r="BH445" s="372"/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/>
      <c r="AX446" s="370"/>
      <c r="AY446" s="370"/>
      <c r="AZ446" s="312"/>
      <c r="BA446" s="312"/>
      <c r="BB446" s="308"/>
      <c r="BC446" s="308"/>
      <c r="BD446" s="308"/>
      <c r="BE446" s="308"/>
      <c r="BF446" s="374"/>
      <c r="BG446" s="312"/>
      <c r="BH446" s="372"/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/>
      <c r="AX447" s="370"/>
      <c r="AY447" s="370"/>
      <c r="AZ447" s="312"/>
      <c r="BA447" s="312"/>
      <c r="BB447" s="308"/>
      <c r="BC447" s="308"/>
      <c r="BD447" s="308"/>
      <c r="BE447" s="308"/>
      <c r="BF447" s="374"/>
      <c r="BG447" s="312"/>
      <c r="BH447" s="372"/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/>
      <c r="AX448" s="370"/>
      <c r="AY448" s="370"/>
      <c r="AZ448" s="312"/>
      <c r="BA448" s="312"/>
      <c r="BB448" s="308"/>
      <c r="BC448" s="308"/>
      <c r="BD448" s="308"/>
      <c r="BE448" s="308"/>
      <c r="BF448" s="374"/>
      <c r="BG448" s="312"/>
      <c r="BH448" s="372"/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/>
      <c r="AX449" s="370"/>
      <c r="AY449" s="370"/>
      <c r="AZ449" s="312"/>
      <c r="BA449" s="312"/>
      <c r="BB449" s="308"/>
      <c r="BC449" s="308"/>
      <c r="BD449" s="308"/>
      <c r="BE449" s="308"/>
      <c r="BF449" s="374"/>
      <c r="BG449" s="312"/>
      <c r="BH449" s="372"/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/>
      <c r="AX450" s="370"/>
      <c r="AY450" s="370"/>
      <c r="AZ450" s="312"/>
      <c r="BA450" s="312"/>
      <c r="BB450" s="308"/>
      <c r="BC450" s="308"/>
      <c r="BD450" s="308"/>
      <c r="BE450" s="308"/>
      <c r="BF450" s="374"/>
      <c r="BG450" s="312"/>
      <c r="BH450" s="372"/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/>
      <c r="AX451" s="370"/>
      <c r="AY451" s="370"/>
      <c r="AZ451" s="312"/>
      <c r="BA451" s="312"/>
      <c r="BB451" s="308"/>
      <c r="BC451" s="308"/>
      <c r="BD451" s="308"/>
      <c r="BE451" s="308"/>
      <c r="BF451" s="374"/>
      <c r="BG451" s="312"/>
      <c r="BH451" s="372"/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/>
      <c r="AX452" s="370"/>
      <c r="AY452" s="370"/>
      <c r="AZ452" s="312"/>
      <c r="BA452" s="312"/>
      <c r="BB452" s="308"/>
      <c r="BC452" s="308"/>
      <c r="BD452" s="308"/>
      <c r="BE452" s="308"/>
      <c r="BF452" s="374"/>
      <c r="BG452" s="312"/>
      <c r="BH452" s="372"/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/>
      <c r="AX453" s="370"/>
      <c r="AY453" s="370"/>
      <c r="AZ453" s="312"/>
      <c r="BA453" s="312"/>
      <c r="BB453" s="308"/>
      <c r="BC453" s="308"/>
      <c r="BD453" s="308"/>
      <c r="BE453" s="308"/>
      <c r="BF453" s="374"/>
      <c r="BG453" s="312"/>
      <c r="BH453" s="372"/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/>
      <c r="AX454" s="370"/>
      <c r="AY454" s="370"/>
      <c r="AZ454" s="312"/>
      <c r="BA454" s="312"/>
      <c r="BB454" s="308"/>
      <c r="BC454" s="308"/>
      <c r="BD454" s="308"/>
      <c r="BE454" s="308"/>
      <c r="BF454" s="374"/>
      <c r="BG454" s="312"/>
      <c r="BH454" s="372"/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/>
      <c r="AX455" s="370"/>
      <c r="AY455" s="370"/>
      <c r="AZ455" s="312"/>
      <c r="BA455" s="312"/>
      <c r="BB455" s="308"/>
      <c r="BC455" s="308"/>
      <c r="BD455" s="308"/>
      <c r="BE455" s="308"/>
      <c r="BF455" s="374"/>
      <c r="BG455" s="312"/>
      <c r="BH455" s="372"/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/>
      <c r="AX456" s="370"/>
      <c r="AY456" s="370"/>
      <c r="AZ456" s="312"/>
      <c r="BA456" s="312"/>
      <c r="BB456" s="308"/>
      <c r="BC456" s="308"/>
      <c r="BD456" s="308"/>
      <c r="BE456" s="308"/>
      <c r="BF456" s="374"/>
      <c r="BG456" s="312"/>
      <c r="BH456" s="372"/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/>
      <c r="AX457" s="370"/>
      <c r="AY457" s="370"/>
      <c r="AZ457" s="312"/>
      <c r="BA457" s="312"/>
      <c r="BB457" s="308"/>
      <c r="BC457" s="308"/>
      <c r="BD457" s="308"/>
      <c r="BE457" s="308"/>
      <c r="BF457" s="374"/>
      <c r="BG457" s="312"/>
      <c r="BH457" s="372"/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/>
      <c r="AX458" s="370"/>
      <c r="AY458" s="370"/>
      <c r="AZ458" s="312"/>
      <c r="BA458" s="312"/>
      <c r="BB458" s="308"/>
      <c r="BC458" s="308"/>
      <c r="BD458" s="308"/>
      <c r="BE458" s="308"/>
      <c r="BF458" s="374"/>
      <c r="BG458" s="312"/>
      <c r="BH458" s="372"/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/>
      <c r="AX459" s="370"/>
      <c r="AY459" s="370"/>
      <c r="AZ459" s="312"/>
      <c r="BA459" s="312"/>
      <c r="BB459" s="308"/>
      <c r="BC459" s="308"/>
      <c r="BD459" s="308"/>
      <c r="BE459" s="308"/>
      <c r="BF459" s="374"/>
      <c r="BG459" s="312"/>
      <c r="BH459" s="372"/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/>
      <c r="AX460" s="370"/>
      <c r="AY460" s="370"/>
      <c r="AZ460" s="312"/>
      <c r="BA460" s="312"/>
      <c r="BB460" s="308"/>
      <c r="BC460" s="308"/>
      <c r="BD460" s="308"/>
      <c r="BE460" s="308"/>
      <c r="BF460" s="374"/>
      <c r="BG460" s="312"/>
      <c r="BH460" s="372"/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/>
      <c r="AX461" s="370"/>
      <c r="AY461" s="370"/>
      <c r="AZ461" s="312"/>
      <c r="BA461" s="312"/>
      <c r="BB461" s="308"/>
      <c r="BC461" s="308"/>
      <c r="BD461" s="308"/>
      <c r="BE461" s="308"/>
      <c r="BF461" s="374"/>
      <c r="BG461" s="312"/>
      <c r="BH461" s="372"/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/>
      <c r="AX462" s="370"/>
      <c r="AY462" s="370"/>
      <c r="AZ462" s="312"/>
      <c r="BA462" s="312"/>
      <c r="BB462" s="308"/>
      <c r="BC462" s="308"/>
      <c r="BD462" s="308"/>
      <c r="BE462" s="308"/>
      <c r="BF462" s="374"/>
      <c r="BG462" s="312"/>
      <c r="BH462" s="372"/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/>
      <c r="AX463" s="370"/>
      <c r="AY463" s="370"/>
      <c r="AZ463" s="312"/>
      <c r="BA463" s="312"/>
      <c r="BB463" s="308"/>
      <c r="BC463" s="308"/>
      <c r="BD463" s="308"/>
      <c r="BE463" s="308"/>
      <c r="BF463" s="374"/>
      <c r="BG463" s="312"/>
      <c r="BH463" s="372"/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/>
      <c r="AX464" s="370"/>
      <c r="AY464" s="370"/>
      <c r="AZ464" s="312"/>
      <c r="BA464" s="312"/>
      <c r="BB464" s="308"/>
      <c r="BC464" s="308"/>
      <c r="BD464" s="308"/>
      <c r="BE464" s="308"/>
      <c r="BF464" s="374"/>
      <c r="BG464" s="312"/>
      <c r="BH464" s="372"/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/>
      <c r="AX465" s="370"/>
      <c r="AY465" s="370"/>
      <c r="AZ465" s="312"/>
      <c r="BA465" s="312"/>
      <c r="BB465" s="308"/>
      <c r="BC465" s="308"/>
      <c r="BD465" s="308"/>
      <c r="BE465" s="308"/>
      <c r="BF465" s="374"/>
      <c r="BG465" s="312"/>
      <c r="BH465" s="372"/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/>
      <c r="AX466" s="370"/>
      <c r="AY466" s="370"/>
      <c r="AZ466" s="312"/>
      <c r="BA466" s="312"/>
      <c r="BB466" s="308"/>
      <c r="BC466" s="308"/>
      <c r="BD466" s="308"/>
      <c r="BE466" s="308"/>
      <c r="BF466" s="374"/>
      <c r="BG466" s="312"/>
      <c r="BH466" s="372"/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/>
      <c r="AX467" s="370"/>
      <c r="AY467" s="370"/>
      <c r="AZ467" s="312"/>
      <c r="BA467" s="312"/>
      <c r="BB467" s="308"/>
      <c r="BC467" s="308"/>
      <c r="BD467" s="308"/>
      <c r="BE467" s="308"/>
      <c r="BF467" s="374"/>
      <c r="BG467" s="312"/>
      <c r="BH467" s="372"/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/>
      <c r="AX468" s="370"/>
      <c r="AY468" s="370"/>
      <c r="AZ468" s="312"/>
      <c r="BA468" s="312"/>
      <c r="BB468" s="308"/>
      <c r="BC468" s="308"/>
      <c r="BD468" s="308"/>
      <c r="BE468" s="308"/>
      <c r="BF468" s="374"/>
      <c r="BG468" s="312"/>
      <c r="BH468" s="372"/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/>
      <c r="AX469" s="370"/>
      <c r="AY469" s="370"/>
      <c r="AZ469" s="312"/>
      <c r="BA469" s="312"/>
      <c r="BB469" s="308"/>
      <c r="BC469" s="308"/>
      <c r="BD469" s="308"/>
      <c r="BE469" s="308"/>
      <c r="BF469" s="374"/>
      <c r="BG469" s="312"/>
      <c r="BH469" s="372"/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/>
      <c r="AX470" s="370"/>
      <c r="AY470" s="370"/>
      <c r="AZ470" s="312"/>
      <c r="BA470" s="312"/>
      <c r="BB470" s="308"/>
      <c r="BC470" s="308"/>
      <c r="BD470" s="308"/>
      <c r="BE470" s="308"/>
      <c r="BF470" s="374"/>
      <c r="BG470" s="312"/>
      <c r="BH470" s="372"/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/>
      <c r="AX471" s="370"/>
      <c r="AY471" s="370"/>
      <c r="AZ471" s="312"/>
      <c r="BA471" s="312"/>
      <c r="BB471" s="308"/>
      <c r="BC471" s="308"/>
      <c r="BD471" s="308"/>
      <c r="BE471" s="308"/>
      <c r="BF471" s="374"/>
      <c r="BG471" s="312"/>
      <c r="BH471" s="372"/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/>
      <c r="AX472" s="370"/>
      <c r="AY472" s="370"/>
      <c r="AZ472" s="312"/>
      <c r="BA472" s="312"/>
      <c r="BB472" s="308"/>
      <c r="BC472" s="308"/>
      <c r="BD472" s="308"/>
      <c r="BE472" s="308"/>
      <c r="BF472" s="374"/>
      <c r="BG472" s="312"/>
      <c r="BH472" s="372"/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/>
      <c r="AX473" s="370"/>
      <c r="AY473" s="370"/>
      <c r="AZ473" s="312"/>
      <c r="BA473" s="312"/>
      <c r="BB473" s="308"/>
      <c r="BC473" s="308"/>
      <c r="BD473" s="308"/>
      <c r="BE473" s="308"/>
      <c r="BF473" s="374"/>
      <c r="BG473" s="312"/>
      <c r="BH473" s="372"/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/>
      <c r="AX474" s="370"/>
      <c r="AY474" s="370"/>
      <c r="AZ474" s="312"/>
      <c r="BA474" s="312"/>
      <c r="BB474" s="308"/>
      <c r="BC474" s="308"/>
      <c r="BD474" s="308"/>
      <c r="BE474" s="308"/>
      <c r="BF474" s="374"/>
      <c r="BG474" s="312"/>
      <c r="BH474" s="372"/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/>
      <c r="AX475" s="370"/>
      <c r="AY475" s="370"/>
      <c r="AZ475" s="312"/>
      <c r="BA475" s="312"/>
      <c r="BB475" s="308"/>
      <c r="BC475" s="308"/>
      <c r="BD475" s="308"/>
      <c r="BE475" s="308"/>
      <c r="BF475" s="374"/>
      <c r="BG475" s="312"/>
      <c r="BH475" s="372"/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/>
      <c r="AX476" s="370"/>
      <c r="AY476" s="370"/>
      <c r="AZ476" s="312"/>
      <c r="BA476" s="312"/>
      <c r="BB476" s="308"/>
      <c r="BC476" s="308"/>
      <c r="BD476" s="308"/>
      <c r="BE476" s="308"/>
      <c r="BF476" s="374"/>
      <c r="BG476" s="312"/>
      <c r="BH476" s="372"/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/>
      <c r="AX477" s="370"/>
      <c r="AY477" s="370"/>
      <c r="AZ477" s="312"/>
      <c r="BA477" s="312"/>
      <c r="BB477" s="308"/>
      <c r="BC477" s="308"/>
      <c r="BD477" s="308"/>
      <c r="BE477" s="308"/>
      <c r="BF477" s="374"/>
      <c r="BG477" s="312"/>
      <c r="BH477" s="372"/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/>
      <c r="AX478" s="370"/>
      <c r="AY478" s="370"/>
      <c r="AZ478" s="312"/>
      <c r="BA478" s="312"/>
      <c r="BB478" s="308"/>
      <c r="BC478" s="308"/>
      <c r="BD478" s="308"/>
      <c r="BE478" s="308"/>
      <c r="BF478" s="374"/>
      <c r="BG478" s="312"/>
      <c r="BH478" s="372"/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/>
      <c r="AX479" s="370"/>
      <c r="AY479" s="370"/>
      <c r="AZ479" s="312"/>
      <c r="BA479" s="312"/>
      <c r="BB479" s="308"/>
      <c r="BC479" s="308"/>
      <c r="BD479" s="308"/>
      <c r="BE479" s="308"/>
      <c r="BF479" s="374"/>
      <c r="BG479" s="312"/>
      <c r="BH479" s="372"/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/>
      <c r="AX480" s="370"/>
      <c r="AY480" s="370"/>
      <c r="AZ480" s="312"/>
      <c r="BA480" s="312"/>
      <c r="BB480" s="308"/>
      <c r="BC480" s="308"/>
      <c r="BD480" s="308"/>
      <c r="BE480" s="308"/>
      <c r="BF480" s="374"/>
      <c r="BG480" s="312"/>
      <c r="BH480" s="372"/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/>
      <c r="AX481" s="370"/>
      <c r="AY481" s="370"/>
      <c r="AZ481" s="312"/>
      <c r="BA481" s="312"/>
      <c r="BB481" s="308"/>
      <c r="BC481" s="308"/>
      <c r="BD481" s="308"/>
      <c r="BE481" s="308"/>
      <c r="BF481" s="374"/>
      <c r="BG481" s="312"/>
      <c r="BH481" s="372"/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/>
      <c r="AX482" s="370"/>
      <c r="AY482" s="370"/>
      <c r="AZ482" s="312"/>
      <c r="BA482" s="312"/>
      <c r="BB482" s="308"/>
      <c r="BC482" s="308"/>
      <c r="BD482" s="308"/>
      <c r="BE482" s="308"/>
      <c r="BF482" s="374"/>
      <c r="BG482" s="312"/>
      <c r="BH482" s="372"/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/>
      <c r="AX483" s="370"/>
      <c r="AY483" s="370"/>
      <c r="AZ483" s="312"/>
      <c r="BA483" s="312"/>
      <c r="BB483" s="308"/>
      <c r="BC483" s="308"/>
      <c r="BD483" s="308"/>
      <c r="BE483" s="308"/>
      <c r="BF483" s="374"/>
      <c r="BG483" s="312"/>
      <c r="BH483" s="372"/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/>
      <c r="AX484" s="370"/>
      <c r="AY484" s="370"/>
      <c r="AZ484" s="312"/>
      <c r="BA484" s="312"/>
      <c r="BB484" s="308"/>
      <c r="BC484" s="308"/>
      <c r="BD484" s="308"/>
      <c r="BE484" s="308"/>
      <c r="BF484" s="374"/>
      <c r="BG484" s="312"/>
      <c r="BH484" s="372"/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/>
      <c r="AX485" s="370"/>
      <c r="AY485" s="370"/>
      <c r="AZ485" s="312"/>
      <c r="BA485" s="312"/>
      <c r="BB485" s="308"/>
      <c r="BC485" s="308"/>
      <c r="BD485" s="308"/>
      <c r="BE485" s="308"/>
      <c r="BF485" s="374"/>
      <c r="BG485" s="312"/>
      <c r="BH485" s="372"/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/>
      <c r="AX486" s="370"/>
      <c r="AY486" s="370"/>
      <c r="AZ486" s="312"/>
      <c r="BA486" s="312"/>
      <c r="BB486" s="308"/>
      <c r="BC486" s="308"/>
      <c r="BD486" s="308"/>
      <c r="BE486" s="308"/>
      <c r="BF486" s="374"/>
      <c r="BG486" s="312"/>
      <c r="BH486" s="372"/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/>
      <c r="AX487" s="370"/>
      <c r="AY487" s="370"/>
      <c r="AZ487" s="312"/>
      <c r="BA487" s="312"/>
      <c r="BB487" s="308"/>
      <c r="BC487" s="308"/>
      <c r="BD487" s="308"/>
      <c r="BE487" s="308"/>
      <c r="BF487" s="374"/>
      <c r="BG487" s="312"/>
      <c r="BH487" s="372"/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/>
      <c r="AX488" s="370"/>
      <c r="AY488" s="370"/>
      <c r="AZ488" s="312"/>
      <c r="BA488" s="312"/>
      <c r="BB488" s="308"/>
      <c r="BC488" s="308"/>
      <c r="BD488" s="308"/>
      <c r="BE488" s="308"/>
      <c r="BF488" s="374"/>
      <c r="BG488" s="312"/>
      <c r="BH488" s="372"/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/>
      <c r="AX489" s="370"/>
      <c r="AY489" s="370"/>
      <c r="AZ489" s="312"/>
      <c r="BA489" s="312"/>
      <c r="BB489" s="308"/>
      <c r="BC489" s="308"/>
      <c r="BD489" s="308"/>
      <c r="BE489" s="308"/>
      <c r="BF489" s="374"/>
      <c r="BG489" s="312"/>
      <c r="BH489" s="372"/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/>
      <c r="AX490" s="370"/>
      <c r="AY490" s="370"/>
      <c r="AZ490" s="312"/>
      <c r="BA490" s="312"/>
      <c r="BB490" s="308"/>
      <c r="BC490" s="308"/>
      <c r="BD490" s="308"/>
      <c r="BE490" s="308"/>
      <c r="BF490" s="374"/>
      <c r="BG490" s="312"/>
      <c r="BH490" s="372"/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/>
      <c r="AX491" s="370"/>
      <c r="AY491" s="370"/>
      <c r="AZ491" s="312"/>
      <c r="BA491" s="312"/>
      <c r="BB491" s="308"/>
      <c r="BC491" s="308"/>
      <c r="BD491" s="308"/>
      <c r="BE491" s="308"/>
      <c r="BF491" s="374"/>
      <c r="BG491" s="312"/>
      <c r="BH491" s="372"/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/>
      <c r="AX492" s="370"/>
      <c r="AY492" s="370"/>
      <c r="AZ492" s="312"/>
      <c r="BA492" s="312"/>
      <c r="BB492" s="308"/>
      <c r="BC492" s="308"/>
      <c r="BD492" s="308"/>
      <c r="BE492" s="308"/>
      <c r="BF492" s="374"/>
      <c r="BG492" s="312"/>
      <c r="BH492" s="372"/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/>
      <c r="AX493" s="370"/>
      <c r="AY493" s="370"/>
      <c r="AZ493" s="312"/>
      <c r="BA493" s="312"/>
      <c r="BB493" s="308"/>
      <c r="BC493" s="308"/>
      <c r="BD493" s="308"/>
      <c r="BE493" s="308"/>
      <c r="BF493" s="374"/>
      <c r="BG493" s="312"/>
      <c r="BH493" s="372"/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/>
      <c r="AX494" s="370"/>
      <c r="AY494" s="370"/>
      <c r="AZ494" s="312"/>
      <c r="BA494" s="312"/>
      <c r="BB494" s="308"/>
      <c r="BC494" s="308"/>
      <c r="BD494" s="308"/>
      <c r="BE494" s="308"/>
      <c r="BF494" s="374"/>
      <c r="BG494" s="312"/>
      <c r="BH494" s="372"/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/>
      <c r="AX495" s="370"/>
      <c r="AY495" s="370"/>
      <c r="AZ495" s="312"/>
      <c r="BA495" s="312"/>
      <c r="BB495" s="308"/>
      <c r="BC495" s="308"/>
      <c r="BD495" s="308"/>
      <c r="BE495" s="308"/>
      <c r="BF495" s="374"/>
      <c r="BG495" s="312"/>
      <c r="BH495" s="372"/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/>
      <c r="AX496" s="370"/>
      <c r="AY496" s="370"/>
      <c r="AZ496" s="312"/>
      <c r="BA496" s="312"/>
      <c r="BB496" s="308"/>
      <c r="BC496" s="308"/>
      <c r="BD496" s="308"/>
      <c r="BE496" s="308"/>
      <c r="BF496" s="374"/>
      <c r="BG496" s="312"/>
      <c r="BH496" s="372"/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/>
      <c r="AX497" s="370"/>
      <c r="AY497" s="370"/>
      <c r="AZ497" s="312"/>
      <c r="BA497" s="312"/>
      <c r="BB497" s="308"/>
      <c r="BC497" s="308"/>
      <c r="BD497" s="308"/>
      <c r="BE497" s="308"/>
      <c r="BF497" s="374"/>
      <c r="BG497" s="312"/>
      <c r="BH497" s="372"/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/>
      <c r="AX498" s="370"/>
      <c r="AY498" s="370"/>
      <c r="AZ498" s="312"/>
      <c r="BA498" s="312"/>
      <c r="BB498" s="308"/>
      <c r="BC498" s="308"/>
      <c r="BD498" s="308"/>
      <c r="BE498" s="308"/>
      <c r="BF498" s="374"/>
      <c r="BG498" s="312"/>
      <c r="BH498" s="372"/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/>
      <c r="AX499" s="370"/>
      <c r="AY499" s="370"/>
      <c r="AZ499" s="312"/>
      <c r="BA499" s="312"/>
      <c r="BB499" s="308"/>
      <c r="BC499" s="308"/>
      <c r="BD499" s="308"/>
      <c r="BE499" s="308"/>
      <c r="BF499" s="374"/>
      <c r="BG499" s="312"/>
      <c r="BH499" s="372"/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/>
      <c r="AX500" s="370"/>
      <c r="AY500" s="370"/>
      <c r="AZ500" s="312"/>
      <c r="BA500" s="312"/>
      <c r="BB500" s="308"/>
      <c r="BC500" s="308"/>
      <c r="BD500" s="308"/>
      <c r="BE500" s="308"/>
      <c r="BF500" s="374"/>
      <c r="BG500" s="312"/>
      <c r="BH500" s="372"/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/>
      <c r="AX501" s="370"/>
      <c r="AY501" s="370"/>
      <c r="AZ501" s="312"/>
      <c r="BA501" s="312"/>
      <c r="BB501" s="308"/>
      <c r="BC501" s="308"/>
      <c r="BD501" s="308"/>
      <c r="BE501" s="308"/>
      <c r="BF501" s="374"/>
      <c r="BG501" s="312"/>
      <c r="BH501" s="372"/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/>
      <c r="AX502" s="370"/>
      <c r="AY502" s="370"/>
      <c r="AZ502" s="312"/>
      <c r="BA502" s="312"/>
      <c r="BB502" s="308"/>
      <c r="BC502" s="308"/>
      <c r="BD502" s="308"/>
      <c r="BE502" s="308"/>
      <c r="BF502" s="374"/>
      <c r="BG502" s="312"/>
      <c r="BH502" s="372"/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/>
      <c r="AX503" s="370"/>
      <c r="AY503" s="370"/>
      <c r="AZ503" s="312"/>
      <c r="BA503" s="312"/>
      <c r="BB503" s="308"/>
      <c r="BC503" s="308"/>
      <c r="BD503" s="308"/>
      <c r="BE503" s="308"/>
      <c r="BF503" s="374"/>
      <c r="BG503" s="312"/>
      <c r="BH503" s="372"/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/>
      <c r="AX504" s="370"/>
      <c r="AY504" s="370"/>
      <c r="AZ504" s="312"/>
      <c r="BA504" s="312"/>
      <c r="BB504" s="308"/>
      <c r="BC504" s="308"/>
      <c r="BD504" s="308"/>
      <c r="BE504" s="308"/>
      <c r="BF504" s="374"/>
      <c r="BG504" s="312"/>
      <c r="BH504" s="372"/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/>
      <c r="AX505" s="370"/>
      <c r="AY505" s="370"/>
      <c r="AZ505" s="312"/>
      <c r="BA505" s="312"/>
      <c r="BB505" s="308"/>
      <c r="BC505" s="308"/>
      <c r="BD505" s="308"/>
      <c r="BE505" s="308"/>
      <c r="BF505" s="374"/>
      <c r="BG505" s="312"/>
      <c r="BH505" s="372"/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/>
      <c r="AX506" s="370"/>
      <c r="AY506" s="370"/>
      <c r="AZ506" s="312"/>
      <c r="BA506" s="312"/>
      <c r="BB506" s="308"/>
      <c r="BC506" s="308"/>
      <c r="BD506" s="308"/>
      <c r="BE506" s="308"/>
      <c r="BF506" s="374"/>
      <c r="BG506" s="312"/>
      <c r="BH506" s="372"/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/>
      <c r="AX507" s="370"/>
      <c r="AY507" s="370"/>
      <c r="AZ507" s="312"/>
      <c r="BA507" s="312"/>
      <c r="BB507" s="308"/>
      <c r="BC507" s="308"/>
      <c r="BD507" s="308"/>
      <c r="BE507" s="308"/>
      <c r="BF507" s="374"/>
      <c r="BG507" s="312"/>
      <c r="BH507" s="372"/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/>
      <c r="AX508" s="370"/>
      <c r="AY508" s="370"/>
      <c r="AZ508" s="312"/>
      <c r="BA508" s="312"/>
      <c r="BB508" s="308"/>
      <c r="BC508" s="308"/>
      <c r="BD508" s="308"/>
      <c r="BE508" s="308"/>
      <c r="BF508" s="374"/>
      <c r="BG508" s="312"/>
      <c r="BH508" s="372"/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/>
      <c r="AX509" s="370"/>
      <c r="AY509" s="370"/>
      <c r="AZ509" s="312"/>
      <c r="BA509" s="312"/>
      <c r="BB509" s="308"/>
      <c r="BC509" s="308"/>
      <c r="BD509" s="308"/>
      <c r="BE509" s="308"/>
      <c r="BF509" s="374"/>
      <c r="BG509" s="312"/>
      <c r="BH509" s="372"/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/>
      <c r="AX510" s="370"/>
      <c r="AY510" s="370"/>
      <c r="AZ510" s="312"/>
      <c r="BA510" s="312"/>
      <c r="BB510" s="308"/>
      <c r="BC510" s="308"/>
      <c r="BD510" s="308"/>
      <c r="BE510" s="308"/>
      <c r="BF510" s="374"/>
      <c r="BG510" s="312"/>
      <c r="BH510" s="372"/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/>
      <c r="AX511" s="370"/>
      <c r="AY511" s="370"/>
      <c r="AZ511" s="312"/>
      <c r="BA511" s="312"/>
      <c r="BB511" s="308"/>
      <c r="BC511" s="308"/>
      <c r="BD511" s="308"/>
      <c r="BE511" s="308"/>
      <c r="BF511" s="374"/>
      <c r="BG511" s="312"/>
      <c r="BH511" s="372"/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/>
      <c r="AX512" s="370"/>
      <c r="AY512" s="370"/>
      <c r="AZ512" s="312"/>
      <c r="BA512" s="312"/>
      <c r="BB512" s="308"/>
      <c r="BC512" s="308"/>
      <c r="BD512" s="308"/>
      <c r="BE512" s="308"/>
      <c r="BF512" s="374"/>
      <c r="BG512" s="312"/>
      <c r="BH512" s="372"/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/>
      <c r="AX513" s="370"/>
      <c r="AY513" s="370"/>
      <c r="AZ513" s="312"/>
      <c r="BA513" s="312"/>
      <c r="BB513" s="308"/>
      <c r="BC513" s="308"/>
      <c r="BD513" s="308"/>
      <c r="BE513" s="308"/>
      <c r="BF513" s="374"/>
      <c r="BG513" s="312"/>
      <c r="BH513" s="372"/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/>
      <c r="AX514" s="370"/>
      <c r="AY514" s="370"/>
      <c r="AZ514" s="312"/>
      <c r="BA514" s="312"/>
      <c r="BB514" s="308"/>
      <c r="BC514" s="308"/>
      <c r="BD514" s="308"/>
      <c r="BE514" s="308"/>
      <c r="BF514" s="374"/>
      <c r="BG514" s="312"/>
      <c r="BH514" s="372"/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/>
      <c r="AX515" s="370"/>
      <c r="AY515" s="370"/>
      <c r="AZ515" s="312"/>
      <c r="BA515" s="312"/>
      <c r="BB515" s="308"/>
      <c r="BC515" s="308"/>
      <c r="BD515" s="308"/>
      <c r="BE515" s="308"/>
      <c r="BF515" s="374"/>
      <c r="BG515" s="312"/>
      <c r="BH515" s="372"/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/>
      <c r="AX516" s="370"/>
      <c r="AY516" s="370"/>
      <c r="AZ516" s="312"/>
      <c r="BA516" s="312"/>
      <c r="BB516" s="308"/>
      <c r="BC516" s="308"/>
      <c r="BD516" s="308"/>
      <c r="BE516" s="308"/>
      <c r="BF516" s="374"/>
      <c r="BG516" s="312"/>
      <c r="BH516" s="372"/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/>
      <c r="AX517" s="370"/>
      <c r="AY517" s="370"/>
      <c r="AZ517" s="312"/>
      <c r="BA517" s="312"/>
      <c r="BB517" s="308"/>
      <c r="BC517" s="308"/>
      <c r="BD517" s="308"/>
      <c r="BE517" s="308"/>
      <c r="BF517" s="374"/>
      <c r="BG517" s="312"/>
      <c r="BH517" s="372"/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/>
      <c r="AX518" s="370"/>
      <c r="AY518" s="370"/>
      <c r="AZ518" s="312"/>
      <c r="BA518" s="312"/>
      <c r="BB518" s="308"/>
      <c r="BC518" s="308"/>
      <c r="BD518" s="308"/>
      <c r="BE518" s="308"/>
      <c r="BF518" s="374"/>
      <c r="BG518" s="312"/>
      <c r="BH518" s="372"/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/>
      <c r="AX519" s="370"/>
      <c r="AY519" s="370"/>
      <c r="AZ519" s="312"/>
      <c r="BA519" s="312"/>
      <c r="BB519" s="308"/>
      <c r="BC519" s="308"/>
      <c r="BD519" s="308"/>
      <c r="BE519" s="308"/>
      <c r="BF519" s="374"/>
      <c r="BG519" s="312"/>
      <c r="BH519" s="372"/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/>
      <c r="AX520" s="370"/>
      <c r="AY520" s="370"/>
      <c r="AZ520" s="312"/>
      <c r="BA520" s="312"/>
      <c r="BB520" s="308"/>
      <c r="BC520" s="308"/>
      <c r="BD520" s="308"/>
      <c r="BE520" s="308"/>
      <c r="BF520" s="374"/>
      <c r="BG520" s="312"/>
      <c r="BH520" s="372"/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/>
      <c r="AX521" s="370"/>
      <c r="AY521" s="370"/>
      <c r="AZ521" s="312"/>
      <c r="BA521" s="312"/>
      <c r="BB521" s="308"/>
      <c r="BC521" s="308"/>
      <c r="BD521" s="308"/>
      <c r="BE521" s="308"/>
      <c r="BF521" s="374"/>
      <c r="BG521" s="312"/>
      <c r="BH521" s="372"/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/>
      <c r="AX522" s="370"/>
      <c r="AY522" s="370"/>
      <c r="AZ522" s="312"/>
      <c r="BA522" s="312"/>
      <c r="BB522" s="308"/>
      <c r="BC522" s="308"/>
      <c r="BD522" s="308"/>
      <c r="BE522" s="308"/>
      <c r="BF522" s="374"/>
      <c r="BG522" s="312"/>
      <c r="BH522" s="372"/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/>
      <c r="AX523" s="370"/>
      <c r="AY523" s="370"/>
      <c r="AZ523" s="312"/>
      <c r="BA523" s="312"/>
      <c r="BB523" s="308"/>
      <c r="BC523" s="308"/>
      <c r="BD523" s="308"/>
      <c r="BE523" s="308"/>
      <c r="BF523" s="374"/>
      <c r="BG523" s="312"/>
      <c r="BH523" s="372"/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/>
      <c r="AX524" s="370"/>
      <c r="AY524" s="370"/>
      <c r="AZ524" s="312"/>
      <c r="BA524" s="312"/>
      <c r="BB524" s="308"/>
      <c r="BC524" s="308"/>
      <c r="BD524" s="308"/>
      <c r="BE524" s="308"/>
      <c r="BF524" s="374"/>
      <c r="BG524" s="312"/>
      <c r="BH524" s="372"/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/>
      <c r="AX525" s="370"/>
      <c r="AY525" s="370"/>
      <c r="AZ525" s="312"/>
      <c r="BA525" s="312"/>
      <c r="BB525" s="308"/>
      <c r="BC525" s="308"/>
      <c r="BD525" s="308"/>
      <c r="BE525" s="308"/>
      <c r="BF525" s="374"/>
      <c r="BG525" s="312"/>
      <c r="BH525" s="372"/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/>
      <c r="AX526" s="370"/>
      <c r="AY526" s="370"/>
      <c r="AZ526" s="312"/>
      <c r="BA526" s="312"/>
      <c r="BB526" s="308"/>
      <c r="BC526" s="308"/>
      <c r="BD526" s="308"/>
      <c r="BE526" s="308"/>
      <c r="BF526" s="374"/>
      <c r="BG526" s="312"/>
      <c r="BH526" s="372"/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/>
      <c r="AX527" s="370"/>
      <c r="AY527" s="370"/>
      <c r="AZ527" s="312"/>
      <c r="BA527" s="312"/>
      <c r="BB527" s="308"/>
      <c r="BC527" s="308"/>
      <c r="BD527" s="308"/>
      <c r="BE527" s="308"/>
      <c r="BF527" s="374"/>
      <c r="BG527" s="312"/>
      <c r="BH527" s="372"/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/>
      <c r="AX528" s="370"/>
      <c r="AY528" s="370"/>
      <c r="AZ528" s="312"/>
      <c r="BA528" s="312"/>
      <c r="BB528" s="308"/>
      <c r="BC528" s="308"/>
      <c r="BD528" s="308"/>
      <c r="BE528" s="308"/>
      <c r="BF528" s="374"/>
      <c r="BG528" s="312"/>
      <c r="BH528" s="372"/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/>
      <c r="AX529" s="370"/>
      <c r="AY529" s="370"/>
      <c r="AZ529" s="312"/>
      <c r="BA529" s="312"/>
      <c r="BB529" s="308"/>
      <c r="BC529" s="308"/>
      <c r="BD529" s="308"/>
      <c r="BE529" s="308"/>
      <c r="BF529" s="374"/>
      <c r="BG529" s="312"/>
      <c r="BH529" s="372"/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/>
      <c r="AX530" s="370"/>
      <c r="AY530" s="370"/>
      <c r="AZ530" s="312"/>
      <c r="BA530" s="312"/>
      <c r="BB530" s="308"/>
      <c r="BC530" s="308"/>
      <c r="BD530" s="308"/>
      <c r="BE530" s="308"/>
      <c r="BF530" s="374"/>
      <c r="BG530" s="312"/>
      <c r="BH530" s="372"/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/>
      <c r="AX531" s="370"/>
      <c r="AY531" s="370"/>
      <c r="AZ531" s="312"/>
      <c r="BA531" s="312"/>
      <c r="BB531" s="308"/>
      <c r="BC531" s="308"/>
      <c r="BD531" s="308"/>
      <c r="BE531" s="308"/>
      <c r="BF531" s="374"/>
      <c r="BG531" s="312"/>
      <c r="BH531" s="372"/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/>
      <c r="AX532" s="370"/>
      <c r="AY532" s="370"/>
      <c r="AZ532" s="312"/>
      <c r="BA532" s="312"/>
      <c r="BB532" s="308"/>
      <c r="BC532" s="308"/>
      <c r="BD532" s="308"/>
      <c r="BE532" s="308"/>
      <c r="BF532" s="374"/>
      <c r="BG532" s="312"/>
      <c r="BH532" s="372"/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/>
      <c r="AX533" s="370"/>
      <c r="AY533" s="370"/>
      <c r="AZ533" s="312"/>
      <c r="BA533" s="312"/>
      <c r="BB533" s="308"/>
      <c r="BC533" s="308"/>
      <c r="BD533" s="308"/>
      <c r="BE533" s="308"/>
      <c r="BF533" s="374"/>
      <c r="BG533" s="312"/>
      <c r="BH533" s="372"/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/>
      <c r="AX534" s="370"/>
      <c r="AY534" s="370"/>
      <c r="AZ534" s="312"/>
      <c r="BA534" s="312"/>
      <c r="BB534" s="308"/>
      <c r="BC534" s="308"/>
      <c r="BD534" s="308"/>
      <c r="BE534" s="308"/>
      <c r="BF534" s="374"/>
      <c r="BG534" s="312"/>
      <c r="BH534" s="372"/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/>
      <c r="AX535" s="370"/>
      <c r="AY535" s="370"/>
      <c r="AZ535" s="312"/>
      <c r="BA535" s="312"/>
      <c r="BB535" s="308"/>
      <c r="BC535" s="308"/>
      <c r="BD535" s="308"/>
      <c r="BE535" s="308"/>
      <c r="BF535" s="374"/>
      <c r="BG535" s="312"/>
      <c r="BH535" s="372"/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/>
      <c r="AX536" s="370"/>
      <c r="AY536" s="370"/>
      <c r="AZ536" s="312"/>
      <c r="BA536" s="312"/>
      <c r="BB536" s="308"/>
      <c r="BC536" s="308"/>
      <c r="BD536" s="308"/>
      <c r="BE536" s="308"/>
      <c r="BF536" s="374"/>
      <c r="BG536" s="312"/>
      <c r="BH536" s="372"/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/>
      <c r="AX537" s="370"/>
      <c r="AY537" s="370"/>
      <c r="AZ537" s="312"/>
      <c r="BA537" s="312"/>
      <c r="BB537" s="308"/>
      <c r="BC537" s="308"/>
      <c r="BD537" s="308"/>
      <c r="BE537" s="308"/>
      <c r="BF537" s="374"/>
      <c r="BG537" s="312"/>
      <c r="BH537" s="372"/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/>
      <c r="AX538" s="370"/>
      <c r="AY538" s="370"/>
      <c r="AZ538" s="312"/>
      <c r="BA538" s="312"/>
      <c r="BB538" s="308"/>
      <c r="BC538" s="308"/>
      <c r="BD538" s="308"/>
      <c r="BE538" s="308"/>
      <c r="BF538" s="374"/>
      <c r="BG538" s="312"/>
      <c r="BH538" s="372"/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/>
      <c r="AX539" s="370"/>
      <c r="AY539" s="370"/>
      <c r="AZ539" s="312"/>
      <c r="BA539" s="312"/>
      <c r="BB539" s="308"/>
      <c r="BC539" s="308"/>
      <c r="BD539" s="308"/>
      <c r="BE539" s="308"/>
      <c r="BF539" s="374"/>
      <c r="BG539" s="312"/>
      <c r="BH539" s="372"/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/>
      <c r="AX540" s="370"/>
      <c r="AY540" s="370"/>
      <c r="AZ540" s="312"/>
      <c r="BA540" s="312"/>
      <c r="BB540" s="308"/>
      <c r="BC540" s="308"/>
      <c r="BD540" s="308"/>
      <c r="BE540" s="308"/>
      <c r="BF540" s="374"/>
      <c r="BG540" s="312"/>
      <c r="BH540" s="372"/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/>
      <c r="AX541" s="370"/>
      <c r="AY541" s="370"/>
      <c r="AZ541" s="312"/>
      <c r="BA541" s="312"/>
      <c r="BB541" s="308"/>
      <c r="BC541" s="308"/>
      <c r="BD541" s="308"/>
      <c r="BE541" s="308"/>
      <c r="BF541" s="374"/>
      <c r="BG541" s="312"/>
      <c r="BH541" s="372"/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/>
      <c r="AX542" s="370"/>
      <c r="AY542" s="370"/>
      <c r="AZ542" s="312"/>
      <c r="BA542" s="312"/>
      <c r="BB542" s="308"/>
      <c r="BC542" s="308"/>
      <c r="BD542" s="308"/>
      <c r="BE542" s="308"/>
      <c r="BF542" s="374"/>
      <c r="BG542" s="312"/>
      <c r="BH542" s="372"/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/>
      <c r="AX543" s="370"/>
      <c r="AY543" s="370"/>
      <c r="AZ543" s="312"/>
      <c r="BA543" s="312"/>
      <c r="BB543" s="308"/>
      <c r="BC543" s="308"/>
      <c r="BD543" s="308"/>
      <c r="BE543" s="308"/>
      <c r="BF543" s="374"/>
      <c r="BG543" s="312"/>
      <c r="BH543" s="372"/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/>
      <c r="AX544" s="370"/>
      <c r="AY544" s="370"/>
      <c r="AZ544" s="312"/>
      <c r="BA544" s="312"/>
      <c r="BB544" s="308"/>
      <c r="BC544" s="308"/>
      <c r="BD544" s="308"/>
      <c r="BE544" s="308"/>
      <c r="BF544" s="374"/>
      <c r="BG544" s="312"/>
      <c r="BH544" s="372"/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/>
      <c r="AX545" s="370"/>
      <c r="AY545" s="370"/>
      <c r="AZ545" s="312"/>
      <c r="BA545" s="312"/>
      <c r="BB545" s="308"/>
      <c r="BC545" s="308"/>
      <c r="BD545" s="308"/>
      <c r="BE545" s="308"/>
      <c r="BF545" s="374"/>
      <c r="BG545" s="312"/>
      <c r="BH545" s="372"/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/>
      <c r="AX546" s="370"/>
      <c r="AY546" s="370"/>
      <c r="AZ546" s="312"/>
      <c r="BA546" s="312"/>
      <c r="BB546" s="308"/>
      <c r="BC546" s="308"/>
      <c r="BD546" s="308"/>
      <c r="BE546" s="308"/>
      <c r="BF546" s="374"/>
      <c r="BG546" s="312"/>
      <c r="BH546" s="372"/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/>
      <c r="AX547" s="370"/>
      <c r="AY547" s="370"/>
      <c r="AZ547" s="312"/>
      <c r="BA547" s="312"/>
      <c r="BB547" s="308"/>
      <c r="BC547" s="308"/>
      <c r="BD547" s="308"/>
      <c r="BE547" s="308"/>
      <c r="BF547" s="374"/>
      <c r="BG547" s="312"/>
      <c r="BH547" s="372"/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/>
      <c r="AX548" s="370"/>
      <c r="AY548" s="370"/>
      <c r="AZ548" s="312"/>
      <c r="BA548" s="312"/>
      <c r="BB548" s="308"/>
      <c r="BC548" s="308"/>
      <c r="BD548" s="308"/>
      <c r="BE548" s="308"/>
      <c r="BF548" s="374"/>
      <c r="BG548" s="312"/>
      <c r="BH548" s="372"/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/>
      <c r="AX549" s="370"/>
      <c r="AY549" s="370"/>
      <c r="AZ549" s="312"/>
      <c r="BA549" s="312"/>
      <c r="BB549" s="308"/>
      <c r="BC549" s="308"/>
      <c r="BD549" s="308"/>
      <c r="BE549" s="308"/>
      <c r="BF549" s="374"/>
      <c r="BG549" s="312"/>
      <c r="BH549" s="372"/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/>
      <c r="AX550" s="370"/>
      <c r="AY550" s="370"/>
      <c r="AZ550" s="312"/>
      <c r="BA550" s="312"/>
      <c r="BB550" s="308"/>
      <c r="BC550" s="308"/>
      <c r="BD550" s="308"/>
      <c r="BE550" s="308"/>
      <c r="BF550" s="374"/>
      <c r="BG550" s="312"/>
      <c r="BH550" s="372"/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/>
      <c r="AX551" s="370"/>
      <c r="AY551" s="370"/>
      <c r="AZ551" s="312"/>
      <c r="BA551" s="312"/>
      <c r="BB551" s="308"/>
      <c r="BC551" s="308"/>
      <c r="BD551" s="308"/>
      <c r="BE551" s="308"/>
      <c r="BF551" s="374"/>
      <c r="BG551" s="312"/>
      <c r="BH551" s="372"/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/>
      <c r="AX552" s="370"/>
      <c r="AY552" s="370"/>
      <c r="AZ552" s="312"/>
      <c r="BA552" s="312"/>
      <c r="BB552" s="308"/>
      <c r="BC552" s="308"/>
      <c r="BD552" s="308"/>
      <c r="BE552" s="308"/>
      <c r="BF552" s="374"/>
      <c r="BG552" s="312"/>
      <c r="BH552" s="372"/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/>
      <c r="AX553" s="370"/>
      <c r="AY553" s="370"/>
      <c r="AZ553" s="312"/>
      <c r="BA553" s="312"/>
      <c r="BB553" s="308"/>
      <c r="BC553" s="308"/>
      <c r="BD553" s="308"/>
      <c r="BE553" s="308"/>
      <c r="BF553" s="374"/>
      <c r="BG553" s="312"/>
      <c r="BH553" s="372"/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/>
      <c r="AX554" s="370"/>
      <c r="AY554" s="370"/>
      <c r="AZ554" s="312"/>
      <c r="BA554" s="312"/>
      <c r="BB554" s="308"/>
      <c r="BC554" s="308"/>
      <c r="BD554" s="308"/>
      <c r="BE554" s="308"/>
      <c r="BF554" s="374"/>
      <c r="BG554" s="312"/>
      <c r="BH554" s="372"/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/>
      <c r="AX555" s="370"/>
      <c r="AY555" s="370"/>
      <c r="AZ555" s="312"/>
      <c r="BA555" s="312"/>
      <c r="BB555" s="308"/>
      <c r="BC555" s="308"/>
      <c r="BD555" s="308"/>
      <c r="BE555" s="308"/>
      <c r="BF555" s="374"/>
      <c r="BG555" s="312"/>
      <c r="BH555" s="372"/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/>
      <c r="AX556" s="370"/>
      <c r="AY556" s="370"/>
      <c r="AZ556" s="312"/>
      <c r="BA556" s="312"/>
      <c r="BB556" s="308"/>
      <c r="BC556" s="308"/>
      <c r="BD556" s="308"/>
      <c r="BE556" s="308"/>
      <c r="BF556" s="374"/>
      <c r="BG556" s="312"/>
      <c r="BH556" s="372"/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/>
      <c r="AX557" s="370"/>
      <c r="AY557" s="370"/>
      <c r="AZ557" s="312"/>
      <c r="BA557" s="312"/>
      <c r="BB557" s="308"/>
      <c r="BC557" s="308"/>
      <c r="BD557" s="308"/>
      <c r="BE557" s="308"/>
      <c r="BF557" s="374"/>
      <c r="BG557" s="312"/>
      <c r="BH557" s="372"/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/>
      <c r="AX558" s="370"/>
      <c r="AY558" s="370"/>
      <c r="AZ558" s="312"/>
      <c r="BA558" s="312"/>
      <c r="BB558" s="308"/>
      <c r="BC558" s="308"/>
      <c r="BD558" s="308"/>
      <c r="BE558" s="308"/>
      <c r="BF558" s="374"/>
      <c r="BG558" s="312"/>
      <c r="BH558" s="372"/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/>
      <c r="AX559" s="370"/>
      <c r="AY559" s="370"/>
      <c r="AZ559" s="312"/>
      <c r="BA559" s="312"/>
      <c r="BB559" s="308"/>
      <c r="BC559" s="308"/>
      <c r="BD559" s="308"/>
      <c r="BE559" s="308"/>
      <c r="BF559" s="374"/>
      <c r="BG559" s="312"/>
      <c r="BH559" s="372"/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/>
      <c r="AX560" s="370"/>
      <c r="AY560" s="370"/>
      <c r="AZ560" s="312"/>
      <c r="BA560" s="312"/>
      <c r="BB560" s="308"/>
      <c r="BC560" s="308"/>
      <c r="BD560" s="308"/>
      <c r="BE560" s="308"/>
      <c r="BF560" s="374"/>
      <c r="BG560" s="312"/>
      <c r="BH560" s="372"/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/>
      <c r="AX561" s="370"/>
      <c r="AY561" s="370"/>
      <c r="AZ561" s="312"/>
      <c r="BA561" s="312"/>
      <c r="BB561" s="308"/>
      <c r="BC561" s="308"/>
      <c r="BD561" s="308"/>
      <c r="BE561" s="308"/>
      <c r="BF561" s="374"/>
      <c r="BG561" s="312"/>
      <c r="BH561" s="372"/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/>
      <c r="AX562" s="370"/>
      <c r="AY562" s="370"/>
      <c r="AZ562" s="312"/>
      <c r="BA562" s="312"/>
      <c r="BB562" s="308"/>
      <c r="BC562" s="308"/>
      <c r="BD562" s="308"/>
      <c r="BE562" s="308"/>
      <c r="BF562" s="374"/>
      <c r="BG562" s="312"/>
      <c r="BH562" s="372"/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/>
      <c r="AX563" s="370"/>
      <c r="AY563" s="370"/>
      <c r="AZ563" s="312"/>
      <c r="BA563" s="312"/>
      <c r="BB563" s="308"/>
      <c r="BC563" s="308"/>
      <c r="BD563" s="308"/>
      <c r="BE563" s="308"/>
      <c r="BF563" s="374"/>
      <c r="BG563" s="312"/>
      <c r="BH563" s="372"/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/>
      <c r="AX564" s="370"/>
      <c r="AY564" s="370"/>
      <c r="AZ564" s="312"/>
      <c r="BA564" s="312"/>
      <c r="BB564" s="308"/>
      <c r="BC564" s="308"/>
      <c r="BD564" s="308"/>
      <c r="BE564" s="308"/>
      <c r="BF564" s="374"/>
      <c r="BG564" s="312"/>
      <c r="BH564" s="372"/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/>
      <c r="AX565" s="370"/>
      <c r="AY565" s="370"/>
      <c r="AZ565" s="312"/>
      <c r="BA565" s="312"/>
      <c r="BB565" s="308"/>
      <c r="BC565" s="308"/>
      <c r="BD565" s="308"/>
      <c r="BE565" s="308"/>
      <c r="BF565" s="374"/>
      <c r="BG565" s="312"/>
      <c r="BH565" s="372"/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/>
      <c r="AX566" s="370"/>
      <c r="AY566" s="370"/>
      <c r="AZ566" s="312"/>
      <c r="BA566" s="312"/>
      <c r="BB566" s="308"/>
      <c r="BC566" s="308"/>
      <c r="BD566" s="308"/>
      <c r="BE566" s="308"/>
      <c r="BF566" s="374"/>
      <c r="BG566" s="312"/>
      <c r="BH566" s="372"/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/>
      <c r="AX567" s="370"/>
      <c r="AY567" s="370"/>
      <c r="AZ567" s="312"/>
      <c r="BA567" s="312"/>
      <c r="BB567" s="308"/>
      <c r="BC567" s="308"/>
      <c r="BD567" s="308"/>
      <c r="BE567" s="308"/>
      <c r="BF567" s="374"/>
      <c r="BG567" s="312"/>
      <c r="BH567" s="372"/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/>
      <c r="AX568" s="370"/>
      <c r="AY568" s="370"/>
      <c r="AZ568" s="312"/>
      <c r="BA568" s="312"/>
      <c r="BB568" s="308"/>
      <c r="BC568" s="308"/>
      <c r="BD568" s="308"/>
      <c r="BE568" s="308"/>
      <c r="BF568" s="374"/>
      <c r="BG568" s="312"/>
      <c r="BH568" s="372"/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/>
      <c r="AX569" s="370"/>
      <c r="AY569" s="370"/>
      <c r="AZ569" s="312"/>
      <c r="BA569" s="312"/>
      <c r="BB569" s="308"/>
      <c r="BC569" s="308"/>
      <c r="BD569" s="308"/>
      <c r="BE569" s="308"/>
      <c r="BF569" s="374"/>
      <c r="BG569" s="312"/>
      <c r="BH569" s="372"/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/>
      <c r="AX570" s="370"/>
      <c r="AY570" s="370"/>
      <c r="AZ570" s="312"/>
      <c r="BA570" s="312"/>
      <c r="BB570" s="308"/>
      <c r="BC570" s="308"/>
      <c r="BD570" s="308"/>
      <c r="BE570" s="308"/>
      <c r="BF570" s="374"/>
      <c r="BG570" s="312"/>
      <c r="BH570" s="372"/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/>
      <c r="AX571" s="370"/>
      <c r="AY571" s="370"/>
      <c r="AZ571" s="312"/>
      <c r="BA571" s="312"/>
      <c r="BB571" s="308"/>
      <c r="BC571" s="308"/>
      <c r="BD571" s="308"/>
      <c r="BE571" s="308"/>
      <c r="BF571" s="374"/>
      <c r="BG571" s="312"/>
      <c r="BH571" s="372"/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/>
      <c r="AX572" s="370"/>
      <c r="AY572" s="370"/>
      <c r="AZ572" s="312"/>
      <c r="BA572" s="312"/>
      <c r="BB572" s="308"/>
      <c r="BC572" s="308"/>
      <c r="BD572" s="308"/>
      <c r="BE572" s="308"/>
      <c r="BF572" s="374"/>
      <c r="BG572" s="312"/>
      <c r="BH572" s="372"/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/>
      <c r="AX573" s="370"/>
      <c r="AY573" s="370"/>
      <c r="AZ573" s="312"/>
      <c r="BA573" s="312"/>
      <c r="BB573" s="308"/>
      <c r="BC573" s="308"/>
      <c r="BD573" s="308"/>
      <c r="BE573" s="308"/>
      <c r="BF573" s="374"/>
      <c r="BG573" s="312"/>
      <c r="BH573" s="372"/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/>
      <c r="AX574" s="370"/>
      <c r="AY574" s="370"/>
      <c r="AZ574" s="312"/>
      <c r="BA574" s="312"/>
      <c r="BB574" s="308"/>
      <c r="BC574" s="308"/>
      <c r="BD574" s="308"/>
      <c r="BE574" s="308"/>
      <c r="BF574" s="374"/>
      <c r="BG574" s="312"/>
      <c r="BH574" s="372"/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/>
      <c r="AX575" s="370"/>
      <c r="AY575" s="370"/>
      <c r="AZ575" s="312"/>
      <c r="BA575" s="312"/>
      <c r="BB575" s="308"/>
      <c r="BC575" s="308"/>
      <c r="BD575" s="308"/>
      <c r="BE575" s="308"/>
      <c r="BF575" s="374"/>
      <c r="BG575" s="312"/>
      <c r="BH575" s="372"/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/>
      <c r="AX576" s="370"/>
      <c r="AY576" s="370"/>
      <c r="AZ576" s="312"/>
      <c r="BA576" s="312"/>
      <c r="BB576" s="308"/>
      <c r="BC576" s="308"/>
      <c r="BD576" s="308"/>
      <c r="BE576" s="308"/>
      <c r="BF576" s="374"/>
      <c r="BG576" s="312"/>
      <c r="BH576" s="372"/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/>
      <c r="AX577" s="370"/>
      <c r="AY577" s="370"/>
      <c r="AZ577" s="312"/>
      <c r="BA577" s="312"/>
      <c r="BB577" s="308"/>
      <c r="BC577" s="308"/>
      <c r="BD577" s="308"/>
      <c r="BE577" s="308"/>
      <c r="BF577" s="374"/>
      <c r="BG577" s="312"/>
      <c r="BH577" s="372"/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/>
      <c r="AX578" s="370"/>
      <c r="AY578" s="370"/>
      <c r="AZ578" s="312"/>
      <c r="BA578" s="312"/>
      <c r="BB578" s="308"/>
      <c r="BC578" s="308"/>
      <c r="BD578" s="308"/>
      <c r="BE578" s="308"/>
      <c r="BF578" s="374"/>
      <c r="BG578" s="312"/>
      <c r="BH578" s="372"/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/>
      <c r="AX579" s="370"/>
      <c r="AY579" s="370"/>
      <c r="AZ579" s="312"/>
      <c r="BA579" s="312"/>
      <c r="BB579" s="308"/>
      <c r="BC579" s="308"/>
      <c r="BD579" s="308"/>
      <c r="BE579" s="308"/>
      <c r="BF579" s="374"/>
      <c r="BG579" s="312"/>
      <c r="BH579" s="372"/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/>
      <c r="AX580" s="370"/>
      <c r="AY580" s="370"/>
      <c r="AZ580" s="312"/>
      <c r="BA580" s="312"/>
      <c r="BB580" s="308"/>
      <c r="BC580" s="308"/>
      <c r="BD580" s="308"/>
      <c r="BE580" s="308"/>
      <c r="BF580" s="374"/>
      <c r="BG580" s="312"/>
      <c r="BH580" s="372"/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/>
      <c r="AX581" s="370"/>
      <c r="AY581" s="370"/>
      <c r="AZ581" s="312"/>
      <c r="BA581" s="312"/>
      <c r="BB581" s="308"/>
      <c r="BC581" s="308"/>
      <c r="BD581" s="308"/>
      <c r="BE581" s="308"/>
      <c r="BF581" s="374"/>
      <c r="BG581" s="312"/>
      <c r="BH581" s="372"/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/>
      <c r="AX582" s="370"/>
      <c r="AY582" s="370"/>
      <c r="AZ582" s="312"/>
      <c r="BA582" s="312"/>
      <c r="BB582" s="308"/>
      <c r="BC582" s="308"/>
      <c r="BD582" s="308"/>
      <c r="BE582" s="308"/>
      <c r="BF582" s="374"/>
      <c r="BG582" s="312"/>
      <c r="BH582" s="372"/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/>
      <c r="AX583" s="370"/>
      <c r="AY583" s="370"/>
      <c r="AZ583" s="312"/>
      <c r="BA583" s="312"/>
      <c r="BB583" s="308"/>
      <c r="BC583" s="308"/>
      <c r="BD583" s="308"/>
      <c r="BE583" s="308"/>
      <c r="BF583" s="374"/>
      <c r="BG583" s="312"/>
      <c r="BH583" s="372"/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/>
      <c r="AX584" s="370"/>
      <c r="AY584" s="370"/>
      <c r="AZ584" s="312"/>
      <c r="BA584" s="312"/>
      <c r="BB584" s="308"/>
      <c r="BC584" s="308"/>
      <c r="BD584" s="308"/>
      <c r="BE584" s="308"/>
      <c r="BF584" s="374"/>
      <c r="BG584" s="312"/>
      <c r="BH584" s="372"/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/>
      <c r="AX585" s="370"/>
      <c r="AY585" s="370"/>
      <c r="AZ585" s="312"/>
      <c r="BA585" s="312"/>
      <c r="BB585" s="308"/>
      <c r="BC585" s="308"/>
      <c r="BD585" s="308"/>
      <c r="BE585" s="308"/>
      <c r="BF585" s="374"/>
      <c r="BG585" s="312"/>
      <c r="BH585" s="372"/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/>
      <c r="AX586" s="370"/>
      <c r="AY586" s="370"/>
      <c r="AZ586" s="312"/>
      <c r="BA586" s="312"/>
      <c r="BB586" s="308"/>
      <c r="BC586" s="308"/>
      <c r="BD586" s="308"/>
      <c r="BE586" s="308"/>
      <c r="BF586" s="374"/>
      <c r="BG586" s="312"/>
      <c r="BH586" s="372"/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/>
      <c r="AX587" s="370"/>
      <c r="AY587" s="370"/>
      <c r="AZ587" s="312"/>
      <c r="BA587" s="312"/>
      <c r="BB587" s="308"/>
      <c r="BC587" s="308"/>
      <c r="BD587" s="308"/>
      <c r="BE587" s="308"/>
      <c r="BF587" s="374"/>
      <c r="BG587" s="312"/>
      <c r="BH587" s="372"/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/>
      <c r="AX588" s="370"/>
      <c r="AY588" s="370"/>
      <c r="AZ588" s="312"/>
      <c r="BA588" s="312"/>
      <c r="BB588" s="308"/>
      <c r="BC588" s="308"/>
      <c r="BD588" s="308"/>
      <c r="BE588" s="308"/>
      <c r="BF588" s="374"/>
      <c r="BG588" s="312"/>
      <c r="BH588" s="372"/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/>
      <c r="AX589" s="370"/>
      <c r="AY589" s="370"/>
      <c r="AZ589" s="312"/>
      <c r="BA589" s="312"/>
      <c r="BB589" s="308"/>
      <c r="BC589" s="308"/>
      <c r="BD589" s="308"/>
      <c r="BE589" s="308"/>
      <c r="BF589" s="374"/>
      <c r="BG589" s="312"/>
      <c r="BH589" s="372"/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/>
      <c r="AX590" s="370"/>
      <c r="AY590" s="370"/>
      <c r="AZ590" s="312"/>
      <c r="BA590" s="312"/>
      <c r="BB590" s="308"/>
      <c r="BC590" s="308"/>
      <c r="BD590" s="308"/>
      <c r="BE590" s="308"/>
      <c r="BF590" s="374"/>
      <c r="BG590" s="312"/>
      <c r="BH590" s="372"/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/>
      <c r="AX591" s="370"/>
      <c r="AY591" s="370"/>
      <c r="AZ591" s="312"/>
      <c r="BA591" s="312"/>
      <c r="BB591" s="308"/>
      <c r="BC591" s="308"/>
      <c r="BD591" s="308"/>
      <c r="BE591" s="308"/>
      <c r="BF591" s="374"/>
      <c r="BG591" s="312"/>
      <c r="BH591" s="372"/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/>
      <c r="AX592" s="370"/>
      <c r="AY592" s="370"/>
      <c r="AZ592" s="312"/>
      <c r="BA592" s="312"/>
      <c r="BB592" s="308"/>
      <c r="BC592" s="308"/>
      <c r="BD592" s="308"/>
      <c r="BE592" s="308"/>
      <c r="BF592" s="374"/>
      <c r="BG592" s="312"/>
      <c r="BH592" s="372"/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/>
      <c r="AX593" s="370"/>
      <c r="AY593" s="370"/>
      <c r="AZ593" s="312"/>
      <c r="BA593" s="312"/>
      <c r="BB593" s="308"/>
      <c r="BC593" s="308"/>
      <c r="BD593" s="308"/>
      <c r="BE593" s="308"/>
      <c r="BF593" s="374"/>
      <c r="BG593" s="312"/>
      <c r="BH593" s="372"/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/>
      <c r="AX594" s="370"/>
      <c r="AY594" s="370"/>
      <c r="AZ594" s="312"/>
      <c r="BA594" s="312"/>
      <c r="BB594" s="308"/>
      <c r="BC594" s="308"/>
      <c r="BD594" s="308"/>
      <c r="BE594" s="308"/>
      <c r="BF594" s="374"/>
      <c r="BG594" s="312"/>
      <c r="BH594" s="372"/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/>
      <c r="AX595" s="370"/>
      <c r="AY595" s="370"/>
      <c r="AZ595" s="312"/>
      <c r="BA595" s="312"/>
      <c r="BB595" s="308"/>
      <c r="BC595" s="308"/>
      <c r="BD595" s="308"/>
      <c r="BE595" s="308"/>
      <c r="BF595" s="374"/>
      <c r="BG595" s="312"/>
      <c r="BH595" s="372"/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/>
      <c r="AX596" s="370"/>
      <c r="AY596" s="370"/>
      <c r="AZ596" s="312"/>
      <c r="BA596" s="312"/>
      <c r="BB596" s="308"/>
      <c r="BC596" s="308"/>
      <c r="BD596" s="308"/>
      <c r="BE596" s="308"/>
      <c r="BF596" s="374"/>
      <c r="BG596" s="312"/>
      <c r="BH596" s="372"/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/>
      <c r="AX597" s="370"/>
      <c r="AY597" s="370"/>
      <c r="AZ597" s="312"/>
      <c r="BA597" s="312"/>
      <c r="BB597" s="308"/>
      <c r="BC597" s="308"/>
      <c r="BD597" s="308"/>
      <c r="BE597" s="308"/>
      <c r="BF597" s="374"/>
      <c r="BG597" s="312"/>
      <c r="BH597" s="372"/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/>
      <c r="AX598" s="370"/>
      <c r="AY598" s="370"/>
      <c r="AZ598" s="312"/>
      <c r="BA598" s="312"/>
      <c r="BB598" s="308"/>
      <c r="BC598" s="308"/>
      <c r="BD598" s="308"/>
      <c r="BE598" s="308"/>
      <c r="BF598" s="374"/>
      <c r="BG598" s="312"/>
      <c r="BH598" s="372"/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/>
      <c r="AX599" s="370"/>
      <c r="AY599" s="370"/>
      <c r="AZ599" s="312"/>
      <c r="BA599" s="312"/>
      <c r="BB599" s="308"/>
      <c r="BC599" s="308"/>
      <c r="BD599" s="308"/>
      <c r="BE599" s="308"/>
      <c r="BF599" s="374"/>
      <c r="BG599" s="312"/>
      <c r="BH599" s="372"/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/>
      <c r="AX600" s="370"/>
      <c r="AY600" s="370"/>
      <c r="AZ600" s="312"/>
      <c r="BA600" s="312"/>
      <c r="BB600" s="308"/>
      <c r="BC600" s="308"/>
      <c r="BD600" s="308"/>
      <c r="BE600" s="308"/>
      <c r="BF600" s="374"/>
      <c r="BG600" s="312"/>
      <c r="BH600" s="372"/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/>
      <c r="AX601" s="370"/>
      <c r="AY601" s="370"/>
      <c r="AZ601" s="312"/>
      <c r="BA601" s="312"/>
      <c r="BB601" s="308"/>
      <c r="BC601" s="308"/>
      <c r="BD601" s="308"/>
      <c r="BE601" s="308"/>
      <c r="BF601" s="374"/>
      <c r="BG601" s="312"/>
      <c r="BH601" s="372"/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/>
      <c r="AX602" s="370"/>
      <c r="AY602" s="370"/>
      <c r="AZ602" s="312"/>
      <c r="BA602" s="312"/>
      <c r="BB602" s="308"/>
      <c r="BC602" s="308"/>
      <c r="BD602" s="308"/>
      <c r="BE602" s="308"/>
      <c r="BF602" s="374"/>
      <c r="BG602" s="312"/>
      <c r="BH602" s="372"/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/>
      <c r="AX603" s="370"/>
      <c r="AY603" s="370"/>
      <c r="AZ603" s="312"/>
      <c r="BA603" s="312"/>
      <c r="BB603" s="308"/>
      <c r="BC603" s="308"/>
      <c r="BD603" s="308"/>
      <c r="BE603" s="308"/>
      <c r="BF603" s="374"/>
      <c r="BG603" s="312"/>
      <c r="BH603" s="372"/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/>
      <c r="AX604" s="370"/>
      <c r="AY604" s="370"/>
      <c r="AZ604" s="312"/>
      <c r="BA604" s="312"/>
      <c r="BB604" s="308"/>
      <c r="BC604" s="308"/>
      <c r="BD604" s="308"/>
      <c r="BE604" s="308"/>
      <c r="BF604" s="374"/>
      <c r="BG604" s="312"/>
      <c r="BH604" s="372"/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/>
      <c r="AX605" s="370"/>
      <c r="AY605" s="370"/>
      <c r="AZ605" s="312"/>
      <c r="BA605" s="312"/>
      <c r="BB605" s="308"/>
      <c r="BC605" s="308"/>
      <c r="BD605" s="308"/>
      <c r="BE605" s="308"/>
      <c r="BF605" s="374"/>
      <c r="BG605" s="312"/>
      <c r="BH605" s="372"/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/>
      <c r="AX606" s="370"/>
      <c r="AY606" s="370"/>
      <c r="AZ606" s="312"/>
      <c r="BA606" s="312"/>
      <c r="BB606" s="308"/>
      <c r="BC606" s="308"/>
      <c r="BD606" s="308"/>
      <c r="BE606" s="308"/>
      <c r="BF606" s="374"/>
      <c r="BG606" s="312"/>
      <c r="BH606" s="372"/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/>
      <c r="AX607" s="370"/>
      <c r="AY607" s="370"/>
      <c r="AZ607" s="312"/>
      <c r="BA607" s="312"/>
      <c r="BB607" s="308"/>
      <c r="BC607" s="308"/>
      <c r="BD607" s="308"/>
      <c r="BE607" s="308"/>
      <c r="BF607" s="374"/>
      <c r="BG607" s="312"/>
      <c r="BH607" s="372"/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/>
      <c r="AX608" s="370"/>
      <c r="AY608" s="370"/>
      <c r="AZ608" s="312"/>
      <c r="BA608" s="312"/>
      <c r="BB608" s="308"/>
      <c r="BC608" s="308"/>
      <c r="BD608" s="308"/>
      <c r="BE608" s="308"/>
      <c r="BF608" s="374"/>
      <c r="BG608" s="312"/>
      <c r="BH608" s="372"/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/>
      <c r="AX609" s="370"/>
      <c r="AY609" s="370"/>
      <c r="AZ609" s="312"/>
      <c r="BA609" s="312"/>
      <c r="BB609" s="308"/>
      <c r="BC609" s="308"/>
      <c r="BD609" s="308"/>
      <c r="BE609" s="308"/>
      <c r="BF609" s="374"/>
      <c r="BG609" s="312"/>
      <c r="BH609" s="372"/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/>
      <c r="AX610" s="370"/>
      <c r="AY610" s="370"/>
      <c r="AZ610" s="312"/>
      <c r="BA610" s="312"/>
      <c r="BB610" s="308"/>
      <c r="BC610" s="308"/>
      <c r="BD610" s="308"/>
      <c r="BE610" s="308"/>
      <c r="BF610" s="374"/>
      <c r="BG610" s="312"/>
      <c r="BH610" s="372"/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/>
      <c r="AX611" s="370"/>
      <c r="AY611" s="370"/>
      <c r="AZ611" s="312"/>
      <c r="BA611" s="312"/>
      <c r="BB611" s="308"/>
      <c r="BC611" s="308"/>
      <c r="BD611" s="308"/>
      <c r="BE611" s="308"/>
      <c r="BF611" s="374"/>
      <c r="BG611" s="312"/>
      <c r="BH611" s="372"/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/>
      <c r="AX612" s="370"/>
      <c r="AY612" s="370"/>
      <c r="AZ612" s="312"/>
      <c r="BA612" s="312"/>
      <c r="BB612" s="308"/>
      <c r="BC612" s="308"/>
      <c r="BD612" s="308"/>
      <c r="BE612" s="308"/>
      <c r="BF612" s="374"/>
      <c r="BG612" s="312"/>
      <c r="BH612" s="372"/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/>
      <c r="AX613" s="370"/>
      <c r="AY613" s="370"/>
      <c r="AZ613" s="312"/>
      <c r="BA613" s="312"/>
      <c r="BB613" s="308"/>
      <c r="BC613" s="308"/>
      <c r="BD613" s="308"/>
      <c r="BE613" s="308"/>
      <c r="BF613" s="374"/>
      <c r="BG613" s="312"/>
      <c r="BH613" s="372"/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/>
      <c r="AX614" s="370"/>
      <c r="AY614" s="370"/>
      <c r="AZ614" s="312"/>
      <c r="BA614" s="312"/>
      <c r="BB614" s="308"/>
      <c r="BC614" s="308"/>
      <c r="BD614" s="308"/>
      <c r="BE614" s="308"/>
      <c r="BF614" s="374"/>
      <c r="BG614" s="312"/>
      <c r="BH614" s="372"/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/>
      <c r="AX615" s="370"/>
      <c r="AY615" s="370"/>
      <c r="AZ615" s="312"/>
      <c r="BA615" s="312"/>
      <c r="BB615" s="308"/>
      <c r="BC615" s="308"/>
      <c r="BD615" s="308"/>
      <c r="BE615" s="308"/>
      <c r="BF615" s="374"/>
      <c r="BG615" s="312"/>
      <c r="BH615" s="372"/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/>
      <c r="AX616" s="370"/>
      <c r="AY616" s="370"/>
      <c r="AZ616" s="312"/>
      <c r="BA616" s="312"/>
      <c r="BB616" s="308"/>
      <c r="BC616" s="308"/>
      <c r="BD616" s="308"/>
      <c r="BE616" s="308"/>
      <c r="BF616" s="374"/>
      <c r="BG616" s="312"/>
      <c r="BH616" s="372"/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/>
      <c r="AX617" s="370"/>
      <c r="AY617" s="370"/>
      <c r="AZ617" s="312"/>
      <c r="BA617" s="312"/>
      <c r="BB617" s="308"/>
      <c r="BC617" s="308"/>
      <c r="BD617" s="308"/>
      <c r="BE617" s="308"/>
      <c r="BF617" s="374"/>
      <c r="BG617" s="312"/>
      <c r="BH617" s="372"/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/>
      <c r="AX618" s="370"/>
      <c r="AY618" s="370"/>
      <c r="AZ618" s="312"/>
      <c r="BA618" s="312"/>
      <c r="BB618" s="308"/>
      <c r="BC618" s="308"/>
      <c r="BD618" s="308"/>
      <c r="BE618" s="308"/>
      <c r="BF618" s="374"/>
      <c r="BG618" s="312"/>
      <c r="BH618" s="372"/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/>
      <c r="AX619" s="370"/>
      <c r="AY619" s="370"/>
      <c r="AZ619" s="312"/>
      <c r="BA619" s="312"/>
      <c r="BB619" s="308"/>
      <c r="BC619" s="308"/>
      <c r="BD619" s="308"/>
      <c r="BE619" s="308"/>
      <c r="BF619" s="374"/>
      <c r="BG619" s="312"/>
      <c r="BH619" s="372"/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/>
      <c r="AX620" s="370"/>
      <c r="AY620" s="370"/>
      <c r="AZ620" s="312"/>
      <c r="BA620" s="312"/>
      <c r="BB620" s="308"/>
      <c r="BC620" s="308"/>
      <c r="BD620" s="308"/>
      <c r="BE620" s="308"/>
      <c r="BF620" s="374"/>
      <c r="BG620" s="312"/>
      <c r="BH620" s="372"/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/>
      <c r="AX621" s="370"/>
      <c r="AY621" s="370"/>
      <c r="AZ621" s="312"/>
      <c r="BA621" s="312"/>
      <c r="BB621" s="308"/>
      <c r="BC621" s="308"/>
      <c r="BD621" s="308"/>
      <c r="BE621" s="308"/>
      <c r="BF621" s="374"/>
      <c r="BG621" s="312"/>
      <c r="BH621" s="372"/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/>
      <c r="AX622" s="370"/>
      <c r="AY622" s="370"/>
      <c r="AZ622" s="312"/>
      <c r="BA622" s="312"/>
      <c r="BB622" s="308"/>
      <c r="BC622" s="308"/>
      <c r="BD622" s="308"/>
      <c r="BE622" s="308"/>
      <c r="BF622" s="374"/>
      <c r="BG622" s="312"/>
      <c r="BH622" s="372"/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/>
      <c r="AX623" s="370"/>
      <c r="AY623" s="370"/>
      <c r="AZ623" s="312"/>
      <c r="BA623" s="312"/>
      <c r="BB623" s="308"/>
      <c r="BC623" s="308"/>
      <c r="BD623" s="308"/>
      <c r="BE623" s="308"/>
      <c r="BF623" s="374"/>
      <c r="BG623" s="312"/>
      <c r="BH623" s="372"/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/>
      <c r="AX624" s="370"/>
      <c r="AY624" s="370"/>
      <c r="AZ624" s="312"/>
      <c r="BA624" s="312"/>
      <c r="BB624" s="308"/>
      <c r="BC624" s="308"/>
      <c r="BD624" s="308"/>
      <c r="BE624" s="308"/>
      <c r="BF624" s="374"/>
      <c r="BG624" s="312"/>
      <c r="BH624" s="372"/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/>
      <c r="AX625" s="370"/>
      <c r="AY625" s="370"/>
      <c r="AZ625" s="312"/>
      <c r="BA625" s="312"/>
      <c r="BB625" s="308"/>
      <c r="BC625" s="308"/>
      <c r="BD625" s="308"/>
      <c r="BE625" s="308"/>
      <c r="BF625" s="374"/>
      <c r="BG625" s="312"/>
      <c r="BH625" s="372"/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/>
      <c r="AX626" s="370"/>
      <c r="AY626" s="370"/>
      <c r="AZ626" s="312"/>
      <c r="BA626" s="312"/>
      <c r="BB626" s="308"/>
      <c r="BC626" s="308"/>
      <c r="BD626" s="308"/>
      <c r="BE626" s="308"/>
      <c r="BF626" s="374"/>
      <c r="BG626" s="312"/>
      <c r="BH626" s="372"/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/>
      <c r="AX627" s="370"/>
      <c r="AY627" s="370"/>
      <c r="AZ627" s="312"/>
      <c r="BA627" s="312"/>
      <c r="BB627" s="308"/>
      <c r="BC627" s="308"/>
      <c r="BD627" s="308"/>
      <c r="BE627" s="308"/>
      <c r="BF627" s="374"/>
      <c r="BG627" s="312"/>
      <c r="BH627" s="372"/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/>
      <c r="AX628" s="370"/>
      <c r="AY628" s="370"/>
      <c r="AZ628" s="312"/>
      <c r="BA628" s="312"/>
      <c r="BB628" s="308"/>
      <c r="BC628" s="308"/>
      <c r="BD628" s="308"/>
      <c r="BE628" s="308"/>
      <c r="BF628" s="374"/>
      <c r="BG628" s="312"/>
      <c r="BH628" s="372"/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/>
      <c r="AX629" s="370"/>
      <c r="AY629" s="370"/>
      <c r="AZ629" s="312"/>
      <c r="BA629" s="312"/>
      <c r="BB629" s="308"/>
      <c r="BC629" s="308"/>
      <c r="BD629" s="308"/>
      <c r="BE629" s="308"/>
      <c r="BF629" s="374"/>
      <c r="BG629" s="312"/>
      <c r="BH629" s="372"/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/>
      <c r="AX630" s="370"/>
      <c r="AY630" s="370"/>
      <c r="AZ630" s="312"/>
      <c r="BA630" s="312"/>
      <c r="BB630" s="308"/>
      <c r="BC630" s="308"/>
      <c r="BD630" s="308"/>
      <c r="BE630" s="308"/>
      <c r="BF630" s="374"/>
      <c r="BG630" s="312"/>
      <c r="BH630" s="372"/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/>
      <c r="AX631" s="370"/>
      <c r="AY631" s="370"/>
      <c r="AZ631" s="312"/>
      <c r="BA631" s="312"/>
      <c r="BB631" s="308"/>
      <c r="BC631" s="308"/>
      <c r="BD631" s="308"/>
      <c r="BE631" s="308"/>
      <c r="BF631" s="374"/>
      <c r="BG631" s="312"/>
      <c r="BH631" s="372"/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/>
      <c r="AX632" s="370"/>
      <c r="AY632" s="370"/>
      <c r="AZ632" s="312"/>
      <c r="BA632" s="312"/>
      <c r="BB632" s="308"/>
      <c r="BC632" s="308"/>
      <c r="BD632" s="308"/>
      <c r="BE632" s="308"/>
      <c r="BF632" s="374"/>
      <c r="BG632" s="312"/>
      <c r="BH632" s="372"/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/>
      <c r="AX633" s="370"/>
      <c r="AY633" s="370"/>
      <c r="AZ633" s="312"/>
      <c r="BA633" s="312"/>
      <c r="BB633" s="308"/>
      <c r="BC633" s="308"/>
      <c r="BD633" s="308"/>
      <c r="BE633" s="308"/>
      <c r="BF633" s="374"/>
      <c r="BG633" s="312"/>
      <c r="BH633" s="372"/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/>
      <c r="AX634" s="370"/>
      <c r="AY634" s="370"/>
      <c r="AZ634" s="312"/>
      <c r="BA634" s="312"/>
      <c r="BB634" s="308"/>
      <c r="BC634" s="308"/>
      <c r="BD634" s="308"/>
      <c r="BE634" s="308"/>
      <c r="BF634" s="374"/>
      <c r="BG634" s="312"/>
      <c r="BH634" s="372"/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/>
      <c r="AX635" s="370"/>
      <c r="AY635" s="370"/>
      <c r="AZ635" s="312"/>
      <c r="BA635" s="312"/>
      <c r="BB635" s="308"/>
      <c r="BC635" s="308"/>
      <c r="BD635" s="308"/>
      <c r="BE635" s="308"/>
      <c r="BF635" s="374"/>
      <c r="BG635" s="312"/>
      <c r="BH635" s="372"/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/>
      <c r="AX636" s="370"/>
      <c r="AY636" s="370"/>
      <c r="AZ636" s="312"/>
      <c r="BA636" s="312"/>
      <c r="BB636" s="308"/>
      <c r="BC636" s="308"/>
      <c r="BD636" s="308"/>
      <c r="BE636" s="308"/>
      <c r="BF636" s="374"/>
      <c r="BG636" s="312"/>
      <c r="BH636" s="372"/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/>
      <c r="AX637" s="370"/>
      <c r="AY637" s="370"/>
      <c r="AZ637" s="312"/>
      <c r="BA637" s="312"/>
      <c r="BB637" s="308"/>
      <c r="BC637" s="308"/>
      <c r="BD637" s="308"/>
      <c r="BE637" s="308"/>
      <c r="BF637" s="374"/>
      <c r="BG637" s="312"/>
      <c r="BH637" s="372"/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/>
      <c r="AX638" s="370"/>
      <c r="AY638" s="370"/>
      <c r="AZ638" s="312"/>
      <c r="BA638" s="312"/>
      <c r="BB638" s="308"/>
      <c r="BC638" s="308"/>
      <c r="BD638" s="308"/>
      <c r="BE638" s="308"/>
      <c r="BF638" s="374"/>
      <c r="BG638" s="312"/>
      <c r="BH638" s="372"/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/>
      <c r="AX639" s="370"/>
      <c r="AY639" s="370"/>
      <c r="AZ639" s="312"/>
      <c r="BA639" s="312"/>
      <c r="BB639" s="308"/>
      <c r="BC639" s="308"/>
      <c r="BD639" s="308"/>
      <c r="BE639" s="308"/>
      <c r="BF639" s="374"/>
      <c r="BG639" s="312"/>
      <c r="BH639" s="372"/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/>
      <c r="AX640" s="370"/>
      <c r="AY640" s="370"/>
      <c r="AZ640" s="312"/>
      <c r="BA640" s="312"/>
      <c r="BB640" s="308"/>
      <c r="BC640" s="308"/>
      <c r="BD640" s="308"/>
      <c r="BE640" s="308"/>
      <c r="BF640" s="374"/>
      <c r="BG640" s="312"/>
      <c r="BH640" s="372"/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/>
      <c r="AX641" s="370"/>
      <c r="AY641" s="370"/>
      <c r="AZ641" s="312"/>
      <c r="BA641" s="312"/>
      <c r="BB641" s="308"/>
      <c r="BC641" s="308"/>
      <c r="BD641" s="308"/>
      <c r="BE641" s="308"/>
      <c r="BF641" s="374"/>
      <c r="BG641" s="312"/>
      <c r="BH641" s="372"/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/>
      <c r="AX642" s="370"/>
      <c r="AY642" s="370"/>
      <c r="AZ642" s="312"/>
      <c r="BA642" s="312"/>
      <c r="BB642" s="308"/>
      <c r="BC642" s="308"/>
      <c r="BD642" s="308"/>
      <c r="BE642" s="308"/>
      <c r="BF642" s="374"/>
      <c r="BG642" s="312"/>
      <c r="BH642" s="372"/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/>
      <c r="AX643" s="370"/>
      <c r="AY643" s="370"/>
      <c r="AZ643" s="312"/>
      <c r="BA643" s="312"/>
      <c r="BB643" s="308"/>
      <c r="BC643" s="308"/>
      <c r="BD643" s="308"/>
      <c r="BE643" s="308"/>
      <c r="BF643" s="374"/>
      <c r="BG643" s="312"/>
      <c r="BH643" s="372"/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/>
      <c r="AX644" s="370"/>
      <c r="AY644" s="370"/>
      <c r="AZ644" s="312"/>
      <c r="BA644" s="312"/>
      <c r="BB644" s="308"/>
      <c r="BC644" s="308"/>
      <c r="BD644" s="308"/>
      <c r="BE644" s="308"/>
      <c r="BF644" s="374"/>
      <c r="BG644" s="312"/>
      <c r="BH644" s="372"/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/>
      <c r="AX645" s="370"/>
      <c r="AY645" s="370"/>
      <c r="AZ645" s="312"/>
      <c r="BA645" s="312"/>
      <c r="BB645" s="308"/>
      <c r="BC645" s="308"/>
      <c r="BD645" s="308"/>
      <c r="BE645" s="308"/>
      <c r="BF645" s="374"/>
      <c r="BG645" s="312"/>
      <c r="BH645" s="372"/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/>
      <c r="AX646" s="370"/>
      <c r="AY646" s="370"/>
      <c r="AZ646" s="312"/>
      <c r="BA646" s="312"/>
      <c r="BB646" s="308"/>
      <c r="BC646" s="308"/>
      <c r="BD646" s="308"/>
      <c r="BE646" s="308"/>
      <c r="BF646" s="374"/>
      <c r="BG646" s="312"/>
      <c r="BH646" s="372"/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/>
      <c r="AX647" s="370"/>
      <c r="AY647" s="370"/>
      <c r="AZ647" s="312"/>
      <c r="BA647" s="312"/>
      <c r="BB647" s="308"/>
      <c r="BC647" s="308"/>
      <c r="BD647" s="308"/>
      <c r="BE647" s="308"/>
      <c r="BF647" s="374"/>
      <c r="BG647" s="312"/>
      <c r="BH647" s="372"/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/>
      <c r="AX648" s="370"/>
      <c r="AY648" s="370"/>
      <c r="AZ648" s="312"/>
      <c r="BA648" s="312"/>
      <c r="BB648" s="308"/>
      <c r="BC648" s="308"/>
      <c r="BD648" s="308"/>
      <c r="BE648" s="308"/>
      <c r="BF648" s="374"/>
      <c r="BG648" s="312"/>
      <c r="BH648" s="372"/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/>
      <c r="AX649" s="370"/>
      <c r="AY649" s="370"/>
      <c r="AZ649" s="312"/>
      <c r="BA649" s="312"/>
      <c r="BB649" s="308"/>
      <c r="BC649" s="308"/>
      <c r="BD649" s="308"/>
      <c r="BE649" s="308"/>
      <c r="BF649" s="374"/>
      <c r="BG649" s="312"/>
      <c r="BH649" s="372"/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/>
      <c r="AX650" s="370"/>
      <c r="AY650" s="370"/>
      <c r="AZ650" s="312"/>
      <c r="BA650" s="312"/>
      <c r="BB650" s="308"/>
      <c r="BC650" s="308"/>
      <c r="BD650" s="308"/>
      <c r="BE650" s="308"/>
      <c r="BF650" s="374"/>
      <c r="BG650" s="312"/>
      <c r="BH650" s="372"/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/>
      <c r="AX651" s="370"/>
      <c r="AY651" s="370"/>
      <c r="AZ651" s="312"/>
      <c r="BA651" s="312"/>
      <c r="BB651" s="308"/>
      <c r="BC651" s="308"/>
      <c r="BD651" s="308"/>
      <c r="BE651" s="308"/>
      <c r="BF651" s="374"/>
      <c r="BG651" s="312"/>
      <c r="BH651" s="372"/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/>
      <c r="AX652" s="370"/>
      <c r="AY652" s="370"/>
      <c r="AZ652" s="312"/>
      <c r="BA652" s="312"/>
      <c r="BB652" s="308"/>
      <c r="BC652" s="308"/>
      <c r="BD652" s="308"/>
      <c r="BE652" s="308"/>
      <c r="BF652" s="374"/>
      <c r="BG652" s="312"/>
      <c r="BH652" s="372"/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/>
      <c r="AX653" s="370"/>
      <c r="AY653" s="370"/>
      <c r="AZ653" s="312"/>
      <c r="BA653" s="312"/>
      <c r="BB653" s="308"/>
      <c r="BC653" s="308"/>
      <c r="BD653" s="308"/>
      <c r="BE653" s="308"/>
      <c r="BF653" s="374"/>
      <c r="BG653" s="312"/>
      <c r="BH653" s="372"/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/>
      <c r="AX654" s="370"/>
      <c r="AY654" s="370"/>
      <c r="AZ654" s="312"/>
      <c r="BA654" s="312"/>
      <c r="BB654" s="308"/>
      <c r="BC654" s="308"/>
      <c r="BD654" s="308"/>
      <c r="BE654" s="308"/>
      <c r="BF654" s="374"/>
      <c r="BG654" s="312"/>
      <c r="BH654" s="372"/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/>
      <c r="AX655" s="370"/>
      <c r="AY655" s="370"/>
      <c r="AZ655" s="312"/>
      <c r="BA655" s="312"/>
      <c r="BB655" s="308"/>
      <c r="BC655" s="308"/>
      <c r="BD655" s="308"/>
      <c r="BE655" s="308"/>
      <c r="BF655" s="374"/>
      <c r="BG655" s="312"/>
      <c r="BH655" s="372"/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/>
      <c r="AX656" s="370"/>
      <c r="AY656" s="370"/>
      <c r="AZ656" s="312"/>
      <c r="BA656" s="312"/>
      <c r="BB656" s="308"/>
      <c r="BC656" s="308"/>
      <c r="BD656" s="308"/>
      <c r="BE656" s="308"/>
      <c r="BF656" s="374"/>
      <c r="BG656" s="312"/>
      <c r="BH656" s="372"/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/>
      <c r="AX657" s="370"/>
      <c r="AY657" s="370"/>
      <c r="AZ657" s="312"/>
      <c r="BA657" s="312"/>
      <c r="BB657" s="308"/>
      <c r="BC657" s="308"/>
      <c r="BD657" s="308"/>
      <c r="BE657" s="308"/>
      <c r="BF657" s="374"/>
      <c r="BG657" s="312"/>
      <c r="BH657" s="372"/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/>
      <c r="AX658" s="370"/>
      <c r="AY658" s="370"/>
      <c r="AZ658" s="312"/>
      <c r="BA658" s="312"/>
      <c r="BB658" s="308"/>
      <c r="BC658" s="308"/>
      <c r="BD658" s="308"/>
      <c r="BE658" s="308"/>
      <c r="BF658" s="374"/>
      <c r="BG658" s="312"/>
      <c r="BH658" s="372"/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/>
      <c r="AX659" s="370"/>
      <c r="AY659" s="370"/>
      <c r="AZ659" s="312"/>
      <c r="BA659" s="312"/>
      <c r="BB659" s="308"/>
      <c r="BC659" s="308"/>
      <c r="BD659" s="308"/>
      <c r="BE659" s="308"/>
      <c r="BF659" s="374"/>
      <c r="BG659" s="312"/>
      <c r="BH659" s="372"/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/>
      <c r="AX660" s="370"/>
      <c r="AY660" s="370"/>
      <c r="AZ660" s="312"/>
      <c r="BA660" s="312"/>
      <c r="BB660" s="308"/>
      <c r="BC660" s="308"/>
      <c r="BD660" s="308"/>
      <c r="BE660" s="308"/>
      <c r="BF660" s="374"/>
      <c r="BG660" s="312"/>
      <c r="BH660" s="372"/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/>
      <c r="AX661" s="370"/>
      <c r="AY661" s="370"/>
      <c r="AZ661" s="312"/>
      <c r="BA661" s="312"/>
      <c r="BB661" s="308"/>
      <c r="BC661" s="308"/>
      <c r="BD661" s="308"/>
      <c r="BE661" s="308"/>
      <c r="BF661" s="374"/>
      <c r="BG661" s="312"/>
      <c r="BH661" s="372"/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/>
      <c r="AX662" s="370"/>
      <c r="AY662" s="370"/>
      <c r="AZ662" s="312"/>
      <c r="BA662" s="312"/>
      <c r="BB662" s="308"/>
      <c r="BC662" s="308"/>
      <c r="BD662" s="308"/>
      <c r="BE662" s="308"/>
      <c r="BF662" s="374"/>
      <c r="BG662" s="312"/>
      <c r="BH662" s="372"/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/>
      <c r="AX663" s="370"/>
      <c r="AY663" s="370"/>
      <c r="AZ663" s="312"/>
      <c r="BA663" s="312"/>
      <c r="BB663" s="308"/>
      <c r="BC663" s="308"/>
      <c r="BD663" s="308"/>
      <c r="BE663" s="308"/>
      <c r="BF663" s="374"/>
      <c r="BG663" s="312"/>
      <c r="BH663" s="372"/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/>
      <c r="AX664" s="370"/>
      <c r="AY664" s="370"/>
      <c r="AZ664" s="312"/>
      <c r="BA664" s="312"/>
      <c r="BB664" s="308"/>
      <c r="BC664" s="308"/>
      <c r="BD664" s="308"/>
      <c r="BE664" s="308"/>
      <c r="BF664" s="374"/>
      <c r="BG664" s="312"/>
      <c r="BH664" s="372"/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/>
      <c r="AX665" s="370"/>
      <c r="AY665" s="370"/>
      <c r="AZ665" s="312"/>
      <c r="BA665" s="312"/>
      <c r="BB665" s="308"/>
      <c r="BC665" s="308"/>
      <c r="BD665" s="308"/>
      <c r="BE665" s="308"/>
      <c r="BF665" s="374"/>
      <c r="BG665" s="312"/>
      <c r="BH665" s="372"/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/>
      <c r="AX666" s="370"/>
      <c r="AY666" s="370"/>
      <c r="AZ666" s="312"/>
      <c r="BA666" s="312"/>
      <c r="BB666" s="308"/>
      <c r="BC666" s="308"/>
      <c r="BD666" s="308"/>
      <c r="BE666" s="308"/>
      <c r="BF666" s="374"/>
      <c r="BG666" s="312"/>
      <c r="BH666" s="372"/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/>
      <c r="AX667" s="370"/>
      <c r="AY667" s="370"/>
      <c r="AZ667" s="312"/>
      <c r="BA667" s="312"/>
      <c r="BB667" s="308"/>
      <c r="BC667" s="308"/>
      <c r="BD667" s="308"/>
      <c r="BE667" s="308"/>
      <c r="BF667" s="374"/>
      <c r="BG667" s="312"/>
      <c r="BH667" s="372"/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/>
      <c r="AX668" s="370"/>
      <c r="AY668" s="370"/>
      <c r="AZ668" s="312"/>
      <c r="BA668" s="312"/>
      <c r="BB668" s="308"/>
      <c r="BC668" s="308"/>
      <c r="BD668" s="308"/>
      <c r="BE668" s="308"/>
      <c r="BF668" s="374"/>
      <c r="BG668" s="312"/>
      <c r="BH668" s="372"/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/>
      <c r="AX669" s="370"/>
      <c r="AY669" s="370"/>
      <c r="AZ669" s="312"/>
      <c r="BA669" s="312"/>
      <c r="BB669" s="308"/>
      <c r="BC669" s="308"/>
      <c r="BD669" s="308"/>
      <c r="BE669" s="308"/>
      <c r="BF669" s="374"/>
      <c r="BG669" s="312"/>
      <c r="BH669" s="372"/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/>
      <c r="AX670" s="370"/>
      <c r="AY670" s="370"/>
      <c r="AZ670" s="312"/>
      <c r="BA670" s="312"/>
      <c r="BB670" s="308"/>
      <c r="BC670" s="308"/>
      <c r="BD670" s="308"/>
      <c r="BE670" s="308"/>
      <c r="BF670" s="374"/>
      <c r="BG670" s="312"/>
      <c r="BH670" s="372"/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/>
      <c r="AX671" s="370"/>
      <c r="AY671" s="370"/>
      <c r="AZ671" s="312"/>
      <c r="BA671" s="312"/>
      <c r="BB671" s="308"/>
      <c r="BC671" s="308"/>
      <c r="BD671" s="308"/>
      <c r="BE671" s="308"/>
      <c r="BF671" s="374"/>
      <c r="BG671" s="312"/>
      <c r="BH671" s="372"/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/>
      <c r="AX672" s="370"/>
      <c r="AY672" s="370"/>
      <c r="AZ672" s="312"/>
      <c r="BA672" s="312"/>
      <c r="BB672" s="308"/>
      <c r="BC672" s="308"/>
      <c r="BD672" s="308"/>
      <c r="BE672" s="308"/>
      <c r="BF672" s="374"/>
      <c r="BG672" s="312"/>
      <c r="BH672" s="372"/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/>
      <c r="AX673" s="370"/>
      <c r="AY673" s="370"/>
      <c r="AZ673" s="312"/>
      <c r="BA673" s="312"/>
      <c r="BB673" s="308"/>
      <c r="BC673" s="308"/>
      <c r="BD673" s="308"/>
      <c r="BE673" s="308"/>
      <c r="BF673" s="374"/>
      <c r="BG673" s="312"/>
      <c r="BH673" s="372"/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/>
      <c r="AX674" s="370"/>
      <c r="AY674" s="370"/>
      <c r="AZ674" s="312"/>
      <c r="BA674" s="312"/>
      <c r="BB674" s="308"/>
      <c r="BC674" s="308"/>
      <c r="BD674" s="308"/>
      <c r="BE674" s="308"/>
      <c r="BF674" s="374"/>
      <c r="BG674" s="312"/>
      <c r="BH674" s="372"/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/>
      <c r="AX675" s="370"/>
      <c r="AY675" s="370"/>
      <c r="AZ675" s="312"/>
      <c r="BA675" s="312"/>
      <c r="BB675" s="308"/>
      <c r="BC675" s="308"/>
      <c r="BD675" s="308"/>
      <c r="BE675" s="308"/>
      <c r="BF675" s="374"/>
      <c r="BG675" s="312"/>
      <c r="BH675" s="372"/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/>
      <c r="AX676" s="370"/>
      <c r="AY676" s="370"/>
      <c r="AZ676" s="312"/>
      <c r="BA676" s="312"/>
      <c r="BB676" s="308"/>
      <c r="BC676" s="308"/>
      <c r="BD676" s="308"/>
      <c r="BE676" s="308"/>
      <c r="BF676" s="374"/>
      <c r="BG676" s="312"/>
      <c r="BH676" s="372"/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/>
      <c r="AX677" s="370"/>
      <c r="AY677" s="370"/>
      <c r="AZ677" s="312"/>
      <c r="BA677" s="312"/>
      <c r="BB677" s="308"/>
      <c r="BC677" s="308"/>
      <c r="BD677" s="308"/>
      <c r="BE677" s="308"/>
      <c r="BF677" s="374"/>
      <c r="BG677" s="312"/>
      <c r="BH677" s="372"/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/>
      <c r="AX678" s="370"/>
      <c r="AY678" s="370"/>
      <c r="AZ678" s="312"/>
      <c r="BA678" s="312"/>
      <c r="BB678" s="308"/>
      <c r="BC678" s="308"/>
      <c r="BD678" s="308"/>
      <c r="BE678" s="308"/>
      <c r="BF678" s="374"/>
      <c r="BG678" s="312"/>
      <c r="BH678" s="372"/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/>
      <c r="AX679" s="370"/>
      <c r="AY679" s="370"/>
      <c r="AZ679" s="312"/>
      <c r="BA679" s="312"/>
      <c r="BB679" s="308"/>
      <c r="BC679" s="308"/>
      <c r="BD679" s="308"/>
      <c r="BE679" s="308"/>
      <c r="BF679" s="374"/>
      <c r="BG679" s="312"/>
      <c r="BH679" s="372"/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/>
      <c r="AX680" s="370"/>
      <c r="AY680" s="370"/>
      <c r="AZ680" s="312"/>
      <c r="BA680" s="312"/>
      <c r="BB680" s="308"/>
      <c r="BC680" s="308"/>
      <c r="BD680" s="308"/>
      <c r="BE680" s="308"/>
      <c r="BF680" s="374"/>
      <c r="BG680" s="312"/>
      <c r="BH680" s="372"/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/>
      <c r="AX681" s="370"/>
      <c r="AY681" s="370"/>
      <c r="AZ681" s="312"/>
      <c r="BA681" s="312"/>
      <c r="BB681" s="308"/>
      <c r="BC681" s="308"/>
      <c r="BD681" s="308"/>
      <c r="BE681" s="308"/>
      <c r="BF681" s="374"/>
      <c r="BG681" s="312"/>
      <c r="BH681" s="372"/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/>
      <c r="AX682" s="370"/>
      <c r="AY682" s="370"/>
      <c r="AZ682" s="312"/>
      <c r="BA682" s="312"/>
      <c r="BB682" s="308"/>
      <c r="BC682" s="308"/>
      <c r="BD682" s="308"/>
      <c r="BE682" s="308"/>
      <c r="BF682" s="374"/>
      <c r="BG682" s="312"/>
      <c r="BH682" s="372"/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/>
      <c r="AX683" s="370"/>
      <c r="AY683" s="370"/>
      <c r="AZ683" s="312"/>
      <c r="BA683" s="312"/>
      <c r="BB683" s="308"/>
      <c r="BC683" s="308"/>
      <c r="BD683" s="308"/>
      <c r="BE683" s="308"/>
      <c r="BF683" s="374"/>
      <c r="BG683" s="312"/>
      <c r="BH683" s="372"/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/>
      <c r="AX684" s="370"/>
      <c r="AY684" s="370"/>
      <c r="AZ684" s="312"/>
      <c r="BA684" s="312"/>
      <c r="BB684" s="308"/>
      <c r="BC684" s="308"/>
      <c r="BD684" s="308"/>
      <c r="BE684" s="308"/>
      <c r="BF684" s="374"/>
      <c r="BG684" s="312"/>
      <c r="BH684" s="372"/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/>
      <c r="AX685" s="370"/>
      <c r="AY685" s="370"/>
      <c r="AZ685" s="312"/>
      <c r="BA685" s="312"/>
      <c r="BB685" s="308"/>
      <c r="BC685" s="308"/>
      <c r="BD685" s="308"/>
      <c r="BE685" s="308"/>
      <c r="BF685" s="374"/>
      <c r="BG685" s="312"/>
      <c r="BH685" s="372"/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/>
      <c r="AX686" s="370"/>
      <c r="AY686" s="370"/>
      <c r="AZ686" s="312"/>
      <c r="BA686" s="312"/>
      <c r="BB686" s="308"/>
      <c r="BC686" s="308"/>
      <c r="BD686" s="308"/>
      <c r="BE686" s="308"/>
      <c r="BF686" s="374"/>
      <c r="BG686" s="312"/>
      <c r="BH686" s="372"/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/>
      <c r="AX687" s="370"/>
      <c r="AY687" s="370"/>
      <c r="AZ687" s="312"/>
      <c r="BA687" s="312"/>
      <c r="BB687" s="308"/>
      <c r="BC687" s="308"/>
      <c r="BD687" s="308"/>
      <c r="BE687" s="308"/>
      <c r="BF687" s="374"/>
      <c r="BG687" s="312"/>
      <c r="BH687" s="372"/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/>
      <c r="AX688" s="370"/>
      <c r="AY688" s="370"/>
      <c r="AZ688" s="312"/>
      <c r="BA688" s="312"/>
      <c r="BB688" s="308"/>
      <c r="BC688" s="308"/>
      <c r="BD688" s="308"/>
      <c r="BE688" s="308"/>
      <c r="BF688" s="374"/>
      <c r="BG688" s="312"/>
      <c r="BH688" s="372"/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/>
      <c r="AX689" s="370"/>
      <c r="AY689" s="370"/>
      <c r="AZ689" s="312"/>
      <c r="BA689" s="312"/>
      <c r="BB689" s="308"/>
      <c r="BC689" s="308"/>
      <c r="BD689" s="308"/>
      <c r="BE689" s="308"/>
      <c r="BF689" s="374"/>
      <c r="BG689" s="312"/>
      <c r="BH689" s="372"/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/>
      <c r="AX690" s="370"/>
      <c r="AY690" s="370"/>
      <c r="AZ690" s="312"/>
      <c r="BA690" s="312"/>
      <c r="BB690" s="308"/>
      <c r="BC690" s="308"/>
      <c r="BD690" s="308"/>
      <c r="BE690" s="308"/>
      <c r="BF690" s="374"/>
      <c r="BG690" s="312"/>
      <c r="BH690" s="372"/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/>
      <c r="AX691" s="370"/>
      <c r="AY691" s="370"/>
      <c r="AZ691" s="312"/>
      <c r="BA691" s="312"/>
      <c r="BB691" s="308"/>
      <c r="BC691" s="308"/>
      <c r="BD691" s="308"/>
      <c r="BE691" s="308"/>
      <c r="BF691" s="374"/>
      <c r="BG691" s="312"/>
      <c r="BH691" s="372"/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/>
      <c r="AX692" s="370"/>
      <c r="AY692" s="370"/>
      <c r="AZ692" s="312"/>
      <c r="BA692" s="312"/>
      <c r="BB692" s="308"/>
      <c r="BC692" s="308"/>
      <c r="BD692" s="308"/>
      <c r="BE692" s="308"/>
      <c r="BF692" s="374"/>
      <c r="BG692" s="312"/>
      <c r="BH692" s="372"/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/>
      <c r="AX693" s="370"/>
      <c r="AY693" s="370"/>
      <c r="AZ693" s="312"/>
      <c r="BA693" s="312"/>
      <c r="BB693" s="308"/>
      <c r="BC693" s="308"/>
      <c r="BD693" s="308"/>
      <c r="BE693" s="308"/>
      <c r="BF693" s="374"/>
      <c r="BG693" s="312"/>
      <c r="BH693" s="372"/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/>
      <c r="AX694" s="370"/>
      <c r="AY694" s="370"/>
      <c r="AZ694" s="312"/>
      <c r="BA694" s="312"/>
      <c r="BB694" s="308"/>
      <c r="BC694" s="308"/>
      <c r="BD694" s="308"/>
      <c r="BE694" s="308"/>
      <c r="BF694" s="374"/>
      <c r="BG694" s="312"/>
      <c r="BH694" s="372"/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/>
      <c r="AX695" s="370"/>
      <c r="AY695" s="370"/>
      <c r="AZ695" s="312"/>
      <c r="BA695" s="312"/>
      <c r="BB695" s="308"/>
      <c r="BC695" s="308"/>
      <c r="BD695" s="308"/>
      <c r="BE695" s="308"/>
      <c r="BF695" s="374"/>
      <c r="BG695" s="312"/>
      <c r="BH695" s="372"/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/>
      <c r="AX696" s="370"/>
      <c r="AY696" s="370"/>
      <c r="AZ696" s="312"/>
      <c r="BA696" s="312"/>
      <c r="BB696" s="308"/>
      <c r="BC696" s="308"/>
      <c r="BD696" s="308"/>
      <c r="BE696" s="308"/>
      <c r="BF696" s="374"/>
      <c r="BG696" s="312"/>
      <c r="BH696" s="372"/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/>
      <c r="AX697" s="370"/>
      <c r="AY697" s="370"/>
      <c r="AZ697" s="312"/>
      <c r="BA697" s="312"/>
      <c r="BB697" s="308"/>
      <c r="BC697" s="308"/>
      <c r="BD697" s="308"/>
      <c r="BE697" s="308"/>
      <c r="BF697" s="374"/>
      <c r="BG697" s="312"/>
      <c r="BH697" s="372"/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/>
      <c r="AX698" s="370"/>
      <c r="AY698" s="370"/>
      <c r="AZ698" s="312"/>
      <c r="BA698" s="312"/>
      <c r="BB698" s="308"/>
      <c r="BC698" s="308"/>
      <c r="BD698" s="308"/>
      <c r="BE698" s="308"/>
      <c r="BF698" s="374"/>
      <c r="BG698" s="312"/>
      <c r="BH698" s="372"/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/>
      <c r="AX699" s="370"/>
      <c r="AY699" s="370"/>
      <c r="AZ699" s="312"/>
      <c r="BA699" s="312"/>
      <c r="BB699" s="308"/>
      <c r="BC699" s="308"/>
      <c r="BD699" s="308"/>
      <c r="BE699" s="308"/>
      <c r="BF699" s="374"/>
      <c r="BG699" s="312"/>
      <c r="BH699" s="372"/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/>
      <c r="AX700" s="370"/>
      <c r="AY700" s="370"/>
      <c r="AZ700" s="312"/>
      <c r="BA700" s="312"/>
      <c r="BB700" s="308"/>
      <c r="BC700" s="308"/>
      <c r="BD700" s="308"/>
      <c r="BE700" s="308"/>
      <c r="BF700" s="374"/>
      <c r="BG700" s="312"/>
      <c r="BH700" s="372"/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/>
      <c r="AX701" s="370"/>
      <c r="AY701" s="370"/>
      <c r="AZ701" s="312"/>
      <c r="BA701" s="312"/>
      <c r="BB701" s="308"/>
      <c r="BC701" s="308"/>
      <c r="BD701" s="308"/>
      <c r="BE701" s="308"/>
      <c r="BF701" s="374"/>
      <c r="BG701" s="312"/>
      <c r="BH701" s="372"/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/>
      <c r="AX702" s="370"/>
      <c r="AY702" s="370"/>
      <c r="AZ702" s="312"/>
      <c r="BA702" s="312"/>
      <c r="BB702" s="308"/>
      <c r="BC702" s="308"/>
      <c r="BD702" s="308"/>
      <c r="BE702" s="308"/>
      <c r="BF702" s="374"/>
      <c r="BG702" s="312"/>
      <c r="BH702" s="372"/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/>
      <c r="AX703" s="370"/>
      <c r="AY703" s="370"/>
      <c r="AZ703" s="312"/>
      <c r="BA703" s="312"/>
      <c r="BB703" s="308"/>
      <c r="BC703" s="308"/>
      <c r="BD703" s="308"/>
      <c r="BE703" s="308"/>
      <c r="BF703" s="374"/>
      <c r="BG703" s="312"/>
      <c r="BH703" s="372"/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/>
      <c r="AX704" s="370"/>
      <c r="AY704" s="370"/>
      <c r="AZ704" s="312"/>
      <c r="BA704" s="312"/>
      <c r="BB704" s="308"/>
      <c r="BC704" s="308"/>
      <c r="BD704" s="308"/>
      <c r="BE704" s="308"/>
      <c r="BF704" s="374"/>
      <c r="BG704" s="312"/>
      <c r="BH704" s="372"/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/>
      <c r="AX705" s="370"/>
      <c r="AY705" s="370"/>
      <c r="AZ705" s="312"/>
      <c r="BA705" s="312"/>
      <c r="BB705" s="308"/>
      <c r="BC705" s="308"/>
      <c r="BD705" s="308"/>
      <c r="BE705" s="308"/>
      <c r="BF705" s="374"/>
      <c r="BG705" s="312"/>
      <c r="BH705" s="372"/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/>
      <c r="AX706" s="370"/>
      <c r="AY706" s="370"/>
      <c r="AZ706" s="312"/>
      <c r="BA706" s="312"/>
      <c r="BB706" s="308"/>
      <c r="BC706" s="308"/>
      <c r="BD706" s="308"/>
      <c r="BE706" s="308"/>
      <c r="BF706" s="374"/>
      <c r="BG706" s="312"/>
      <c r="BH706" s="372"/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/>
      <c r="AX707" s="370"/>
      <c r="AY707" s="370"/>
      <c r="AZ707" s="312"/>
      <c r="BA707" s="312"/>
      <c r="BB707" s="308"/>
      <c r="BC707" s="308"/>
      <c r="BD707" s="308"/>
      <c r="BE707" s="308"/>
      <c r="BF707" s="374"/>
      <c r="BG707" s="312"/>
      <c r="BH707" s="372"/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/>
      <c r="AX708" s="370"/>
      <c r="AY708" s="370"/>
      <c r="AZ708" s="312"/>
      <c r="BA708" s="312"/>
      <c r="BB708" s="308"/>
      <c r="BC708" s="308"/>
      <c r="BD708" s="308"/>
      <c r="BE708" s="308"/>
      <c r="BF708" s="374"/>
      <c r="BG708" s="312"/>
      <c r="BH708" s="372"/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/>
      <c r="AX709" s="370"/>
      <c r="AY709" s="370"/>
      <c r="AZ709" s="312"/>
      <c r="BA709" s="312"/>
      <c r="BB709" s="308"/>
      <c r="BC709" s="308"/>
      <c r="BD709" s="308"/>
      <c r="BE709" s="308"/>
      <c r="BF709" s="374"/>
      <c r="BG709" s="312"/>
      <c r="BH709" s="372"/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/>
      <c r="AX710" s="370"/>
      <c r="AY710" s="370"/>
      <c r="AZ710" s="312"/>
      <c r="BA710" s="312"/>
      <c r="BB710" s="308"/>
      <c r="BC710" s="308"/>
      <c r="BD710" s="308"/>
      <c r="BE710" s="308"/>
      <c r="BF710" s="374"/>
      <c r="BG710" s="312"/>
      <c r="BH710" s="372"/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/>
      <c r="AX711" s="370"/>
      <c r="AY711" s="370"/>
      <c r="AZ711" s="312"/>
      <c r="BA711" s="312"/>
      <c r="BB711" s="308"/>
      <c r="BC711" s="308"/>
      <c r="BD711" s="308"/>
      <c r="BE711" s="308"/>
      <c r="BF711" s="374"/>
      <c r="BG711" s="312"/>
      <c r="BH711" s="372"/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/>
      <c r="AX712" s="370"/>
      <c r="AY712" s="370"/>
      <c r="AZ712" s="312"/>
      <c r="BA712" s="312"/>
      <c r="BB712" s="308"/>
      <c r="BC712" s="308"/>
      <c r="BD712" s="308"/>
      <c r="BE712" s="308"/>
      <c r="BF712" s="374"/>
      <c r="BG712" s="312"/>
      <c r="BH712" s="372"/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/>
      <c r="AX713" s="370"/>
      <c r="AY713" s="370"/>
      <c r="AZ713" s="312"/>
      <c r="BA713" s="312"/>
      <c r="BB713" s="308"/>
      <c r="BC713" s="308"/>
      <c r="BD713" s="308"/>
      <c r="BE713" s="308"/>
      <c r="BF713" s="374"/>
      <c r="BG713" s="312"/>
      <c r="BH713" s="372"/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/>
      <c r="AX714" s="370"/>
      <c r="AY714" s="370"/>
      <c r="AZ714" s="312"/>
      <c r="BA714" s="312"/>
      <c r="BB714" s="308"/>
      <c r="BC714" s="308"/>
      <c r="BD714" s="308"/>
      <c r="BE714" s="308"/>
      <c r="BF714" s="374"/>
      <c r="BG714" s="312"/>
      <c r="BH714" s="372"/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/>
      <c r="AX715" s="370"/>
      <c r="AY715" s="370"/>
      <c r="AZ715" s="312"/>
      <c r="BA715" s="312"/>
      <c r="BB715" s="308"/>
      <c r="BC715" s="308"/>
      <c r="BD715" s="308"/>
      <c r="BE715" s="308"/>
      <c r="BF715" s="374"/>
      <c r="BG715" s="312"/>
      <c r="BH715" s="372"/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/>
      <c r="AX716" s="370"/>
      <c r="AY716" s="370"/>
      <c r="AZ716" s="312"/>
      <c r="BA716" s="312"/>
      <c r="BB716" s="308"/>
      <c r="BC716" s="308"/>
      <c r="BD716" s="308"/>
      <c r="BE716" s="308"/>
      <c r="BF716" s="374"/>
      <c r="BG716" s="312"/>
      <c r="BH716" s="372"/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/>
      <c r="AX717" s="370"/>
      <c r="AY717" s="370"/>
      <c r="AZ717" s="312"/>
      <c r="BA717" s="312"/>
      <c r="BB717" s="308"/>
      <c r="BC717" s="308"/>
      <c r="BD717" s="308"/>
      <c r="BE717" s="308"/>
      <c r="BF717" s="374"/>
      <c r="BG717" s="312"/>
      <c r="BH717" s="372"/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/>
      <c r="AX718" s="370"/>
      <c r="AY718" s="370"/>
      <c r="AZ718" s="312"/>
      <c r="BA718" s="312"/>
      <c r="BB718" s="308"/>
      <c r="BC718" s="308"/>
      <c r="BD718" s="308"/>
      <c r="BE718" s="308"/>
      <c r="BF718" s="374"/>
      <c r="BG718" s="312"/>
      <c r="BH718" s="372"/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/>
      <c r="AX719" s="370"/>
      <c r="AY719" s="370"/>
      <c r="AZ719" s="312"/>
      <c r="BA719" s="312"/>
      <c r="BB719" s="308"/>
      <c r="BC719" s="308"/>
      <c r="BD719" s="308"/>
      <c r="BE719" s="308"/>
      <c r="BF719" s="374"/>
      <c r="BG719" s="312"/>
      <c r="BH719" s="372"/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/>
      <c r="AX720" s="370"/>
      <c r="AY720" s="370"/>
      <c r="AZ720" s="312"/>
      <c r="BA720" s="312"/>
      <c r="BB720" s="308"/>
      <c r="BC720" s="308"/>
      <c r="BD720" s="308"/>
      <c r="BE720" s="308"/>
      <c r="BF720" s="374"/>
      <c r="BG720" s="312"/>
      <c r="BH720" s="372"/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/>
      <c r="AX721" s="370"/>
      <c r="AY721" s="370"/>
      <c r="AZ721" s="312"/>
      <c r="BA721" s="312"/>
      <c r="BB721" s="308"/>
      <c r="BC721" s="308"/>
      <c r="BD721" s="308"/>
      <c r="BE721" s="308"/>
      <c r="BF721" s="374"/>
      <c r="BG721" s="312"/>
      <c r="BH721" s="372"/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/>
      <c r="AX722" s="370"/>
      <c r="AY722" s="370"/>
      <c r="AZ722" s="312"/>
      <c r="BA722" s="312"/>
      <c r="BB722" s="308"/>
      <c r="BC722" s="308"/>
      <c r="BD722" s="308"/>
      <c r="BE722" s="308"/>
      <c r="BF722" s="374"/>
      <c r="BG722" s="312"/>
      <c r="BH722" s="372"/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/>
      <c r="AX723" s="370"/>
      <c r="AY723" s="370"/>
      <c r="AZ723" s="312"/>
      <c r="BA723" s="312"/>
      <c r="BB723" s="308"/>
      <c r="BC723" s="308"/>
      <c r="BD723" s="308"/>
      <c r="BE723" s="308"/>
      <c r="BF723" s="374"/>
      <c r="BG723" s="312"/>
      <c r="BH723" s="372"/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/>
      <c r="AX724" s="370"/>
      <c r="AY724" s="370"/>
      <c r="AZ724" s="312"/>
      <c r="BA724" s="312"/>
      <c r="BB724" s="308"/>
      <c r="BC724" s="308"/>
      <c r="BD724" s="308"/>
      <c r="BE724" s="308"/>
      <c r="BF724" s="374"/>
      <c r="BG724" s="312"/>
      <c r="BH724" s="372"/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/>
      <c r="AX725" s="370"/>
      <c r="AY725" s="370"/>
      <c r="AZ725" s="312"/>
      <c r="BA725" s="312"/>
      <c r="BB725" s="308"/>
      <c r="BC725" s="308"/>
      <c r="BD725" s="308"/>
      <c r="BE725" s="308"/>
      <c r="BF725" s="374"/>
      <c r="BG725" s="312"/>
      <c r="BH725" s="372"/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/>
      <c r="AX726" s="370"/>
      <c r="AY726" s="370"/>
      <c r="AZ726" s="312"/>
      <c r="BA726" s="312"/>
      <c r="BB726" s="308"/>
      <c r="BC726" s="308"/>
      <c r="BD726" s="308"/>
      <c r="BE726" s="308"/>
      <c r="BF726" s="374"/>
      <c r="BG726" s="312"/>
      <c r="BH726" s="372"/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/>
      <c r="AX727" s="370"/>
      <c r="AY727" s="370"/>
      <c r="AZ727" s="312"/>
      <c r="BA727" s="312"/>
      <c r="BB727" s="308"/>
      <c r="BC727" s="308"/>
      <c r="BD727" s="308"/>
      <c r="BE727" s="308"/>
      <c r="BF727" s="374"/>
      <c r="BG727" s="312"/>
      <c r="BH727" s="372"/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/>
      <c r="AX728" s="370"/>
      <c r="AY728" s="370"/>
      <c r="AZ728" s="312"/>
      <c r="BA728" s="312"/>
      <c r="BB728" s="308"/>
      <c r="BC728" s="308"/>
      <c r="BD728" s="308"/>
      <c r="BE728" s="308"/>
      <c r="BF728" s="374"/>
      <c r="BG728" s="312"/>
      <c r="BH728" s="372"/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/>
      <c r="AX729" s="370"/>
      <c r="AY729" s="370"/>
      <c r="AZ729" s="312"/>
      <c r="BA729" s="312"/>
      <c r="BB729" s="308"/>
      <c r="BC729" s="308"/>
      <c r="BD729" s="308"/>
      <c r="BE729" s="308"/>
      <c r="BF729" s="374"/>
      <c r="BG729" s="312"/>
      <c r="BH729" s="372"/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/>
      <c r="AX730" s="370"/>
      <c r="AY730" s="370"/>
      <c r="AZ730" s="312"/>
      <c r="BA730" s="312"/>
      <c r="BB730" s="308"/>
      <c r="BC730" s="308"/>
      <c r="BD730" s="308"/>
      <c r="BE730" s="308"/>
      <c r="BF730" s="374"/>
      <c r="BG730" s="312"/>
      <c r="BH730" s="372"/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/>
      <c r="AX731" s="370"/>
      <c r="AY731" s="370"/>
      <c r="AZ731" s="312"/>
      <c r="BA731" s="312"/>
      <c r="BB731" s="308"/>
      <c r="BC731" s="308"/>
      <c r="BD731" s="308"/>
      <c r="BE731" s="308"/>
      <c r="BF731" s="374"/>
      <c r="BG731" s="312"/>
      <c r="BH731" s="372"/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/>
      <c r="AX732" s="370"/>
      <c r="AY732" s="370"/>
      <c r="AZ732" s="312"/>
      <c r="BA732" s="312"/>
      <c r="BB732" s="308"/>
      <c r="BC732" s="308"/>
      <c r="BD732" s="308"/>
      <c r="BE732" s="308"/>
      <c r="BF732" s="374"/>
      <c r="BG732" s="312"/>
      <c r="BH732" s="372"/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2.97053872</v>
      </c>
      <c r="AX733" s="370">
        <v>3.0909090899999998</v>
      </c>
      <c r="AY733" s="370"/>
      <c r="AZ733" s="312">
        <f>_xll.SRS1Splines.Functions25.Linear_Interp(V_NNG3A!$H$4:$H$12,V_NNG3A!$I$4:$I$12,BF733)</f>
        <v>13.1584000000001</v>
      </c>
      <c r="BA733" s="312">
        <f>(AZ733/V_NNG3A!$I$8)*100</f>
        <v>95.006498194946573</v>
      </c>
      <c r="BB733" s="308">
        <f>_xll.SRS1Splines.Functions25.Linear_Interp(V_NNG3A!$H$4:$H$12,V_NNG3A!$J$4:$J$12,BF733)</f>
        <v>2.17081379310358</v>
      </c>
      <c r="BC733" s="308">
        <f>IFERROR((AZ733-V_NNG3A!$J$20) / (V_NNG3A!$J$19-V_NNG3A!$J$20) * 100, 0)</f>
        <v>75.838573665827326</v>
      </c>
      <c r="BD733" s="308">
        <v>1050</v>
      </c>
      <c r="BE733" s="308">
        <v>1047</v>
      </c>
      <c r="BF733" s="374">
        <v>1049.44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v>96</v>
      </c>
      <c r="BV733" s="372">
        <v>100.804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2.9424579099999999</v>
      </c>
      <c r="AX734" s="370">
        <v>2.8822727299999999</v>
      </c>
      <c r="AY734" s="370"/>
      <c r="AZ734" s="312">
        <f>_xll.SRS1Splines.Functions25.Linear_Interp(V_NNG3A!$H$4:$H$12,V_NNG3A!$I$4:$I$12,BF734)</f>
        <v>13.1831</v>
      </c>
      <c r="BA734" s="312">
        <f>(AZ734/V_NNG3A!$I$8)*100</f>
        <v>95.184837545126356</v>
      </c>
      <c r="BB734" s="308">
        <f>_xll.SRS1Splines.Functions25.Linear_Interp(V_NNG3A!$H$4:$H$12,V_NNG3A!$J$4:$J$12,BF734)</f>
        <v>2.1955137931035602</v>
      </c>
      <c r="BC734" s="308">
        <f>IFERROR((AZ734-V_NNG3A!$J$20) / (V_NNG3A!$J$19-V_NNG3A!$J$20) * 100, 0)</f>
        <v>76.701481749187266</v>
      </c>
      <c r="BD734" s="308">
        <v>1050</v>
      </c>
      <c r="BE734" s="308">
        <v>1047</v>
      </c>
      <c r="BF734" s="374">
        <v>1049.46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2.8668181800000001</v>
      </c>
      <c r="AX735" s="370">
        <v>2.8668181800000001</v>
      </c>
      <c r="AY735" s="370"/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2.8668181800000001</v>
      </c>
      <c r="AX736" s="370">
        <v>2.8668181800000001</v>
      </c>
      <c r="AY736" s="370"/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2.8668181800000001</v>
      </c>
      <c r="AX737" s="370">
        <v>2.8668181800000001</v>
      </c>
      <c r="AY737" s="370"/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2.8668181800000001</v>
      </c>
      <c r="AX738" s="370">
        <v>2.8668181800000001</v>
      </c>
      <c r="AY738" s="370"/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2.8969107699999999</v>
      </c>
      <c r="AX739" s="370">
        <v>2.8668181800000001</v>
      </c>
      <c r="AY739" s="370"/>
      <c r="AZ739" s="312">
        <f>_xll.SRS1Splines.Functions25.Linear_Interp(V_NNG3A!$H$4:$H$12,V_NNG3A!$I$4:$I$12,BF739)</f>
        <v>13.195449999999999</v>
      </c>
      <c r="BA739" s="312">
        <f>(AZ739/V_NNG3A!$I$8)*100</f>
        <v>95.274007220216603</v>
      </c>
      <c r="BB739" s="308">
        <f>_xll.SRS1Splines.Functions25.Linear_Interp(V_NNG3A!$H$4:$H$12,V_NNG3A!$J$4:$J$12,BF739)</f>
        <v>2.2078637931035399</v>
      </c>
      <c r="BC739" s="308">
        <f>IFERROR((AZ739-V_NNG3A!$J$20) / (V_NNG3A!$J$19-V_NNG3A!$J$20) * 100, 0)</f>
        <v>77.132935790868956</v>
      </c>
      <c r="BD739" s="308">
        <v>1050</v>
      </c>
      <c r="BE739" s="308">
        <v>1047</v>
      </c>
      <c r="BF739" s="374">
        <v>1049.47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2.8367255899999999</v>
      </c>
      <c r="AX740" s="370">
        <v>2.8668181800000001</v>
      </c>
      <c r="AY740" s="370"/>
      <c r="AZ740" s="312">
        <f>_xll.SRS1Splines.Functions25.Linear_Interp(V_NNG3A!$H$4:$H$12,V_NNG3A!$I$4:$I$12,BF740)</f>
        <v>13.1831</v>
      </c>
      <c r="BA740" s="312">
        <f>(AZ740/V_NNG3A!$I$8)*100</f>
        <v>95.184837545126356</v>
      </c>
      <c r="BB740" s="308">
        <f>_xll.SRS1Splines.Functions25.Linear_Interp(V_NNG3A!$H$4:$H$12,V_NNG3A!$J$4:$J$12,BF740)</f>
        <v>2.1955137931035602</v>
      </c>
      <c r="BC740" s="308">
        <f>IFERROR((AZ740-V_NNG3A!$J$20) / (V_NNG3A!$J$19-V_NNG3A!$J$20) * 100, 0)</f>
        <v>76.701481749187266</v>
      </c>
      <c r="BD740" s="308">
        <v>1050</v>
      </c>
      <c r="BE740" s="308">
        <v>1047</v>
      </c>
      <c r="BF740" s="374">
        <v>1049.46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2.7765404</v>
      </c>
      <c r="AX741" s="370">
        <v>2.8668181800000001</v>
      </c>
      <c r="AY741" s="370"/>
      <c r="AZ741" s="312">
        <f>_xll.SRS1Splines.Functions25.Linear_Interp(V_NNG3A!$H$4:$H$12,V_NNG3A!$I$4:$I$12,BF741)</f>
        <v>13.1460500000001</v>
      </c>
      <c r="BA741" s="312">
        <f>(AZ741/V_NNG3A!$I$8)*100</f>
        <v>94.917328519856326</v>
      </c>
      <c r="BB741" s="308">
        <f>_xll.SRS1Splines.Functions25.Linear_Interp(V_NNG3A!$H$4:$H$12,V_NNG3A!$J$4:$J$12,BF741)</f>
        <v>2.1584637931035902</v>
      </c>
      <c r="BC741" s="308">
        <f>IFERROR((AZ741-V_NNG3A!$J$20) / (V_NNG3A!$J$19-V_NNG3A!$J$20) * 100, 0)</f>
        <v>75.407119624145622</v>
      </c>
      <c r="BD741" s="308">
        <v>1050</v>
      </c>
      <c r="BE741" s="308">
        <v>1047</v>
      </c>
      <c r="BF741" s="374">
        <v>1049.43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2.7464478099999998</v>
      </c>
      <c r="AX742" s="370">
        <v>2.8668181800000001</v>
      </c>
      <c r="AY742" s="370"/>
      <c r="AZ742" s="312">
        <f>_xll.SRS1Splines.Functions25.Linear_Interp(V_NNG3A!$H$4:$H$12,V_NNG3A!$I$4:$I$12,BF742)</f>
        <v>13.0966500000001</v>
      </c>
      <c r="BA742" s="312">
        <f>(AZ742/V_NNG3A!$I$8)*100</f>
        <v>94.56064981949531</v>
      </c>
      <c r="BB742" s="308">
        <f>_xll.SRS1Splines.Functions25.Linear_Interp(V_NNG3A!$H$4:$H$12,V_NNG3A!$J$4:$J$12,BF742)</f>
        <v>2.10906379310364</v>
      </c>
      <c r="BC742" s="308">
        <f>IFERROR((AZ742-V_NNG3A!$J$20) / (V_NNG3A!$J$19-V_NNG3A!$J$20) * 100, 0)</f>
        <v>73.681303457418736</v>
      </c>
      <c r="BD742" s="308">
        <v>1050</v>
      </c>
      <c r="BE742" s="308">
        <v>1047</v>
      </c>
      <c r="BF742" s="374">
        <v>1049.3900000000001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2.6929545500000001</v>
      </c>
      <c r="AX743" s="370">
        <v>2.6929545500000001</v>
      </c>
      <c r="AY743" s="370"/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2.70900673</v>
      </c>
      <c r="AX744" s="370">
        <v>2.5886363600000002</v>
      </c>
      <c r="AY744" s="370"/>
      <c r="AZ744" s="312">
        <f>_xll.SRS1Splines.Functions25.Linear_Interp(V_NNG3A!$H$4:$H$12,V_NNG3A!$I$4:$I$12,BF744)</f>
        <v>13.1460500000001</v>
      </c>
      <c r="BA744" s="312">
        <f>(AZ744/V_NNG3A!$I$8)*100</f>
        <v>94.917328519856326</v>
      </c>
      <c r="BB744" s="308">
        <f>_xll.SRS1Splines.Functions25.Linear_Interp(V_NNG3A!$H$4:$H$12,V_NNG3A!$J$4:$J$12,BF744)</f>
        <v>2.1584637931035902</v>
      </c>
      <c r="BC744" s="308">
        <f>IFERROR((AZ744-V_NNG3A!$J$20) / (V_NNG3A!$J$19-V_NNG3A!$J$20) * 100, 0)</f>
        <v>75.407119624145622</v>
      </c>
      <c r="BD744" s="308">
        <v>1050</v>
      </c>
      <c r="BE744" s="308">
        <v>1047</v>
      </c>
      <c r="BF744" s="374">
        <v>1049.43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2.8293770999999999</v>
      </c>
      <c r="AX745" s="370">
        <v>2.5886363600000002</v>
      </c>
      <c r="AY745" s="370"/>
      <c r="AZ745" s="312">
        <f>_xll.SRS1Splines.Functions25.Linear_Interp(V_NNG3A!$H$4:$H$12,V_NNG3A!$I$4:$I$12,BF745)</f>
        <v>13.24485</v>
      </c>
      <c r="BA745" s="312">
        <f>(AZ745/V_NNG3A!$I$8)*100</f>
        <v>95.630685920577619</v>
      </c>
      <c r="BB745" s="308">
        <f>_xll.SRS1Splines.Functions25.Linear_Interp(V_NNG3A!$H$4:$H$12,V_NNG3A!$J$4:$J$12,BF745)</f>
        <v>2.2572637931034998</v>
      </c>
      <c r="BC745" s="308">
        <f>IFERROR((AZ745-V_NNG3A!$J$20) / (V_NNG3A!$J$19-V_NNG3A!$J$20) * 100, 0)</f>
        <v>78.858751957595842</v>
      </c>
      <c r="BD745" s="308">
        <v>1050</v>
      </c>
      <c r="BE745" s="308">
        <v>1047</v>
      </c>
      <c r="BF745" s="374">
        <v>1049.51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3.1604545499999999</v>
      </c>
      <c r="AX746" s="370">
        <v>3.1604545499999999</v>
      </c>
      <c r="AY746" s="370"/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2.8595286199999999</v>
      </c>
      <c r="AX747" s="370">
        <v>3.1604545499999999</v>
      </c>
      <c r="AY747" s="370"/>
      <c r="AZ747" s="312">
        <f>_xll.SRS1Splines.Functions25.Linear_Interp(V_NNG3A!$H$4:$H$12,V_NNG3A!$I$4:$I$12,BF747)</f>
        <v>13.121350000000101</v>
      </c>
      <c r="BA747" s="312">
        <f>(AZ747/V_NNG3A!$I$8)*100</f>
        <v>94.738989169675818</v>
      </c>
      <c r="BB747" s="308">
        <f>_xll.SRS1Splines.Functions25.Linear_Interp(V_NNG3A!$H$4:$H$12,V_NNG3A!$J$4:$J$12,BF747)</f>
        <v>2.13376379310361</v>
      </c>
      <c r="BC747" s="308">
        <f>IFERROR((AZ747-V_NNG3A!$J$20) / (V_NNG3A!$J$19-V_NNG3A!$J$20) * 100, 0)</f>
        <v>74.544211540782214</v>
      </c>
      <c r="BD747" s="308">
        <v>1050</v>
      </c>
      <c r="BE747" s="308">
        <v>1047</v>
      </c>
      <c r="BF747" s="374">
        <v>1049.4100000000001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2.6013299700000001</v>
      </c>
      <c r="AX748" s="370">
        <v>2.1198484799999999</v>
      </c>
      <c r="AY748" s="370"/>
      <c r="AZ748" s="312">
        <f>_xll.SRS1Splines.Functions25.Linear_Interp(V_NNG3A!$H$4:$H$12,V_NNG3A!$I$4:$I$12,BF748)</f>
        <v>13.3189499999999</v>
      </c>
      <c r="BA748" s="312">
        <f>(AZ748/V_NNG3A!$I$8)*100</f>
        <v>96.165703971118404</v>
      </c>
      <c r="BB748" s="308">
        <f>_xll.SRS1Splines.Functions25.Linear_Interp(V_NNG3A!$H$4:$H$12,V_NNG3A!$J$4:$J$12,BF748)</f>
        <v>2.3313637931034301</v>
      </c>
      <c r="BC748" s="308">
        <f>IFERROR((AZ748-V_NNG3A!$J$20) / (V_NNG3A!$J$19-V_NNG3A!$J$20) * 100, 0)</f>
        <v>81.447476207682655</v>
      </c>
      <c r="BD748" s="308">
        <v>1050</v>
      </c>
      <c r="BE748" s="308">
        <v>1047</v>
      </c>
      <c r="BF748" s="374">
        <v>1049.57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2.7297765200000002</v>
      </c>
      <c r="AX749" s="370">
        <v>3.0908876300000001</v>
      </c>
      <c r="AY749" s="370"/>
      <c r="AZ749" s="312">
        <f>_xll.SRS1Splines.Functions25.Linear_Interp(V_NNG3A!$H$4:$H$12,V_NNG3A!$I$4:$I$12,BF749)</f>
        <v>13.170750000000099</v>
      </c>
      <c r="BA749" s="312">
        <f>(AZ749/V_NNG3A!$I$8)*100</f>
        <v>95.09566787003682</v>
      </c>
      <c r="BB749" s="308">
        <f>_xll.SRS1Splines.Functions25.Linear_Interp(V_NNG3A!$H$4:$H$12,V_NNG3A!$J$4:$J$12,BF749)</f>
        <v>2.1831637931035699</v>
      </c>
      <c r="BC749" s="308">
        <f>IFERROR((AZ749-V_NNG3A!$J$20) / (V_NNG3A!$J$19-V_NNG3A!$J$20) * 100, 0)</f>
        <v>76.27002770750903</v>
      </c>
      <c r="BD749" s="308">
        <v>1050</v>
      </c>
      <c r="BE749" s="308">
        <v>1047</v>
      </c>
      <c r="BF749" s="374">
        <v>1049.45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2.6239499199999998</v>
      </c>
      <c r="AX750" s="370">
        <v>2.7744128799999999</v>
      </c>
      <c r="AY750" s="370"/>
      <c r="AZ750" s="312">
        <f>_xll.SRS1Splines.Functions25.Linear_Interp(V_NNG3A!$H$4:$H$12,V_NNG3A!$I$4:$I$12,BF750)</f>
        <v>13.109000000000099</v>
      </c>
      <c r="BA750" s="312">
        <f>(AZ750/V_NNG3A!$I$8)*100</f>
        <v>94.649819494585557</v>
      </c>
      <c r="BB750" s="308">
        <f>_xll.SRS1Splines.Functions25.Linear_Interp(V_NNG3A!$H$4:$H$12,V_NNG3A!$J$4:$J$12,BF750)</f>
        <v>2.1214137931036201</v>
      </c>
      <c r="BC750" s="308">
        <f>IFERROR((AZ750-V_NNG3A!$J$20) / (V_NNG3A!$J$19-V_NNG3A!$J$20) * 100, 0)</f>
        <v>74.112757499100439</v>
      </c>
      <c r="BD750" s="308">
        <v>1050</v>
      </c>
      <c r="BE750" s="308">
        <v>1047</v>
      </c>
      <c r="BF750" s="374">
        <v>1049.4000000000001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2.5902693600000002</v>
      </c>
      <c r="AX751" s="370">
        <v>2.6504545500000001</v>
      </c>
      <c r="AY751" s="370"/>
      <c r="AZ751" s="312">
        <f>_xll.SRS1Splines.Functions25.Linear_Interp(V_NNG3A!$H$4:$H$12,V_NNG3A!$I$4:$I$12,BF751)</f>
        <v>13.0843000000001</v>
      </c>
      <c r="BA751" s="312">
        <f>(AZ751/V_NNG3A!$I$8)*100</f>
        <v>94.471480144405064</v>
      </c>
      <c r="BB751" s="308">
        <f>_xll.SRS1Splines.Functions25.Linear_Interp(V_NNG3A!$H$4:$H$12,V_NNG3A!$J$4:$J$12,BF751)</f>
        <v>2.0967137931036501</v>
      </c>
      <c r="BC751" s="308">
        <f>IFERROR((AZ751-V_NNG3A!$J$20) / (V_NNG3A!$J$19-V_NNG3A!$J$20) * 100, 0)</f>
        <v>73.249849415737032</v>
      </c>
      <c r="BD751" s="308">
        <v>1050</v>
      </c>
      <c r="BE751" s="308">
        <v>1047</v>
      </c>
      <c r="BF751" s="374">
        <v>1049.3800000000001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2.56017677</v>
      </c>
      <c r="AX752" s="370">
        <v>2.6504545500000001</v>
      </c>
      <c r="AY752" s="370"/>
      <c r="AZ752" s="312">
        <f>_xll.SRS1Splines.Functions25.Linear_Interp(V_NNG3A!$H$4:$H$12,V_NNG3A!$I$4:$I$12,BF752)</f>
        <v>13.047249999999901</v>
      </c>
      <c r="BA752" s="312">
        <f>(AZ752/V_NNG3A!$I$8)*100</f>
        <v>94.203971119132859</v>
      </c>
      <c r="BB752" s="308">
        <f>_xll.SRS1Splines.Functions25.Linear_Interp(V_NNG3A!$H$4:$H$12,V_NNG3A!$J$4:$J$12,BF752)</f>
        <v>2.0596637931033999</v>
      </c>
      <c r="BC752" s="308">
        <f>IFERROR((AZ752-V_NNG3A!$J$20) / (V_NNG3A!$J$19-V_NNG3A!$J$20) * 100, 0)</f>
        <v>71.9554872906849</v>
      </c>
      <c r="BD752" s="308">
        <v>1050</v>
      </c>
      <c r="BE752" s="308">
        <v>1047</v>
      </c>
      <c r="BF752" s="374">
        <v>1049.3499999999999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2.56017677</v>
      </c>
      <c r="AX753" s="370">
        <v>2.6504545500000001</v>
      </c>
      <c r="AY753" s="370"/>
      <c r="AZ753" s="312">
        <f>_xll.SRS1Splines.Functions25.Linear_Interp(V_NNG3A!$H$4:$H$12,V_NNG3A!$I$4:$I$12,BF753)</f>
        <v>13.0101999999999</v>
      </c>
      <c r="BA753" s="312">
        <f>(AZ753/V_NNG3A!$I$8)*100</f>
        <v>93.93646209386209</v>
      </c>
      <c r="BB753" s="308">
        <f>_xll.SRS1Splines.Functions25.Linear_Interp(V_NNG3A!$H$4:$H$12,V_NNG3A!$J$4:$J$12,BF753)</f>
        <v>2.02261379310344</v>
      </c>
      <c r="BC753" s="308">
        <f>IFERROR((AZ753-V_NNG3A!$J$20) / (V_NNG3A!$J$19-V_NNG3A!$J$20) * 100, 0)</f>
        <v>70.661125165639731</v>
      </c>
      <c r="BD753" s="308">
        <v>1050</v>
      </c>
      <c r="BE753" s="308">
        <v>1047</v>
      </c>
      <c r="BF753" s="374">
        <v>1049.32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2.4999915800000001</v>
      </c>
      <c r="AX754" s="370">
        <v>2.6504545500000001</v>
      </c>
      <c r="AY754" s="370"/>
      <c r="AZ754" s="312">
        <f>_xll.SRS1Splines.Functions25.Linear_Interp(V_NNG3A!$H$4:$H$12,V_NNG3A!$I$4:$I$12,BF754)</f>
        <v>12.948449999999999</v>
      </c>
      <c r="BA754" s="312">
        <f>(AZ754/V_NNG3A!$I$8)*100</f>
        <v>93.490613718411552</v>
      </c>
      <c r="BB754" s="308">
        <f>_xll.SRS1Splines.Functions25.Linear_Interp(V_NNG3A!$H$4:$H$12,V_NNG3A!$J$4:$J$12,BF754)</f>
        <v>1.96086379310349</v>
      </c>
      <c r="BC754" s="308">
        <f>IFERROR((AZ754-V_NNG3A!$J$20) / (V_NNG3A!$J$19-V_NNG3A!$J$20) * 100, 0)</f>
        <v>68.503854957234623</v>
      </c>
      <c r="BD754" s="308">
        <v>1050</v>
      </c>
      <c r="BE754" s="308">
        <v>1047</v>
      </c>
      <c r="BF754" s="374">
        <v>1049.27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2.4495841700000001</v>
      </c>
      <c r="AX755" s="370">
        <v>2.29912121</v>
      </c>
      <c r="AY755" s="370"/>
      <c r="AZ755" s="312">
        <f>_xll.SRS1Splines.Functions25.Linear_Interp(V_NNG3A!$H$4:$H$12,V_NNG3A!$I$4:$I$12,BF755)</f>
        <v>13.0101999999999</v>
      </c>
      <c r="BA755" s="312">
        <f>(AZ755/V_NNG3A!$I$8)*100</f>
        <v>93.93646209386209</v>
      </c>
      <c r="BB755" s="308">
        <f>_xll.SRS1Splines.Functions25.Linear_Interp(V_NNG3A!$H$4:$H$12,V_NNG3A!$J$4:$J$12,BF755)</f>
        <v>2.02261379310344</v>
      </c>
      <c r="BC755" s="308">
        <f>IFERROR((AZ755-V_NNG3A!$J$20) / (V_NNG3A!$J$19-V_NNG3A!$J$20) * 100, 0)</f>
        <v>70.661125165639731</v>
      </c>
      <c r="BD755" s="308">
        <v>1050</v>
      </c>
      <c r="BE755" s="308">
        <v>1047</v>
      </c>
      <c r="BF755" s="374">
        <v>1049.32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2.3848400700000001</v>
      </c>
      <c r="AX756" s="370">
        <v>1.99363636</v>
      </c>
      <c r="AY756" s="370"/>
      <c r="AZ756" s="312">
        <f>_xll.SRS1Splines.Functions25.Linear_Interp(V_NNG3A!$H$4:$H$12,V_NNG3A!$I$4:$I$12,BF756)</f>
        <v>13.170750000000099</v>
      </c>
      <c r="BA756" s="312">
        <f>(AZ756/V_NNG3A!$I$8)*100</f>
        <v>95.09566787003682</v>
      </c>
      <c r="BB756" s="308">
        <f>_xll.SRS1Splines.Functions25.Linear_Interp(V_NNG3A!$H$4:$H$12,V_NNG3A!$J$4:$J$12,BF756)</f>
        <v>2.1831637931035699</v>
      </c>
      <c r="BC756" s="308">
        <f>IFERROR((AZ756-V_NNG3A!$J$20) / (V_NNG3A!$J$19-V_NNG3A!$J$20) * 100, 0)</f>
        <v>76.27002770750903</v>
      </c>
      <c r="BD756" s="308">
        <v>1050</v>
      </c>
      <c r="BE756" s="308">
        <v>1047</v>
      </c>
      <c r="BF756" s="374">
        <v>1049.45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2.60082492</v>
      </c>
      <c r="AX757" s="370">
        <v>2.4804545500000001</v>
      </c>
      <c r="AY757" s="370"/>
      <c r="AZ757" s="312">
        <f>_xll.SRS1Splines.Functions25.Linear_Interp(V_NNG3A!$H$4:$H$12,V_NNG3A!$I$4:$I$12,BF757)</f>
        <v>13.22015</v>
      </c>
      <c r="BA757" s="312">
        <f>(AZ757/V_NNG3A!$I$8)*100</f>
        <v>95.452346570397111</v>
      </c>
      <c r="BB757" s="308">
        <f>_xll.SRS1Splines.Functions25.Linear_Interp(V_NNG3A!$H$4:$H$12,V_NNG3A!$J$4:$J$12,BF757)</f>
        <v>2.23256379310352</v>
      </c>
      <c r="BC757" s="308">
        <f>IFERROR((AZ757-V_NNG3A!$J$20) / (V_NNG3A!$J$19-V_NNG3A!$J$20) * 100, 0)</f>
        <v>77.995843874232435</v>
      </c>
      <c r="BD757" s="308">
        <v>1050</v>
      </c>
      <c r="BE757" s="308">
        <v>1047</v>
      </c>
      <c r="BF757" s="374">
        <v>1049.49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2.7078114499999999</v>
      </c>
      <c r="AX758" s="370">
        <v>2.8281818200000002</v>
      </c>
      <c r="AY758" s="370"/>
      <c r="AZ758" s="312">
        <f>_xll.SRS1Splines.Functions25.Linear_Interp(V_NNG3A!$H$4:$H$12,V_NNG3A!$I$4:$I$12,BF758)</f>
        <v>13.170750000000099</v>
      </c>
      <c r="BA758" s="312">
        <f>(AZ758/V_NNG3A!$I$8)*100</f>
        <v>95.09566787003682</v>
      </c>
      <c r="BB758" s="308">
        <f>_xll.SRS1Splines.Functions25.Linear_Interp(V_NNG3A!$H$4:$H$12,V_NNG3A!$J$4:$J$12,BF758)</f>
        <v>2.1831637931035699</v>
      </c>
      <c r="BC758" s="308">
        <f>IFERROR((AZ758-V_NNG3A!$J$20) / (V_NNG3A!$J$19-V_NNG3A!$J$20) * 100, 0)</f>
        <v>76.27002770750903</v>
      </c>
      <c r="BD758" s="308">
        <v>1050</v>
      </c>
      <c r="BE758" s="308">
        <v>1047</v>
      </c>
      <c r="BF758" s="374">
        <v>1049.45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2.8127272699999999</v>
      </c>
      <c r="AX759" s="370">
        <v>2.8127272699999999</v>
      </c>
      <c r="AY759" s="370"/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2.6923569000000001</v>
      </c>
      <c r="AX760" s="370">
        <v>2.8127272699999999</v>
      </c>
      <c r="AY760" s="370"/>
      <c r="AZ760" s="312">
        <f>_xll.SRS1Splines.Functions25.Linear_Interp(V_NNG3A!$H$4:$H$12,V_NNG3A!$I$4:$I$12,BF760)</f>
        <v>13.121350000000101</v>
      </c>
      <c r="BA760" s="312">
        <f>(AZ760/V_NNG3A!$I$8)*100</f>
        <v>94.738989169675818</v>
      </c>
      <c r="BB760" s="308">
        <f>_xll.SRS1Splines.Functions25.Linear_Interp(V_NNG3A!$H$4:$H$12,V_NNG3A!$J$4:$J$12,BF760)</f>
        <v>2.13376379310361</v>
      </c>
      <c r="BC760" s="308">
        <f>IFERROR((AZ760-V_NNG3A!$J$20) / (V_NNG3A!$J$19-V_NNG3A!$J$20) * 100, 0)</f>
        <v>74.544211540782214</v>
      </c>
      <c r="BD760" s="308">
        <v>1050</v>
      </c>
      <c r="BE760" s="308">
        <v>1047</v>
      </c>
      <c r="BF760" s="374">
        <v>1049.4100000000001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2.9526578300000001</v>
      </c>
      <c r="AX761" s="370">
        <v>3.0429356099999998</v>
      </c>
      <c r="AY761" s="370"/>
      <c r="AZ761" s="312">
        <f>_xll.SRS1Splines.Functions25.Linear_Interp(V_NNG3A!$H$4:$H$12,V_NNG3A!$I$4:$I$12,BF761)</f>
        <v>13.0843000000001</v>
      </c>
      <c r="BA761" s="312">
        <f>(AZ761/V_NNG3A!$I$8)*100</f>
        <v>94.471480144405064</v>
      </c>
      <c r="BB761" s="308">
        <f>_xll.SRS1Splines.Functions25.Linear_Interp(V_NNG3A!$H$4:$H$12,V_NNG3A!$J$4:$J$12,BF761)</f>
        <v>2.0967137931036501</v>
      </c>
      <c r="BC761" s="308">
        <f>IFERROR((AZ761-V_NNG3A!$J$20) / (V_NNG3A!$J$19-V_NNG3A!$J$20) * 100, 0)</f>
        <v>73.249849415737032</v>
      </c>
      <c r="BD761" s="308">
        <v>1050</v>
      </c>
      <c r="BE761" s="308">
        <v>1047</v>
      </c>
      <c r="BF761" s="374">
        <v>1049.3800000000001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2.76234007</v>
      </c>
      <c r="AX762" s="370">
        <v>3.1836363599999999</v>
      </c>
      <c r="AY762" s="370"/>
      <c r="AZ762" s="312">
        <f>_xll.SRS1Splines.Functions25.Linear_Interp(V_NNG3A!$H$4:$H$12,V_NNG3A!$I$4:$I$12,BF762)</f>
        <v>12.9114</v>
      </c>
      <c r="BA762" s="312">
        <f>(AZ762/V_NNG3A!$I$8)*100</f>
        <v>93.223104693140797</v>
      </c>
      <c r="BB762" s="308">
        <f>_xll.SRS1Splines.Functions25.Linear_Interp(V_NNG3A!$H$4:$H$12,V_NNG3A!$J$4:$J$12,BF762)</f>
        <v>1.92381379310353</v>
      </c>
      <c r="BC762" s="308">
        <f>IFERROR((AZ762-V_NNG3A!$J$20) / (V_NNG3A!$J$19-V_NNG3A!$J$20) * 100, 0)</f>
        <v>67.209492832189511</v>
      </c>
      <c r="BD762" s="308">
        <v>1050</v>
      </c>
      <c r="BE762" s="308">
        <v>1047</v>
      </c>
      <c r="BF762" s="374">
        <v>1049.24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2.5943518499999998</v>
      </c>
      <c r="AX763" s="370">
        <v>2.8050000000000002</v>
      </c>
      <c r="AY763" s="370"/>
      <c r="AZ763" s="312">
        <f>_xll.SRS1Splines.Functions25.Linear_Interp(V_NNG3A!$H$4:$H$12,V_NNG3A!$I$4:$I$12,BF763)</f>
        <v>12.824950000000101</v>
      </c>
      <c r="BA763" s="312">
        <f>(AZ763/V_NNG3A!$I$8)*100</f>
        <v>92.598916967509766</v>
      </c>
      <c r="BB763" s="308">
        <f>_xll.SRS1Splines.Functions25.Linear_Interp(V_NNG3A!$H$4:$H$12,V_NNG3A!$J$4:$J$12,BF763)</f>
        <v>1.83736379310361</v>
      </c>
      <c r="BC763" s="308">
        <f>IFERROR((AZ763-V_NNG3A!$J$20) / (V_NNG3A!$J$19-V_NNG3A!$J$20) * 100, 0)</f>
        <v>64.18931454042098</v>
      </c>
      <c r="BD763" s="308">
        <v>1050</v>
      </c>
      <c r="BE763" s="308">
        <v>1047</v>
      </c>
      <c r="BF763" s="374">
        <v>1049.17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2.46387205</v>
      </c>
      <c r="AX764" s="370">
        <v>2.0425757600000001</v>
      </c>
      <c r="AY764" s="370"/>
      <c r="AZ764" s="312">
        <f>_xll.SRS1Splines.Functions25.Linear_Interp(V_NNG3A!$H$4:$H$12,V_NNG3A!$I$4:$I$12,BF764)</f>
        <v>12.9978499999999</v>
      </c>
      <c r="BA764" s="312">
        <f>(AZ764/V_NNG3A!$I$8)*100</f>
        <v>93.847292418771843</v>
      </c>
      <c r="BB764" s="308">
        <f>_xll.SRS1Splines.Functions25.Linear_Interp(V_NNG3A!$H$4:$H$12,V_NNG3A!$J$4:$J$12,BF764)</f>
        <v>2.0102637931034502</v>
      </c>
      <c r="BC764" s="308">
        <f>IFERROR((AZ764-V_NNG3A!$J$20) / (V_NNG3A!$J$19-V_NNG3A!$J$20) * 100, 0)</f>
        <v>70.229671123958028</v>
      </c>
      <c r="BD764" s="308">
        <v>1050</v>
      </c>
      <c r="BE764" s="308">
        <v>1047</v>
      </c>
      <c r="BF764" s="374">
        <v>1049.31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2.31692761</v>
      </c>
      <c r="AX765" s="370">
        <v>1.98590909</v>
      </c>
      <c r="AY765" s="370"/>
      <c r="AZ765" s="312">
        <f>_xll.SRS1Splines.Functions25.Linear_Interp(V_NNG3A!$H$4:$H$12,V_NNG3A!$I$4:$I$12,BF765)</f>
        <v>13.133700000000101</v>
      </c>
      <c r="BA765" s="312">
        <f>(AZ765/V_NNG3A!$I$8)*100</f>
        <v>94.828158844766079</v>
      </c>
      <c r="BB765" s="308">
        <f>_xll.SRS1Splines.Functions25.Linear_Interp(V_NNG3A!$H$4:$H$12,V_NNG3A!$J$4:$J$12,BF765)</f>
        <v>2.1461137931035998</v>
      </c>
      <c r="BC765" s="308">
        <f>IFERROR((AZ765-V_NNG3A!$J$20) / (V_NNG3A!$J$19-V_NNG3A!$J$20) * 100, 0)</f>
        <v>74.975665582463918</v>
      </c>
      <c r="BD765" s="308">
        <v>1050</v>
      </c>
      <c r="BE765" s="308">
        <v>1047</v>
      </c>
      <c r="BF765" s="374">
        <v>1049.42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2.2266498299999999</v>
      </c>
      <c r="AX766" s="370">
        <v>1.98590909</v>
      </c>
      <c r="AY766" s="370"/>
      <c r="AZ766" s="312">
        <f>_xll.SRS1Splines.Functions25.Linear_Interp(V_NNG3A!$H$4:$H$12,V_NNG3A!$I$4:$I$12,BF766)</f>
        <v>13.2325</v>
      </c>
      <c r="BA766" s="312">
        <f>(AZ766/V_NNG3A!$I$8)*100</f>
        <v>95.541516245487372</v>
      </c>
      <c r="BB766" s="308">
        <f>_xll.SRS1Splines.Functions25.Linear_Interp(V_NNG3A!$H$4:$H$12,V_NNG3A!$J$4:$J$12,BF766)</f>
        <v>2.2449137931035099</v>
      </c>
      <c r="BC766" s="308">
        <f>IFERROR((AZ766-V_NNG3A!$J$20) / (V_NNG3A!$J$19-V_NNG3A!$J$20) * 100, 0)</f>
        <v>78.427297915914139</v>
      </c>
      <c r="BD766" s="308">
        <v>1050</v>
      </c>
      <c r="BE766" s="308">
        <v>1047</v>
      </c>
      <c r="BF766" s="374">
        <v>1049.5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2.2266498299999999</v>
      </c>
      <c r="AX767" s="370">
        <v>1.98590909</v>
      </c>
      <c r="AY767" s="370"/>
      <c r="AZ767" s="312">
        <f>_xll.SRS1Splines.Functions25.Linear_Interp(V_NNG3A!$H$4:$H$12,V_NNG3A!$I$4:$I$12,BF767)</f>
        <v>13.331299999999899</v>
      </c>
      <c r="BA767" s="312">
        <f>(AZ767/V_NNG3A!$I$8)*100</f>
        <v>96.254873646208665</v>
      </c>
      <c r="BB767" s="308">
        <f>_xll.SRS1Splines.Functions25.Linear_Interp(V_NNG3A!$H$4:$H$12,V_NNG3A!$J$4:$J$12,BF767)</f>
        <v>2.34371379310342</v>
      </c>
      <c r="BC767" s="308">
        <f>IFERROR((AZ767-V_NNG3A!$J$20) / (V_NNG3A!$J$19-V_NNG3A!$J$20) * 100, 0)</f>
        <v>81.878930249364373</v>
      </c>
      <c r="BD767" s="308">
        <v>1050</v>
      </c>
      <c r="BE767" s="308">
        <v>1047</v>
      </c>
      <c r="BF767" s="374">
        <v>1049.58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2.1363720499999999</v>
      </c>
      <c r="AX768" s="370">
        <v>1.98590909</v>
      </c>
      <c r="AY768" s="370"/>
      <c r="AZ768" s="312">
        <f>_xll.SRS1Splines.Functions25.Linear_Interp(V_NNG3A!$H$4:$H$12,V_NNG3A!$I$4:$I$12,BF768)</f>
        <v>13.3930500000001</v>
      </c>
      <c r="BA768" s="312">
        <f>(AZ768/V_NNG3A!$I$8)*100</f>
        <v>96.700722021661377</v>
      </c>
      <c r="BB768" s="308">
        <f>_xll.SRS1Splines.Functions25.Linear_Interp(V_NNG3A!$H$4:$H$12,V_NNG3A!$J$4:$J$12,BF768)</f>
        <v>2.4054637931036398</v>
      </c>
      <c r="BC768" s="308">
        <f>IFERROR((AZ768-V_NNG3A!$J$20) / (V_NNG3A!$J$19-V_NNG3A!$J$20) * 100, 0)</f>
        <v>84.036200457779969</v>
      </c>
      <c r="BD768" s="308">
        <v>1050</v>
      </c>
      <c r="BE768" s="308">
        <v>1047</v>
      </c>
      <c r="BF768" s="374">
        <v>1049.6300000000001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2.1062794600000001</v>
      </c>
      <c r="AX769" s="370">
        <v>1.98590909</v>
      </c>
      <c r="AY769" s="370"/>
      <c r="AZ769" s="312">
        <f>_xll.SRS1Splines.Functions25.Linear_Interp(V_NNG3A!$H$4:$H$12,V_NNG3A!$I$4:$I$12,BF769)</f>
        <v>13.4424500000001</v>
      </c>
      <c r="BA769" s="312">
        <f>(AZ769/V_NNG3A!$I$8)*100</f>
        <v>97.057400722022393</v>
      </c>
      <c r="BB769" s="308">
        <f>_xll.SRS1Splines.Functions25.Linear_Interp(V_NNG3A!$H$4:$H$12,V_NNG3A!$J$4:$J$12,BF769)</f>
        <v>2.4548637931036001</v>
      </c>
      <c r="BC769" s="308">
        <f>IFERROR((AZ769-V_NNG3A!$J$20) / (V_NNG3A!$J$19-V_NNG3A!$J$20) * 100, 0)</f>
        <v>85.762016624506842</v>
      </c>
      <c r="BD769" s="308">
        <v>1050</v>
      </c>
      <c r="BE769" s="308">
        <v>1047</v>
      </c>
      <c r="BF769" s="374">
        <v>1049.67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2.01600168</v>
      </c>
      <c r="AX770" s="370">
        <v>1.98590909</v>
      </c>
      <c r="AY770" s="370"/>
      <c r="AZ770" s="312">
        <f>_xll.SRS1Splines.Functions25.Linear_Interp(V_NNG3A!$H$4:$H$12,V_NNG3A!$I$4:$I$12,BF770)</f>
        <v>13.4548000000001</v>
      </c>
      <c r="BA770" s="312">
        <f>(AZ770/V_NNG3A!$I$8)*100</f>
        <v>97.14657039711264</v>
      </c>
      <c r="BB770" s="308">
        <f>_xll.SRS1Splines.Functions25.Linear_Interp(V_NNG3A!$H$4:$H$12,V_NNG3A!$J$4:$J$12,BF770)</f>
        <v>2.4672137931035798</v>
      </c>
      <c r="BC770" s="308">
        <f>IFERROR((AZ770-V_NNG3A!$J$20) / (V_NNG3A!$J$19-V_NNG3A!$J$20) * 100, 0)</f>
        <v>86.19347066618856</v>
      </c>
      <c r="BD770" s="308">
        <v>1050</v>
      </c>
      <c r="BE770" s="308">
        <v>1047</v>
      </c>
      <c r="BF770" s="374">
        <v>1049.68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2.0538215499999999</v>
      </c>
      <c r="AX771" s="370">
        <v>1.99363636</v>
      </c>
      <c r="AY771" s="370"/>
      <c r="AZ771" s="312">
        <f>_xll.SRS1Splines.Functions25.Linear_Interp(V_NNG3A!$H$4:$H$12,V_NNG3A!$I$4:$I$12,BF771)</f>
        <v>13.479500000000099</v>
      </c>
      <c r="BA771" s="312">
        <f>(AZ771/V_NNG3A!$I$8)*100</f>
        <v>97.324909747293148</v>
      </c>
      <c r="BB771" s="308">
        <f>_xll.SRS1Splines.Functions25.Linear_Interp(V_NNG3A!$H$4:$H$12,V_NNG3A!$J$4:$J$12,BF771)</f>
        <v>2.49191379310356</v>
      </c>
      <c r="BC771" s="308">
        <f>IFERROR((AZ771-V_NNG3A!$J$20) / (V_NNG3A!$J$19-V_NNG3A!$J$20) * 100, 0)</f>
        <v>87.056378749551953</v>
      </c>
      <c r="BD771" s="308">
        <v>1050</v>
      </c>
      <c r="BE771" s="308">
        <v>1047</v>
      </c>
      <c r="BF771" s="374">
        <v>1049.7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2.0237289600000001</v>
      </c>
      <c r="AX772" s="370">
        <v>1.99363636</v>
      </c>
      <c r="AY772" s="370"/>
      <c r="AZ772" s="312">
        <f>_xll.SRS1Splines.Functions25.Linear_Interp(V_NNG3A!$H$4:$H$12,V_NNG3A!$I$4:$I$12,BF772)</f>
        <v>13.491849999999999</v>
      </c>
      <c r="BA772" s="312">
        <f>(AZ772/V_NNG3A!$I$8)*100</f>
        <v>97.41407942238267</v>
      </c>
      <c r="BB772" s="308">
        <f>_xll.SRS1Splines.Functions25.Linear_Interp(V_NNG3A!$H$4:$H$12,V_NNG3A!$J$4:$J$12,BF772)</f>
        <v>2.5042637931035499</v>
      </c>
      <c r="BC772" s="308">
        <f>IFERROR((AZ772-V_NNG3A!$J$20) / (V_NNG3A!$J$19-V_NNG3A!$J$20) * 100, 0)</f>
        <v>87.48783279123019</v>
      </c>
      <c r="BD772" s="308">
        <v>1050</v>
      </c>
      <c r="BE772" s="308">
        <v>1047</v>
      </c>
      <c r="BF772" s="374">
        <v>1049.71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2.1468682700000001</v>
      </c>
      <c r="AX773" s="370">
        <v>1.9964052999999999</v>
      </c>
      <c r="AY773" s="370"/>
      <c r="AZ773" s="312">
        <f>_xll.SRS1Splines.Functions25.Linear_Interp(V_NNG3A!$H$4:$H$12,V_NNG3A!$I$4:$I$12,BF773)</f>
        <v>13.553599999999999</v>
      </c>
      <c r="BA773" s="312">
        <f>(AZ773/V_NNG3A!$I$8)*100</f>
        <v>97.859927797833933</v>
      </c>
      <c r="BB773" s="308">
        <f>_xll.SRS1Splines.Functions25.Linear_Interp(V_NNG3A!$H$4:$H$12,V_NNG3A!$J$4:$J$12,BF773)</f>
        <v>2.5660137931034899</v>
      </c>
      <c r="BC773" s="308">
        <f>IFERROR((AZ773-V_NNG3A!$J$20) / (V_NNG3A!$J$19-V_NNG3A!$J$20) * 100, 0)</f>
        <v>89.645102999638766</v>
      </c>
      <c r="BD773" s="308">
        <v>1050</v>
      </c>
      <c r="BE773" s="308">
        <v>1047</v>
      </c>
      <c r="BF773" s="374">
        <v>1049.76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2.14396254</v>
      </c>
      <c r="AX774" s="370">
        <v>2.4749810600000002</v>
      </c>
      <c r="AY774" s="370"/>
      <c r="AZ774" s="312">
        <f>_xll.SRS1Splines.Functions25.Linear_Interp(V_NNG3A!$H$4:$H$12,V_NNG3A!$I$4:$I$12,BF774)</f>
        <v>13.417750000000099</v>
      </c>
      <c r="BA774" s="312">
        <f>(AZ774/V_NNG3A!$I$8)*100</f>
        <v>96.879061371841885</v>
      </c>
      <c r="BB774" s="308">
        <f>_xll.SRS1Splines.Functions25.Linear_Interp(V_NNG3A!$H$4:$H$12,V_NNG3A!$J$4:$J$12,BF774)</f>
        <v>2.43016379310362</v>
      </c>
      <c r="BC774" s="308">
        <f>IFERROR((AZ774-V_NNG3A!$J$20) / (V_NNG3A!$J$19-V_NNG3A!$J$20) * 100, 0)</f>
        <v>84.899108541143377</v>
      </c>
      <c r="BD774" s="308">
        <v>1050</v>
      </c>
      <c r="BE774" s="308">
        <v>1047</v>
      </c>
      <c r="BF774" s="374">
        <v>1049.6500000000001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2.1738720499999999</v>
      </c>
      <c r="AX775" s="370">
        <v>2.8359090899999999</v>
      </c>
      <c r="AY775" s="370"/>
      <c r="AZ775" s="312">
        <f>_xll.SRS1Splines.Functions25.Linear_Interp(V_NNG3A!$H$4:$H$12,V_NNG3A!$I$4:$I$12,BF775)</f>
        <v>13.1460500000001</v>
      </c>
      <c r="BA775" s="312">
        <f>(AZ775/V_NNG3A!$I$8)*100</f>
        <v>94.917328519856326</v>
      </c>
      <c r="BB775" s="308">
        <f>_xll.SRS1Splines.Functions25.Linear_Interp(V_NNG3A!$H$4:$H$12,V_NNG3A!$J$4:$J$12,BF775)</f>
        <v>2.1584637931035902</v>
      </c>
      <c r="BC775" s="308">
        <f>IFERROR((AZ775-V_NNG3A!$J$20) / (V_NNG3A!$J$19-V_NNG3A!$J$20) * 100, 0)</f>
        <v>75.407119624145622</v>
      </c>
      <c r="BD775" s="308">
        <v>1050</v>
      </c>
      <c r="BE775" s="308">
        <v>1047</v>
      </c>
      <c r="BF775" s="374">
        <v>1049.43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2.0853021900000002</v>
      </c>
      <c r="AX776" s="370">
        <v>2.5065984800000001</v>
      </c>
      <c r="AY776" s="370"/>
      <c r="AZ776" s="312">
        <f>_xll.SRS1Splines.Functions25.Linear_Interp(V_NNG3A!$H$4:$H$12,V_NNG3A!$I$4:$I$12,BF776)</f>
        <v>12.97315</v>
      </c>
      <c r="BA776" s="312">
        <f>(AZ776/V_NNG3A!$I$8)*100</f>
        <v>93.66895306859206</v>
      </c>
      <c r="BB776" s="308">
        <f>_xll.SRS1Splines.Functions25.Linear_Interp(V_NNG3A!$H$4:$H$12,V_NNG3A!$J$4:$J$12,BF776)</f>
        <v>1.98556379310347</v>
      </c>
      <c r="BC776" s="308">
        <f>IFERROR((AZ776-V_NNG3A!$J$20) / (V_NNG3A!$J$19-V_NNG3A!$J$20) * 100, 0)</f>
        <v>69.366763040598087</v>
      </c>
      <c r="BD776" s="308">
        <v>1050</v>
      </c>
      <c r="BE776" s="308">
        <v>1047</v>
      </c>
      <c r="BF776" s="374">
        <v>1049.29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1.99363636</v>
      </c>
      <c r="AX777" s="370">
        <v>1.99363636</v>
      </c>
      <c r="AY777" s="370"/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1.99363636</v>
      </c>
      <c r="AX778" s="370">
        <v>1.99363636</v>
      </c>
      <c r="AY778" s="370"/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1.89756313</v>
      </c>
      <c r="AX779" s="370">
        <v>1.9878409100000001</v>
      </c>
      <c r="AY779" s="370"/>
      <c r="AZ779" s="312">
        <f>_xll.SRS1Splines.Functions25.Linear_Interp(V_NNG3A!$H$4:$H$12,V_NNG3A!$I$4:$I$12,BF779)</f>
        <v>12.9361</v>
      </c>
      <c r="BA779" s="312">
        <f>(AZ779/V_NNG3A!$I$8)*100</f>
        <v>93.401444043321305</v>
      </c>
      <c r="BB779" s="308">
        <f>_xll.SRS1Splines.Functions25.Linear_Interp(V_NNG3A!$H$4:$H$12,V_NNG3A!$J$4:$J$12,BF779)</f>
        <v>1.9485137931034999</v>
      </c>
      <c r="BC779" s="308">
        <f>IFERROR((AZ779-V_NNG3A!$J$20) / (V_NNG3A!$J$19-V_NNG3A!$J$20) * 100, 0)</f>
        <v>68.072400915552905</v>
      </c>
      <c r="BD779" s="308">
        <v>1050</v>
      </c>
      <c r="BE779" s="308">
        <v>1047</v>
      </c>
      <c r="BF779" s="374">
        <v>1049.26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1.9636931799999999</v>
      </c>
      <c r="AX780" s="370">
        <v>1.9636931799999999</v>
      </c>
      <c r="AY780" s="370"/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1.89563131</v>
      </c>
      <c r="AX781" s="370">
        <v>1.98590909</v>
      </c>
      <c r="AY781" s="370"/>
      <c r="AZ781" s="312">
        <f>_xll.SRS1Splines.Functions25.Linear_Interp(V_NNG3A!$H$4:$H$12,V_NNG3A!$I$4:$I$12,BF781)</f>
        <v>12.899050000000001</v>
      </c>
      <c r="BA781" s="312">
        <f>(AZ781/V_NNG3A!$I$8)*100</f>
        <v>93.133935018050551</v>
      </c>
      <c r="BB781" s="308">
        <f>_xll.SRS1Splines.Functions25.Linear_Interp(V_NNG3A!$H$4:$H$12,V_NNG3A!$J$4:$J$12,BF781)</f>
        <v>1.9114637931035401</v>
      </c>
      <c r="BC781" s="308">
        <f>IFERROR((AZ781-V_NNG3A!$J$20) / (V_NNG3A!$J$19-V_NNG3A!$J$20) * 100, 0)</f>
        <v>66.778038790507793</v>
      </c>
      <c r="BD781" s="308">
        <v>1050</v>
      </c>
      <c r="BE781" s="308">
        <v>1047</v>
      </c>
      <c r="BF781" s="374">
        <v>1049.23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1.86553872</v>
      </c>
      <c r="AX782" s="370">
        <v>1.98590909</v>
      </c>
      <c r="AY782" s="370"/>
      <c r="AZ782" s="312">
        <f>_xll.SRS1Splines.Functions25.Linear_Interp(V_NNG3A!$H$4:$H$12,V_NNG3A!$I$4:$I$12,BF782)</f>
        <v>12.8496500000001</v>
      </c>
      <c r="BA782" s="312">
        <f>(AZ782/V_NNG3A!$I$8)*100</f>
        <v>92.777256317690259</v>
      </c>
      <c r="BB782" s="308">
        <f>_xll.SRS1Splines.Functions25.Linear_Interp(V_NNG3A!$H$4:$H$12,V_NNG3A!$J$4:$J$12,BF782)</f>
        <v>1.8620637931035799</v>
      </c>
      <c r="BC782" s="308">
        <f>IFERROR((AZ782-V_NNG3A!$J$20) / (V_NNG3A!$J$19-V_NNG3A!$J$20) * 100, 0)</f>
        <v>65.052222623784388</v>
      </c>
      <c r="BD782" s="308">
        <v>1050</v>
      </c>
      <c r="BE782" s="308">
        <v>1047</v>
      </c>
      <c r="BF782" s="374">
        <v>1049.19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1.83544613</v>
      </c>
      <c r="AX783" s="370">
        <v>1.98590909</v>
      </c>
      <c r="AY783" s="370"/>
      <c r="AZ783" s="312">
        <f>_xll.SRS1Splines.Functions25.Linear_Interp(V_NNG3A!$H$4:$H$12,V_NNG3A!$I$4:$I$12,BF783)</f>
        <v>12.7879000000001</v>
      </c>
      <c r="BA783" s="312">
        <f>(AZ783/V_NNG3A!$I$8)*100</f>
        <v>92.331407942238997</v>
      </c>
      <c r="BB783" s="308">
        <f>_xll.SRS1Splines.Functions25.Linear_Interp(V_NNG3A!$H$4:$H$12,V_NNG3A!$J$4:$J$12,BF783)</f>
        <v>1.8003137931036399</v>
      </c>
      <c r="BC783" s="308">
        <f>IFERROR((AZ783-V_NNG3A!$J$20) / (V_NNG3A!$J$19-V_NNG3A!$J$20) * 100, 0)</f>
        <v>62.894952415375805</v>
      </c>
      <c r="BD783" s="308">
        <v>1050</v>
      </c>
      <c r="BE783" s="308">
        <v>1047</v>
      </c>
      <c r="BF783" s="374">
        <v>1049.1400000000001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1.8336645600000001</v>
      </c>
      <c r="AX784" s="370">
        <v>1.9841275300000001</v>
      </c>
      <c r="AY784" s="370"/>
      <c r="AZ784" s="312">
        <f>_xll.SRS1Splines.Functions25.Linear_Interp(V_NNG3A!$H$4:$H$12,V_NNG3A!$I$4:$I$12,BF784)</f>
        <v>12.726149999999899</v>
      </c>
      <c r="BA784" s="312">
        <f>(AZ784/V_NNG3A!$I$8)*100</f>
        <v>91.885559566786284</v>
      </c>
      <c r="BB784" s="308">
        <f>_xll.SRS1Splines.Functions25.Linear_Interp(V_NNG3A!$H$4:$H$12,V_NNG3A!$J$4:$J$12,BF784)</f>
        <v>1.7385637931034199</v>
      </c>
      <c r="BC784" s="308">
        <f>IFERROR((AZ784-V_NNG3A!$J$20) / (V_NNG3A!$J$19-V_NNG3A!$J$20) * 100, 0)</f>
        <v>60.737682206960208</v>
      </c>
      <c r="BD784" s="308">
        <v>1050</v>
      </c>
      <c r="BE784" s="308">
        <v>1047</v>
      </c>
      <c r="BF784" s="374">
        <v>1049.0899999999999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1.8431734</v>
      </c>
      <c r="AX785" s="370">
        <v>1.99363636</v>
      </c>
      <c r="AY785" s="370"/>
      <c r="AZ785" s="312">
        <f>_xll.SRS1Splines.Functions25.Linear_Interp(V_NNG3A!$H$4:$H$12,V_NNG3A!$I$4:$I$12,BF785)</f>
        <v>12.664400000000001</v>
      </c>
      <c r="BA785" s="312">
        <f>(AZ785/V_NNG3A!$I$8)*100</f>
        <v>91.439711191335746</v>
      </c>
      <c r="BB785" s="308">
        <f>_xll.SRS1Splines.Functions25.Linear_Interp(V_NNG3A!$H$4:$H$12,V_NNG3A!$J$4:$J$12,BF785)</f>
        <v>1.6768137931034699</v>
      </c>
      <c r="BC785" s="308">
        <f>IFERROR((AZ785-V_NNG3A!$J$20) / (V_NNG3A!$J$19-V_NNG3A!$J$20) * 100, 0)</f>
        <v>58.580411998555157</v>
      </c>
      <c r="BD785" s="308">
        <v>1050</v>
      </c>
      <c r="BE785" s="308">
        <v>1047</v>
      </c>
      <c r="BF785" s="374">
        <v>1049.04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1.78298822</v>
      </c>
      <c r="AX786" s="370">
        <v>1.99363636</v>
      </c>
      <c r="AY786" s="370"/>
      <c r="AZ786" s="312">
        <f>_xll.SRS1Splines.Functions25.Linear_Interp(V_NNG3A!$H$4:$H$12,V_NNG3A!$I$4:$I$12,BF786)</f>
        <v>12.57795</v>
      </c>
      <c r="BA786" s="312">
        <f>(AZ786/V_NNG3A!$I$8)*100</f>
        <v>90.815523465703976</v>
      </c>
      <c r="BB786" s="308">
        <f>_xll.SRS1Splines.Functions25.Linear_Interp(V_NNG3A!$H$4:$H$12,V_NNG3A!$J$4:$J$12,BF786)</f>
        <v>1.5903637931035499</v>
      </c>
      <c r="BC786" s="308">
        <f>IFERROR((AZ786-V_NNG3A!$J$20) / (V_NNG3A!$J$19-V_NNG3A!$J$20) * 100, 0)</f>
        <v>55.560233706783102</v>
      </c>
      <c r="BD786" s="308">
        <v>1050</v>
      </c>
      <c r="BE786" s="308">
        <v>1047</v>
      </c>
      <c r="BF786" s="374">
        <v>1048.97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1.7963383799999999</v>
      </c>
      <c r="AX787" s="370">
        <v>1.9768939400000001</v>
      </c>
      <c r="AY787" s="370"/>
      <c r="AZ787" s="312">
        <f>_xll.SRS1Splines.Functions25.Linear_Interp(V_NNG3A!$H$4:$H$12,V_NNG3A!$I$4:$I$12,BF787)</f>
        <v>12.503850000000099</v>
      </c>
      <c r="BA787" s="312">
        <f>(AZ787/V_NNG3A!$I$8)*100</f>
        <v>90.280505415163177</v>
      </c>
      <c r="BB787" s="308">
        <f>_xll.SRS1Splines.Functions25.Linear_Interp(V_NNG3A!$H$4:$H$12,V_NNG3A!$J$4:$J$12,BF787)</f>
        <v>1.51626379310362</v>
      </c>
      <c r="BC787" s="308">
        <f>IFERROR((AZ787-V_NNG3A!$J$20) / (V_NNG3A!$J$19-V_NNG3A!$J$20) * 100, 0)</f>
        <v>52.971509456696289</v>
      </c>
      <c r="BD787" s="308">
        <v>1050</v>
      </c>
      <c r="BE787" s="308">
        <v>1047</v>
      </c>
      <c r="BF787" s="374">
        <v>1048.9100000000001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1.93263468</v>
      </c>
      <c r="AX788" s="370">
        <v>1.96272727</v>
      </c>
      <c r="AY788" s="370"/>
      <c r="AZ788" s="312">
        <f>_xll.SRS1Splines.Functions25.Linear_Interp(V_NNG3A!$H$4:$H$12,V_NNG3A!$I$4:$I$12,BF788)</f>
        <v>12.4915000000001</v>
      </c>
      <c r="BA788" s="312">
        <f>(AZ788/V_NNG3A!$I$8)*100</f>
        <v>90.191335740072915</v>
      </c>
      <c r="BB788" s="308">
        <f>_xll.SRS1Splines.Functions25.Linear_Interp(V_NNG3A!$H$4:$H$12,V_NNG3A!$J$4:$J$12,BF788)</f>
        <v>1.5039137931036299</v>
      </c>
      <c r="BC788" s="308">
        <f>IFERROR((AZ788-V_NNG3A!$J$20) / (V_NNG3A!$J$19-V_NNG3A!$J$20) * 100, 0)</f>
        <v>52.540055415014585</v>
      </c>
      <c r="BD788" s="308">
        <v>1050</v>
      </c>
      <c r="BE788" s="308">
        <v>1047</v>
      </c>
      <c r="BF788" s="374">
        <v>1048.9000000000001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1.93263468</v>
      </c>
      <c r="AX789" s="370">
        <v>1.96272727</v>
      </c>
      <c r="AY789" s="370"/>
      <c r="AZ789" s="312">
        <f>_xll.SRS1Splines.Functions25.Linear_Interp(V_NNG3A!$H$4:$H$12,V_NNG3A!$I$4:$I$12,BF789)</f>
        <v>12.4791500000001</v>
      </c>
      <c r="BA789" s="312">
        <f>(AZ789/V_NNG3A!$I$8)*100</f>
        <v>90.102166064982669</v>
      </c>
      <c r="BB789" s="308">
        <f>_xll.SRS1Splines.Functions25.Linear_Interp(V_NNG3A!$H$4:$H$12,V_NNG3A!$J$4:$J$12,BF789)</f>
        <v>1.4915637931036401</v>
      </c>
      <c r="BC789" s="308">
        <f>IFERROR((AZ789-V_NNG3A!$J$20) / (V_NNG3A!$J$19-V_NNG3A!$J$20) * 100, 0)</f>
        <v>52.108601373332874</v>
      </c>
      <c r="BD789" s="308">
        <v>1050</v>
      </c>
      <c r="BE789" s="308">
        <v>1047</v>
      </c>
      <c r="BF789" s="374">
        <v>1048.8900000000001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1.8724495000000001</v>
      </c>
      <c r="AX790" s="370">
        <v>1.96272727</v>
      </c>
      <c r="AY790" s="370"/>
      <c r="AZ790" s="312">
        <f>_xll.SRS1Splines.Functions25.Linear_Interp(V_NNG3A!$H$4:$H$12,V_NNG3A!$I$4:$I$12,BF790)</f>
        <v>12.4420999999999</v>
      </c>
      <c r="BA790" s="312">
        <f>(AZ790/V_NNG3A!$I$8)*100</f>
        <v>89.834657039710478</v>
      </c>
      <c r="BB790" s="308">
        <f>_xll.SRS1Splines.Functions25.Linear_Interp(V_NNG3A!$H$4:$H$12,V_NNG3A!$J$4:$J$12,BF790)</f>
        <v>1.45451379310339</v>
      </c>
      <c r="BC790" s="308">
        <f>IFERROR((AZ790-V_NNG3A!$J$20) / (V_NNG3A!$J$19-V_NNG3A!$J$20) * 100, 0)</f>
        <v>50.814239248280757</v>
      </c>
      <c r="BD790" s="308">
        <v>1050</v>
      </c>
      <c r="BE790" s="308">
        <v>1047</v>
      </c>
      <c r="BF790" s="374">
        <v>1048.8599999999999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1.8724495000000001</v>
      </c>
      <c r="AX791" s="370">
        <v>1.96272727</v>
      </c>
      <c r="AY791" s="370"/>
      <c r="AZ791" s="312">
        <f>_xll.SRS1Splines.Functions25.Linear_Interp(V_NNG3A!$H$4:$H$12,V_NNG3A!$I$4:$I$12,BF791)</f>
        <v>12.4050499999999</v>
      </c>
      <c r="BA791" s="312">
        <f>(AZ791/V_NNG3A!$I$8)*100</f>
        <v>89.567148014439709</v>
      </c>
      <c r="BB791" s="308">
        <f>_xll.SRS1Splines.Functions25.Linear_Interp(V_NNG3A!$H$4:$H$12,V_NNG3A!$J$4:$J$12,BF791)</f>
        <v>1.41746379310343</v>
      </c>
      <c r="BC791" s="308">
        <f>IFERROR((AZ791-V_NNG3A!$J$20) / (V_NNG3A!$J$19-V_NNG3A!$J$20) * 100, 0)</f>
        <v>49.519877123235581</v>
      </c>
      <c r="BD791" s="308">
        <v>1050</v>
      </c>
      <c r="BE791" s="308">
        <v>1047</v>
      </c>
      <c r="BF791" s="374">
        <v>1048.83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1.81226431</v>
      </c>
      <c r="AX792" s="370">
        <v>1.96272727</v>
      </c>
      <c r="AY792" s="370"/>
      <c r="AZ792" s="312">
        <f>_xll.SRS1Splines.Functions25.Linear_Interp(V_NNG3A!$H$4:$H$12,V_NNG3A!$I$4:$I$12,BF792)</f>
        <v>12.343299999999999</v>
      </c>
      <c r="BA792" s="312">
        <f>(AZ792/V_NNG3A!$I$8)*100</f>
        <v>89.121299638989171</v>
      </c>
      <c r="BB792" s="308">
        <f>_xll.SRS1Splines.Functions25.Linear_Interp(V_NNG3A!$H$4:$H$12,V_NNG3A!$J$4:$J$12,BF792)</f>
        <v>1.3557137931034799</v>
      </c>
      <c r="BC792" s="308">
        <f>IFERROR((AZ792-V_NNG3A!$J$20) / (V_NNG3A!$J$19-V_NNG3A!$J$20) * 100, 0)</f>
        <v>47.362606914830465</v>
      </c>
      <c r="BD792" s="308">
        <v>1050</v>
      </c>
      <c r="BE792" s="308">
        <v>1047</v>
      </c>
      <c r="BF792" s="374">
        <v>1048.78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1.7520791200000001</v>
      </c>
      <c r="AX793" s="370">
        <v>1.96272727</v>
      </c>
      <c r="AY793" s="370"/>
      <c r="AZ793" s="312">
        <f>_xll.SRS1Splines.Functions25.Linear_Interp(V_NNG3A!$H$4:$H$12,V_NNG3A!$I$4:$I$12,BF793)</f>
        <v>12.25685</v>
      </c>
      <c r="BA793" s="312">
        <f>(AZ793/V_NNG3A!$I$8)*100</f>
        <v>88.497111913357401</v>
      </c>
      <c r="BB793" s="308">
        <f>_xll.SRS1Splines.Functions25.Linear_Interp(V_NNG3A!$H$4:$H$12,V_NNG3A!$J$4:$J$12,BF793)</f>
        <v>1.26926379310356</v>
      </c>
      <c r="BC793" s="308">
        <f>IFERROR((AZ793-V_NNG3A!$J$20) / (V_NNG3A!$J$19-V_NNG3A!$J$20) * 100, 0)</f>
        <v>44.342428623058474</v>
      </c>
      <c r="BD793" s="308">
        <v>1050</v>
      </c>
      <c r="BE793" s="308">
        <v>1047</v>
      </c>
      <c r="BF793" s="374">
        <v>1048.71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1.74685701</v>
      </c>
      <c r="AX794" s="370">
        <v>1.9274125600000001</v>
      </c>
      <c r="AY794" s="370"/>
      <c r="AZ794" s="312">
        <f>_xll.SRS1Splines.Functions25.Linear_Interp(V_NNG3A!$H$4:$H$12,V_NNG3A!$I$4:$I$12,BF794)</f>
        <v>12.1827500000001</v>
      </c>
      <c r="BA794" s="312">
        <f>(AZ794/V_NNG3A!$I$8)*100</f>
        <v>87.962093862816602</v>
      </c>
      <c r="BB794" s="308">
        <f>_xll.SRS1Splines.Functions25.Linear_Interp(V_NNG3A!$H$4:$H$12,V_NNG3A!$J$4:$J$12,BF794)</f>
        <v>1.1951637931036301</v>
      </c>
      <c r="BC794" s="308">
        <f>IFERROR((AZ794-V_NNG3A!$J$20) / (V_NNG3A!$J$19-V_NNG3A!$J$20) * 100, 0)</f>
        <v>41.753704372971654</v>
      </c>
      <c r="BD794" s="308">
        <v>1050</v>
      </c>
      <c r="BE794" s="308">
        <v>1047</v>
      </c>
      <c r="BF794" s="374">
        <v>1048.6500000000001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1.7190993299999999</v>
      </c>
      <c r="AX795" s="370">
        <v>1.56863636</v>
      </c>
      <c r="AY795" s="370"/>
      <c r="AZ795" s="312">
        <f>_xll.SRS1Splines.Functions25.Linear_Interp(V_NNG3A!$H$4:$H$12,V_NNG3A!$I$4:$I$12,BF795)</f>
        <v>12.2445000000001</v>
      </c>
      <c r="BA795" s="312">
        <f>(AZ795/V_NNG3A!$I$8)*100</f>
        <v>88.407942238267864</v>
      </c>
      <c r="BB795" s="308">
        <f>_xll.SRS1Splines.Functions25.Linear_Interp(V_NNG3A!$H$4:$H$12,V_NNG3A!$J$4:$J$12,BF795)</f>
        <v>1.2569137931035701</v>
      </c>
      <c r="BC795" s="308">
        <f>IFERROR((AZ795-V_NNG3A!$J$20) / (V_NNG3A!$J$19-V_NNG3A!$J$20) * 100, 0)</f>
        <v>43.910974581380238</v>
      </c>
      <c r="BD795" s="308">
        <v>1050</v>
      </c>
      <c r="BE795" s="308">
        <v>1047</v>
      </c>
      <c r="BF795" s="374">
        <v>1048.7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1.65891414</v>
      </c>
      <c r="AX796" s="370">
        <v>1.56863636</v>
      </c>
      <c r="AY796" s="370"/>
      <c r="AZ796" s="312">
        <f>_xll.SRS1Splines.Functions25.Linear_Interp(V_NNG3A!$H$4:$H$12,V_NNG3A!$I$4:$I$12,BF796)</f>
        <v>12.281549999999999</v>
      </c>
      <c r="BA796" s="312">
        <f>(AZ796/V_NNG3A!$I$8)*100</f>
        <v>88.675451263537909</v>
      </c>
      <c r="BB796" s="308">
        <f>_xll.SRS1Splines.Functions25.Linear_Interp(V_NNG3A!$H$4:$H$12,V_NNG3A!$J$4:$J$12,BF796)</f>
        <v>1.2939637931035399</v>
      </c>
      <c r="BC796" s="308">
        <f>IFERROR((AZ796-V_NNG3A!$J$20) / (V_NNG3A!$J$19-V_NNG3A!$J$20) * 100, 0)</f>
        <v>45.205336706421875</v>
      </c>
      <c r="BD796" s="308">
        <v>1050</v>
      </c>
      <c r="BE796" s="308">
        <v>1047</v>
      </c>
      <c r="BF796" s="374">
        <v>1048.73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1.56863636</v>
      </c>
      <c r="AX797" s="370">
        <v>1.56863636</v>
      </c>
      <c r="AY797" s="370"/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1.50845118</v>
      </c>
      <c r="AX798" s="370">
        <v>1.56863636</v>
      </c>
      <c r="AY798" s="370"/>
      <c r="AZ798" s="312">
        <f>_xll.SRS1Splines.Functions25.Linear_Interp(V_NNG3A!$H$4:$H$12,V_NNG3A!$I$4:$I$12,BF798)</f>
        <v>12.25685</v>
      </c>
      <c r="BA798" s="312">
        <f>(AZ798/V_NNG3A!$I$8)*100</f>
        <v>88.497111913357401</v>
      </c>
      <c r="BB798" s="308">
        <f>_xll.SRS1Splines.Functions25.Linear_Interp(V_NNG3A!$H$4:$H$12,V_NNG3A!$J$4:$J$12,BF798)</f>
        <v>1.26926379310356</v>
      </c>
      <c r="BC798" s="308">
        <f>IFERROR((AZ798-V_NNG3A!$J$20) / (V_NNG3A!$J$19-V_NNG3A!$J$20) * 100, 0)</f>
        <v>44.342428623058474</v>
      </c>
      <c r="BD798" s="308">
        <v>1050</v>
      </c>
      <c r="BE798" s="308">
        <v>1047</v>
      </c>
      <c r="BF798" s="374">
        <v>1048.71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1.47835859</v>
      </c>
      <c r="AX799" s="370">
        <v>1.56863636</v>
      </c>
      <c r="AY799" s="370"/>
      <c r="AZ799" s="312">
        <f>_xll.SRS1Splines.Functions25.Linear_Interp(V_NNG3A!$H$4:$H$12,V_NNG3A!$I$4:$I$12,BF799)</f>
        <v>12.219800000000101</v>
      </c>
      <c r="BA799" s="312">
        <f>(AZ799/V_NNG3A!$I$8)*100</f>
        <v>88.229602888087371</v>
      </c>
      <c r="BB799" s="308">
        <f>_xll.SRS1Splines.Functions25.Linear_Interp(V_NNG3A!$H$4:$H$12,V_NNG3A!$J$4:$J$12,BF799)</f>
        <v>1.2322137931035899</v>
      </c>
      <c r="BC799" s="308">
        <f>IFERROR((AZ799-V_NNG3A!$J$20) / (V_NNG3A!$J$19-V_NNG3A!$J$20) * 100, 0)</f>
        <v>43.04806649801683</v>
      </c>
      <c r="BD799" s="308">
        <v>1050</v>
      </c>
      <c r="BE799" s="308">
        <v>1047</v>
      </c>
      <c r="BF799" s="374">
        <v>1048.68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1.56863636</v>
      </c>
      <c r="AX800" s="370">
        <v>1.56863636</v>
      </c>
      <c r="AY800" s="370"/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1.5987289600000001</v>
      </c>
      <c r="AX801" s="370">
        <v>1.56863636</v>
      </c>
      <c r="AY801" s="370"/>
      <c r="AZ801" s="312">
        <f>_xll.SRS1Splines.Functions25.Linear_Interp(V_NNG3A!$H$4:$H$12,V_NNG3A!$I$4:$I$12,BF801)</f>
        <v>12.2321500000001</v>
      </c>
      <c r="BA801" s="312">
        <f>(AZ801/V_NNG3A!$I$8)*100</f>
        <v>88.318772563177617</v>
      </c>
      <c r="BB801" s="308">
        <f>_xll.SRS1Splines.Functions25.Linear_Interp(V_NNG3A!$H$4:$H$12,V_NNG3A!$J$4:$J$12,BF801)</f>
        <v>1.24456379310358</v>
      </c>
      <c r="BC801" s="308">
        <f>IFERROR((AZ801-V_NNG3A!$J$20) / (V_NNG3A!$J$19-V_NNG3A!$J$20) * 100, 0)</f>
        <v>43.479520539698534</v>
      </c>
      <c r="BD801" s="308">
        <v>1050</v>
      </c>
      <c r="BE801" s="308">
        <v>1047</v>
      </c>
      <c r="BF801" s="374">
        <v>1048.69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1.5987289600000001</v>
      </c>
      <c r="AX802" s="370">
        <v>1.56863636</v>
      </c>
      <c r="AY802" s="370"/>
      <c r="AZ802" s="312">
        <f>_xll.SRS1Splines.Functions25.Linear_Interp(V_NNG3A!$H$4:$H$12,V_NNG3A!$I$4:$I$12,BF802)</f>
        <v>12.2445000000001</v>
      </c>
      <c r="BA802" s="312">
        <f>(AZ802/V_NNG3A!$I$8)*100</f>
        <v>88.407942238267864</v>
      </c>
      <c r="BB802" s="308">
        <f>_xll.SRS1Splines.Functions25.Linear_Interp(V_NNG3A!$H$4:$H$12,V_NNG3A!$J$4:$J$12,BF802)</f>
        <v>1.2569137931035701</v>
      </c>
      <c r="BC802" s="308">
        <f>IFERROR((AZ802-V_NNG3A!$J$20) / (V_NNG3A!$J$19-V_NNG3A!$J$20) * 100, 0)</f>
        <v>43.910974581380238</v>
      </c>
      <c r="BD802" s="308">
        <v>1050</v>
      </c>
      <c r="BE802" s="308">
        <v>1047</v>
      </c>
      <c r="BF802" s="374">
        <v>1048.7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1.50845118</v>
      </c>
      <c r="AX803" s="370">
        <v>1.56863636</v>
      </c>
      <c r="AY803" s="370"/>
      <c r="AZ803" s="312">
        <f>_xll.SRS1Splines.Functions25.Linear_Interp(V_NNG3A!$H$4:$H$12,V_NNG3A!$I$4:$I$12,BF803)</f>
        <v>12.219800000000101</v>
      </c>
      <c r="BA803" s="312">
        <f>(AZ803/V_NNG3A!$I$8)*100</f>
        <v>88.229602888087371</v>
      </c>
      <c r="BB803" s="308">
        <f>_xll.SRS1Splines.Functions25.Linear_Interp(V_NNG3A!$H$4:$H$12,V_NNG3A!$J$4:$J$12,BF803)</f>
        <v>1.2322137931035899</v>
      </c>
      <c r="BC803" s="308">
        <f>IFERROR((AZ803-V_NNG3A!$J$20) / (V_NNG3A!$J$19-V_NNG3A!$J$20) * 100, 0)</f>
        <v>43.04806649801683</v>
      </c>
      <c r="BD803" s="308">
        <v>1050</v>
      </c>
      <c r="BE803" s="308">
        <v>1047</v>
      </c>
      <c r="BF803" s="374">
        <v>1048.68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1.5540036800000001</v>
      </c>
      <c r="AX804" s="370">
        <v>1.58409628</v>
      </c>
      <c r="AY804" s="370"/>
      <c r="AZ804" s="312">
        <f>_xll.SRS1Splines.Functions25.Linear_Interp(V_NNG3A!$H$4:$H$12,V_NNG3A!$I$4:$I$12,BF804)</f>
        <v>12.207450000000099</v>
      </c>
      <c r="BA804" s="312">
        <f>(AZ804/V_NNG3A!$I$8)*100</f>
        <v>88.14043321299711</v>
      </c>
      <c r="BB804" s="308">
        <f>_xll.SRS1Splines.Functions25.Linear_Interp(V_NNG3A!$H$4:$H$12,V_NNG3A!$J$4:$J$12,BF804)</f>
        <v>1.2198637931036</v>
      </c>
      <c r="BC804" s="308">
        <f>IFERROR((AZ804-V_NNG3A!$J$20) / (V_NNG3A!$J$19-V_NNG3A!$J$20) * 100, 0)</f>
        <v>42.616612456335062</v>
      </c>
      <c r="BD804" s="308">
        <v>1050</v>
      </c>
      <c r="BE804" s="308">
        <v>1047</v>
      </c>
      <c r="BF804" s="374">
        <v>1048.67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1.59181818</v>
      </c>
      <c r="AX805" s="370">
        <v>1.59181818</v>
      </c>
      <c r="AY805" s="370"/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1.5015404000000001</v>
      </c>
      <c r="AX806" s="370">
        <v>1.59181818</v>
      </c>
      <c r="AY806" s="370"/>
      <c r="AZ806" s="312">
        <f>_xll.SRS1Splines.Functions25.Linear_Interp(V_NNG3A!$H$4:$H$12,V_NNG3A!$I$4:$I$12,BF806)</f>
        <v>12.1704000000001</v>
      </c>
      <c r="BA806" s="312">
        <f>(AZ806/V_NNG3A!$I$8)*100</f>
        <v>87.872924187726355</v>
      </c>
      <c r="BB806" s="308">
        <f>_xll.SRS1Splines.Functions25.Linear_Interp(V_NNG3A!$H$4:$H$12,V_NNG3A!$J$4:$J$12,BF806)</f>
        <v>1.18281379310364</v>
      </c>
      <c r="BC806" s="308">
        <f>IFERROR((AZ806-V_NNG3A!$J$20) / (V_NNG3A!$J$19-V_NNG3A!$J$20) * 100, 0)</f>
        <v>41.322250331289951</v>
      </c>
      <c r="BD806" s="308">
        <v>1050</v>
      </c>
      <c r="BE806" s="308">
        <v>1047</v>
      </c>
      <c r="BF806" s="374">
        <v>1048.6400000000001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1.3913098699999999</v>
      </c>
      <c r="AX807" s="370">
        <v>1.3311246800000001</v>
      </c>
      <c r="AY807" s="370"/>
      <c r="AZ807" s="312">
        <f>_xll.SRS1Splines.Functions25.Linear_Interp(V_NNG3A!$H$4:$H$12,V_NNG3A!$I$4:$I$12,BF807)</f>
        <v>12.1951000000001</v>
      </c>
      <c r="BA807" s="312">
        <f>(AZ807/V_NNG3A!$I$8)*100</f>
        <v>88.051263537906848</v>
      </c>
      <c r="BB807" s="308">
        <f>_xll.SRS1Splines.Functions25.Linear_Interp(V_NNG3A!$H$4:$H$12,V_NNG3A!$J$4:$J$12,BF807)</f>
        <v>1.20751379310361</v>
      </c>
      <c r="BC807" s="308">
        <f>IFERROR((AZ807-V_NNG3A!$J$20) / (V_NNG3A!$J$19-V_NNG3A!$J$20) * 100, 0)</f>
        <v>42.185158414653365</v>
      </c>
      <c r="BD807" s="308">
        <v>1050</v>
      </c>
      <c r="BE807" s="308">
        <v>1047</v>
      </c>
      <c r="BF807" s="374">
        <v>1048.6600000000001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1.35880471</v>
      </c>
      <c r="AX808" s="370">
        <v>1.5995454499999999</v>
      </c>
      <c r="AY808" s="370"/>
      <c r="AZ808" s="312">
        <f>_xll.SRS1Splines.Functions25.Linear_Interp(V_NNG3A!$H$4:$H$12,V_NNG3A!$I$4:$I$12,BF808)</f>
        <v>12.0962999999999</v>
      </c>
      <c r="BA808" s="312">
        <f>(AZ808/V_NNG3A!$I$8)*100</f>
        <v>87.337906137183396</v>
      </c>
      <c r="BB808" s="308">
        <f>_xll.SRS1Splines.Functions25.Linear_Interp(V_NNG3A!$H$4:$H$12,V_NNG3A!$J$4:$J$12,BF808)</f>
        <v>1.1087137931034201</v>
      </c>
      <c r="BC808" s="308">
        <f>IFERROR((AZ808-V_NNG3A!$J$20) / (V_NNG3A!$J$19-V_NNG3A!$J$20) * 100, 0)</f>
        <v>38.73352608119265</v>
      </c>
      <c r="BD808" s="308">
        <v>1050</v>
      </c>
      <c r="BE808" s="308">
        <v>1047</v>
      </c>
      <c r="BF808" s="374">
        <v>1048.58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1.3734427600000001</v>
      </c>
      <c r="AX809" s="370">
        <v>1.58409091</v>
      </c>
      <c r="AY809" s="370"/>
      <c r="AZ809" s="312">
        <f>_xll.SRS1Splines.Functions25.Linear_Interp(V_NNG3A!$H$4:$H$12,V_NNG3A!$I$4:$I$12,BF809)</f>
        <v>12.00985</v>
      </c>
      <c r="BA809" s="312">
        <f>(AZ809/V_NNG3A!$I$8)*100</f>
        <v>86.71371841155235</v>
      </c>
      <c r="BB809" s="308">
        <f>_xll.SRS1Splines.Functions25.Linear_Interp(V_NNG3A!$H$4:$H$12,V_NNG3A!$J$4:$J$12,BF809)</f>
        <v>1.0222637931034999</v>
      </c>
      <c r="BC809" s="308">
        <f>IFERROR((AZ809-V_NNG3A!$J$20) / (V_NNG3A!$J$19-V_NNG3A!$J$20) * 100, 0)</f>
        <v>35.713347789424127</v>
      </c>
      <c r="BD809" s="308">
        <v>1050</v>
      </c>
      <c r="BE809" s="308">
        <v>1047</v>
      </c>
      <c r="BF809" s="374">
        <v>1048.51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1.43362795</v>
      </c>
      <c r="AX810" s="370">
        <v>1.58409091</v>
      </c>
      <c r="AY810" s="370"/>
      <c r="AZ810" s="312">
        <f>_xll.SRS1Splines.Functions25.Linear_Interp(V_NNG3A!$H$4:$H$12,V_NNG3A!$I$4:$I$12,BF810)</f>
        <v>11.9481</v>
      </c>
      <c r="BA810" s="312">
        <f>(AZ810/V_NNG3A!$I$8)*100</f>
        <v>86.267870036101087</v>
      </c>
      <c r="BB810" s="308">
        <f>_xll.SRS1Splines.Functions25.Linear_Interp(V_NNG3A!$H$4:$H$12,V_NNG3A!$J$4:$J$12,BF810)</f>
        <v>0.960513793103555</v>
      </c>
      <c r="BC810" s="308">
        <f>IFERROR((AZ810-V_NNG3A!$J$20) / (V_NNG3A!$J$19-V_NNG3A!$J$20) * 100, 0)</f>
        <v>33.556077581015543</v>
      </c>
      <c r="BD810" s="308">
        <v>1050</v>
      </c>
      <c r="BE810" s="308">
        <v>1047</v>
      </c>
      <c r="BF810" s="374">
        <v>1048.46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2.0277988200000001</v>
      </c>
      <c r="AX811" s="370">
        <v>1.6967802999999999</v>
      </c>
      <c r="AY811" s="370"/>
      <c r="AZ811" s="312">
        <f>_xll.SRS1Splines.Functions25.Linear_Interp(V_NNG3A!$H$4:$H$12,V_NNG3A!$I$4:$I$12,BF811)</f>
        <v>12.0839499999999</v>
      </c>
      <c r="BA811" s="312">
        <f>(AZ811/V_NNG3A!$I$8)*100</f>
        <v>87.248736462093149</v>
      </c>
      <c r="BB811" s="308">
        <f>_xll.SRS1Splines.Functions25.Linear_Interp(V_NNG3A!$H$4:$H$12,V_NNG3A!$J$4:$J$12,BF811)</f>
        <v>1.09636379310343</v>
      </c>
      <c r="BC811" s="308">
        <f>IFERROR((AZ811-V_NNG3A!$J$20) / (V_NNG3A!$J$19-V_NNG3A!$J$20) * 100, 0)</f>
        <v>38.302072039510939</v>
      </c>
      <c r="BD811" s="308">
        <v>1050</v>
      </c>
      <c r="BE811" s="308">
        <v>1047</v>
      </c>
      <c r="BF811" s="374">
        <v>1048.57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3.7587053899999998</v>
      </c>
      <c r="AX812" s="370">
        <v>3.33740909</v>
      </c>
      <c r="AY812" s="370"/>
      <c r="AZ812" s="312">
        <f>_xll.SRS1Splines.Functions25.Linear_Interp(V_NNG3A!$H$4:$H$12,V_NNG3A!$I$4:$I$12,BF812)</f>
        <v>12.25685</v>
      </c>
      <c r="BA812" s="312">
        <f>(AZ812/V_NNG3A!$I$8)*100</f>
        <v>88.497111913357401</v>
      </c>
      <c r="BB812" s="308">
        <f>_xll.SRS1Splines.Functions25.Linear_Interp(V_NNG3A!$H$4:$H$12,V_NNG3A!$J$4:$J$12,BF812)</f>
        <v>1.26926379310356</v>
      </c>
      <c r="BC812" s="308">
        <f>IFERROR((AZ812-V_NNG3A!$J$20) / (V_NNG3A!$J$19-V_NNG3A!$J$20) * 100, 0)</f>
        <v>44.342428623058474</v>
      </c>
      <c r="BD812" s="308">
        <v>1050</v>
      </c>
      <c r="BE812" s="308">
        <v>1047</v>
      </c>
      <c r="BF812" s="374">
        <v>1048.71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2.01640467</v>
      </c>
      <c r="AX813" s="370">
        <v>2.1969602300000002</v>
      </c>
      <c r="AY813" s="370"/>
      <c r="AZ813" s="312">
        <f>_xll.SRS1Splines.Functions25.Linear_Interp(V_NNG3A!$H$4:$H$12,V_NNG3A!$I$4:$I$12,BF813)</f>
        <v>12.1827500000001</v>
      </c>
      <c r="BA813" s="312">
        <f>(AZ813/V_NNG3A!$I$8)*100</f>
        <v>87.962093862816602</v>
      </c>
      <c r="BB813" s="308">
        <f>_xll.SRS1Splines.Functions25.Linear_Interp(V_NNG3A!$H$4:$H$12,V_NNG3A!$J$4:$J$12,BF813)</f>
        <v>1.1951637931036301</v>
      </c>
      <c r="BC813" s="308">
        <f>IFERROR((AZ813-V_NNG3A!$J$20) / (V_NNG3A!$J$19-V_NNG3A!$J$20) * 100, 0)</f>
        <v>41.753704372971654</v>
      </c>
      <c r="BD813" s="308">
        <v>1050</v>
      </c>
      <c r="BE813" s="308">
        <v>1047</v>
      </c>
      <c r="BF813" s="374">
        <v>1048.6500000000001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1.93263468</v>
      </c>
      <c r="AX814" s="370">
        <v>1.96272727</v>
      </c>
      <c r="AY814" s="370"/>
      <c r="AZ814" s="312">
        <f>_xll.SRS1Splines.Functions25.Linear_Interp(V_NNG3A!$H$4:$H$12,V_NNG3A!$I$4:$I$12,BF814)</f>
        <v>12.1704000000001</v>
      </c>
      <c r="BA814" s="312">
        <f>(AZ814/V_NNG3A!$I$8)*100</f>
        <v>87.872924187726355</v>
      </c>
      <c r="BB814" s="308">
        <f>_xll.SRS1Splines.Functions25.Linear_Interp(V_NNG3A!$H$4:$H$12,V_NNG3A!$J$4:$J$12,BF814)</f>
        <v>1.18281379310364</v>
      </c>
      <c r="BC814" s="308">
        <f>IFERROR((AZ814-V_NNG3A!$J$20) / (V_NNG3A!$J$19-V_NNG3A!$J$20) * 100, 0)</f>
        <v>41.322250331289951</v>
      </c>
      <c r="BD814" s="308">
        <v>1050</v>
      </c>
      <c r="BE814" s="308">
        <v>1047</v>
      </c>
      <c r="BF814" s="374">
        <v>1048.6400000000001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6.94589794</v>
      </c>
      <c r="AX815" s="370">
        <v>5.8926572000000004</v>
      </c>
      <c r="AY815" s="370"/>
      <c r="AZ815" s="312">
        <f>_xll.SRS1Splines.Functions25.Linear_Interp(V_NNG3A!$H$4:$H$12,V_NNG3A!$I$4:$I$12,BF815)</f>
        <v>12.602650000000001</v>
      </c>
      <c r="BA815" s="312">
        <f>(AZ815/V_NNG3A!$I$8)*100</f>
        <v>90.993862815884484</v>
      </c>
      <c r="BB815" s="308">
        <f>_xll.SRS1Splines.Functions25.Linear_Interp(V_NNG3A!$H$4:$H$12,V_NNG3A!$J$4:$J$12,BF815)</f>
        <v>1.6150637931035301</v>
      </c>
      <c r="BC815" s="308">
        <f>IFERROR((AZ815-V_NNG3A!$J$20) / (V_NNG3A!$J$19-V_NNG3A!$J$20) * 100, 0)</f>
        <v>56.42314179014658</v>
      </c>
      <c r="BD815" s="308">
        <v>1050</v>
      </c>
      <c r="BE815" s="308">
        <v>1047</v>
      </c>
      <c r="BF815" s="374">
        <v>1048.99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2.5145337799999998</v>
      </c>
      <c r="AX816" s="370">
        <v>3.2367560000000002</v>
      </c>
      <c r="AY816" s="370"/>
      <c r="AZ816" s="312">
        <f>_xll.SRS1Splines.Functions25.Linear_Interp(V_NNG3A!$H$4:$H$12,V_NNG3A!$I$4:$I$12,BF816)</f>
        <v>12.30625</v>
      </c>
      <c r="BA816" s="312">
        <f>(AZ816/V_NNG3A!$I$8)*100</f>
        <v>88.853790613718417</v>
      </c>
      <c r="BB816" s="308">
        <f>_xll.SRS1Splines.Functions25.Linear_Interp(V_NNG3A!$H$4:$H$12,V_NNG3A!$J$4:$J$12,BF816)</f>
        <v>1.3186637931035201</v>
      </c>
      <c r="BC816" s="308">
        <f>IFERROR((AZ816-V_NNG3A!$J$20) / (V_NNG3A!$J$19-V_NNG3A!$J$20) * 100, 0)</f>
        <v>46.068244789785354</v>
      </c>
      <c r="BD816" s="308">
        <v>1050</v>
      </c>
      <c r="BE816" s="308">
        <v>1047</v>
      </c>
      <c r="BF816" s="374">
        <v>1048.75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1.99363636</v>
      </c>
      <c r="AX817" s="370">
        <v>1.99363636</v>
      </c>
      <c r="AY817" s="370"/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1.81308081</v>
      </c>
      <c r="AX818" s="370">
        <v>1.99363636</v>
      </c>
      <c r="AY818" s="370"/>
      <c r="AZ818" s="312">
        <f>_xll.SRS1Splines.Functions25.Linear_Interp(V_NNG3A!$H$4:$H$12,V_NNG3A!$I$4:$I$12,BF818)</f>
        <v>12.2321500000001</v>
      </c>
      <c r="BA818" s="312">
        <f>(AZ818/V_NNG3A!$I$8)*100</f>
        <v>88.318772563177617</v>
      </c>
      <c r="BB818" s="308">
        <f>_xll.SRS1Splines.Functions25.Linear_Interp(V_NNG3A!$H$4:$H$12,V_NNG3A!$J$4:$J$12,BF818)</f>
        <v>1.24456379310358</v>
      </c>
      <c r="BC818" s="308">
        <f>IFERROR((AZ818-V_NNG3A!$J$20) / (V_NNG3A!$J$19-V_NNG3A!$J$20) * 100, 0)</f>
        <v>43.479520539698534</v>
      </c>
      <c r="BD818" s="308">
        <v>1050</v>
      </c>
      <c r="BE818" s="308">
        <v>1047</v>
      </c>
      <c r="BF818" s="374">
        <v>1048.69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1.8431734</v>
      </c>
      <c r="AX819" s="370">
        <v>1.99363636</v>
      </c>
      <c r="AY819" s="370"/>
      <c r="AZ819" s="312">
        <f>_xll.SRS1Splines.Functions25.Linear_Interp(V_NNG3A!$H$4:$H$12,V_NNG3A!$I$4:$I$12,BF819)</f>
        <v>12.1704000000001</v>
      </c>
      <c r="BA819" s="312">
        <f>(AZ819/V_NNG3A!$I$8)*100</f>
        <v>87.872924187726355</v>
      </c>
      <c r="BB819" s="308">
        <f>_xll.SRS1Splines.Functions25.Linear_Interp(V_NNG3A!$H$4:$H$12,V_NNG3A!$J$4:$J$12,BF819)</f>
        <v>1.18281379310364</v>
      </c>
      <c r="BC819" s="308">
        <f>IFERROR((AZ819-V_NNG3A!$J$20) / (V_NNG3A!$J$19-V_NNG3A!$J$20) * 100, 0)</f>
        <v>41.322250331289951</v>
      </c>
      <c r="BD819" s="308">
        <v>1050</v>
      </c>
      <c r="BE819" s="308">
        <v>1047</v>
      </c>
      <c r="BF819" s="374">
        <v>1048.6400000000001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1.78298822</v>
      </c>
      <c r="AX820" s="370">
        <v>1.99363636</v>
      </c>
      <c r="AY820" s="370"/>
      <c r="AZ820" s="312">
        <f>_xll.SRS1Splines.Functions25.Linear_Interp(V_NNG3A!$H$4:$H$12,V_NNG3A!$I$4:$I$12,BF820)</f>
        <v>12.0839499999999</v>
      </c>
      <c r="BA820" s="312">
        <f>(AZ820/V_NNG3A!$I$8)*100</f>
        <v>87.248736462093149</v>
      </c>
      <c r="BB820" s="308">
        <f>_xll.SRS1Splines.Functions25.Linear_Interp(V_NNG3A!$H$4:$H$12,V_NNG3A!$J$4:$J$12,BF820)</f>
        <v>1.09636379310343</v>
      </c>
      <c r="BC820" s="308">
        <f>IFERROR((AZ820-V_NNG3A!$J$20) / (V_NNG3A!$J$19-V_NNG3A!$J$20) * 100, 0)</f>
        <v>38.302072039510939</v>
      </c>
      <c r="BD820" s="308">
        <v>1050</v>
      </c>
      <c r="BE820" s="308">
        <v>1047</v>
      </c>
      <c r="BF820" s="374">
        <v>1048.57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1.75079125</v>
      </c>
      <c r="AX821" s="370">
        <v>1.96143939</v>
      </c>
      <c r="AY821" s="370"/>
      <c r="AZ821" s="312">
        <f>_xll.SRS1Splines.Functions25.Linear_Interp(V_NNG3A!$H$4:$H$12,V_NNG3A!$I$4:$I$12,BF821)</f>
        <v>11.9975</v>
      </c>
      <c r="BA821" s="312">
        <f>(AZ821/V_NNG3A!$I$8)*100</f>
        <v>86.624548736462103</v>
      </c>
      <c r="BB821" s="308">
        <f>_xll.SRS1Splines.Functions25.Linear_Interp(V_NNG3A!$H$4:$H$12,V_NNG3A!$J$4:$J$12,BF821)</f>
        <v>1.00991379310351</v>
      </c>
      <c r="BC821" s="308">
        <f>IFERROR((AZ821-V_NNG3A!$J$20) / (V_NNG3A!$J$19-V_NNG3A!$J$20) * 100, 0)</f>
        <v>35.281893747742423</v>
      </c>
      <c r="BD821" s="308">
        <v>1050</v>
      </c>
      <c r="BE821" s="308">
        <v>1047</v>
      </c>
      <c r="BF821" s="374">
        <v>1048.5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1.7276431000000001</v>
      </c>
      <c r="AX822" s="370">
        <v>1.60727273</v>
      </c>
      <c r="AY822" s="370"/>
      <c r="AZ822" s="312">
        <f>_xll.SRS1Splines.Functions25.Linear_Interp(V_NNG3A!$H$4:$H$12,V_NNG3A!$I$4:$I$12,BF822)</f>
        <v>12.046900000000001</v>
      </c>
      <c r="BA822" s="312">
        <f>(AZ822/V_NNG3A!$I$8)*100</f>
        <v>86.981227436823119</v>
      </c>
      <c r="BB822" s="308">
        <f>_xll.SRS1Splines.Functions25.Linear_Interp(V_NNG3A!$H$4:$H$12,V_NNG3A!$J$4:$J$12,BF822)</f>
        <v>1.05931379310347</v>
      </c>
      <c r="BC822" s="308">
        <f>IFERROR((AZ822-V_NNG3A!$J$20) / (V_NNG3A!$J$19-V_NNG3A!$J$20) * 100, 0)</f>
        <v>37.007709914469302</v>
      </c>
      <c r="BD822" s="308">
        <v>1050</v>
      </c>
      <c r="BE822" s="308">
        <v>1047</v>
      </c>
      <c r="BF822" s="374">
        <v>1048.54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1.66745791</v>
      </c>
      <c r="AX823" s="370">
        <v>1.60727273</v>
      </c>
      <c r="AY823" s="370"/>
      <c r="AZ823" s="312">
        <f>_xll.SRS1Splines.Functions25.Linear_Interp(V_NNG3A!$H$4:$H$12,V_NNG3A!$I$4:$I$12,BF823)</f>
        <v>12.071599999999901</v>
      </c>
      <c r="BA823" s="312">
        <f>(AZ823/V_NNG3A!$I$8)*100</f>
        <v>87.159566787002902</v>
      </c>
      <c r="BB823" s="308">
        <f>_xll.SRS1Splines.Functions25.Linear_Interp(V_NNG3A!$H$4:$H$12,V_NNG3A!$J$4:$J$12,BF823)</f>
        <v>1.0840137931034399</v>
      </c>
      <c r="BC823" s="308">
        <f>IFERROR((AZ823-V_NNG3A!$J$20) / (V_NNG3A!$J$19-V_NNG3A!$J$20) * 100, 0)</f>
        <v>37.870617997829235</v>
      </c>
      <c r="BD823" s="308">
        <v>1050</v>
      </c>
      <c r="BE823" s="308">
        <v>1047</v>
      </c>
      <c r="BF823" s="374">
        <v>1048.56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1.51699495</v>
      </c>
      <c r="AX824" s="370">
        <v>1.60727273</v>
      </c>
      <c r="AY824" s="370"/>
      <c r="AZ824" s="312">
        <f>_xll.SRS1Splines.Functions25.Linear_Interp(V_NNG3A!$H$4:$H$12,V_NNG3A!$I$4:$I$12,BF824)</f>
        <v>12.034549999999999</v>
      </c>
      <c r="BA824" s="312">
        <f>(AZ824/V_NNG3A!$I$8)*100</f>
        <v>86.892057761732858</v>
      </c>
      <c r="BB824" s="308">
        <f>_xll.SRS1Splines.Functions25.Linear_Interp(V_NNG3A!$H$4:$H$12,V_NNG3A!$J$4:$J$12,BF824)</f>
        <v>1.0469637931034801</v>
      </c>
      <c r="BC824" s="308">
        <f>IFERROR((AZ824-V_NNG3A!$J$20) / (V_NNG3A!$J$19-V_NNG3A!$J$20) * 100, 0)</f>
        <v>36.576255872787542</v>
      </c>
      <c r="BD824" s="308">
        <v>1050</v>
      </c>
      <c r="BE824" s="308">
        <v>1047</v>
      </c>
      <c r="BF824" s="374">
        <v>1048.53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1.4365524999999999</v>
      </c>
      <c r="AX825" s="370">
        <v>1.5870154700000001</v>
      </c>
      <c r="AY825" s="370"/>
      <c r="AZ825" s="312">
        <f>_xll.SRS1Splines.Functions25.Linear_Interp(V_NNG3A!$H$4:$H$12,V_NNG3A!$I$4:$I$12,BF825)</f>
        <v>11.972799999999999</v>
      </c>
      <c r="BA825" s="312">
        <f>(AZ825/V_NNG3A!$I$8)*100</f>
        <v>86.446209386281595</v>
      </c>
      <c r="BB825" s="308">
        <f>_xll.SRS1Splines.Functions25.Linear_Interp(V_NNG3A!$H$4:$H$12,V_NNG3A!$J$4:$J$12,BF825)</f>
        <v>0.98521379310353296</v>
      </c>
      <c r="BC825" s="308">
        <f>IFERROR((AZ825-V_NNG3A!$J$20) / (V_NNG3A!$J$19-V_NNG3A!$J$20) * 100, 0)</f>
        <v>34.418985664378951</v>
      </c>
      <c r="BD825" s="308">
        <v>1050</v>
      </c>
      <c r="BE825" s="308">
        <v>1047</v>
      </c>
      <c r="BF825" s="374">
        <v>1048.48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1.38117003</v>
      </c>
      <c r="AX826" s="370">
        <v>1.59181818</v>
      </c>
      <c r="AY826" s="370"/>
      <c r="AZ826" s="312">
        <f>_xll.SRS1Splines.Functions25.Linear_Interp(V_NNG3A!$H$4:$H$12,V_NNG3A!$I$4:$I$12,BF826)</f>
        <v>11.8863500000001</v>
      </c>
      <c r="BA826" s="312">
        <f>(AZ826/V_NNG3A!$I$8)*100</f>
        <v>85.822021660650535</v>
      </c>
      <c r="BB826" s="308">
        <f>_xll.SRS1Splines.Functions25.Linear_Interp(V_NNG3A!$H$4:$H$12,V_NNG3A!$J$4:$J$12,BF826)</f>
        <v>0.89876379310360999</v>
      </c>
      <c r="BC826" s="308">
        <f>IFERROR((AZ826-V_NNG3A!$J$20) / (V_NNG3A!$J$19-V_NNG3A!$J$20) * 100, 0)</f>
        <v>31.398807372610431</v>
      </c>
      <c r="BD826" s="308">
        <v>1050</v>
      </c>
      <c r="BE826" s="308">
        <v>1047</v>
      </c>
      <c r="BF826" s="374">
        <v>1048.4100000000001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1.3510774400000001</v>
      </c>
      <c r="AX827" s="370">
        <v>1.59181818</v>
      </c>
      <c r="AY827" s="370"/>
      <c r="AZ827" s="312">
        <f>_xll.SRS1Splines.Functions25.Linear_Interp(V_NNG3A!$H$4:$H$12,V_NNG3A!$I$4:$I$12,BF827)</f>
        <v>11.7875499999999</v>
      </c>
      <c r="BA827" s="312">
        <f>(AZ827/V_NNG3A!$I$8)*100</f>
        <v>85.108664259927082</v>
      </c>
      <c r="BB827" s="308">
        <f>_xll.SRS1Splines.Functions25.Linear_Interp(V_NNG3A!$H$4:$H$12,V_NNG3A!$J$4:$J$12,BF827)</f>
        <v>0.79996379310341703</v>
      </c>
      <c r="BC827" s="308">
        <f>IFERROR((AZ827-V_NNG3A!$J$20) / (V_NNG3A!$J$19-V_NNG3A!$J$20) * 100, 0)</f>
        <v>27.94717503914972</v>
      </c>
      <c r="BD827" s="308">
        <v>1050</v>
      </c>
      <c r="BE827" s="308">
        <v>1047</v>
      </c>
      <c r="BF827" s="374">
        <v>1048.33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1.35571128</v>
      </c>
      <c r="AX828" s="370">
        <v>1.50617424</v>
      </c>
      <c r="AY828" s="370"/>
      <c r="AZ828" s="312">
        <f>_xll.SRS1Splines.Functions25.Linear_Interp(V_NNG3A!$H$4:$H$12,V_NNG3A!$I$4:$I$12,BF828)</f>
        <v>11.7258</v>
      </c>
      <c r="BA828" s="312">
        <f>(AZ828/V_NNG3A!$I$8)*100</f>
        <v>84.66281588447653</v>
      </c>
      <c r="BB828" s="308">
        <f>_xll.SRS1Splines.Functions25.Linear_Interp(V_NNG3A!$H$4:$H$12,V_NNG3A!$J$4:$J$12,BF828)</f>
        <v>0.73821379310347301</v>
      </c>
      <c r="BC828" s="308">
        <f>IFERROR((AZ828-V_NNG3A!$J$20) / (V_NNG3A!$J$19-V_NNG3A!$J$20) * 100, 0)</f>
        <v>25.789904830744607</v>
      </c>
      <c r="BD828" s="308">
        <v>1050</v>
      </c>
      <c r="BE828" s="308">
        <v>1047</v>
      </c>
      <c r="BF828" s="374">
        <v>1048.28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1.32462963</v>
      </c>
      <c r="AX829" s="370">
        <v>1.4450000000000001</v>
      </c>
      <c r="AY829" s="370"/>
      <c r="AZ829" s="312">
        <f>_xll.SRS1Splines.Functions25.Linear_Interp(V_NNG3A!$H$4:$H$12,V_NNG3A!$I$4:$I$12,BF829)</f>
        <v>11.676399999999999</v>
      </c>
      <c r="BA829" s="312">
        <f>(AZ829/V_NNG3A!$I$8)*100</f>
        <v>84.306137184115514</v>
      </c>
      <c r="BB829" s="308">
        <f>_xll.SRS1Splines.Functions25.Linear_Interp(V_NNG3A!$H$4:$H$12,V_NNG3A!$J$4:$J$12,BF829)</f>
        <v>0.68881379310351698</v>
      </c>
      <c r="BC829" s="308">
        <f>IFERROR((AZ829-V_NNG3A!$J$20) / (V_NNG3A!$J$19-V_NNG3A!$J$20) * 100, 0)</f>
        <v>24.064088664017724</v>
      </c>
      <c r="BD829" s="308">
        <v>1050</v>
      </c>
      <c r="BE829" s="308">
        <v>1047</v>
      </c>
      <c r="BF829" s="374">
        <v>1048.24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1.19373737</v>
      </c>
      <c r="AX830" s="370">
        <v>1.2840151500000001</v>
      </c>
      <c r="AY830" s="370"/>
      <c r="AZ830" s="312">
        <f>_xll.SRS1Splines.Functions25.Linear_Interp(V_NNG3A!$H$4:$H$12,V_NNG3A!$I$4:$I$12,BF830)</f>
        <v>11.63935</v>
      </c>
      <c r="BA830" s="312">
        <f>(AZ830/V_NNG3A!$I$8)*100</f>
        <v>84.038628158844773</v>
      </c>
      <c r="BB830" s="308">
        <f>_xll.SRS1Splines.Functions25.Linear_Interp(V_NNG3A!$H$4:$H$12,V_NNG3A!$J$4:$J$12,BF830)</f>
        <v>0.65176379310355004</v>
      </c>
      <c r="BC830" s="308">
        <f>IFERROR((AZ830-V_NNG3A!$J$20) / (V_NNG3A!$J$19-V_NNG3A!$J$20) * 100, 0)</f>
        <v>22.769726538972613</v>
      </c>
      <c r="BD830" s="308">
        <v>1050</v>
      </c>
      <c r="BE830" s="308">
        <v>1047</v>
      </c>
      <c r="BF830" s="374">
        <v>1048.21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1.1143602699999999</v>
      </c>
      <c r="AX831" s="370">
        <v>1.1745454500000001</v>
      </c>
      <c r="AY831" s="370"/>
      <c r="AZ831" s="312">
        <f>_xll.SRS1Splines.Functions25.Linear_Interp(V_NNG3A!$H$4:$H$12,V_NNG3A!$I$4:$I$12,BF831)</f>
        <v>11.614650000000101</v>
      </c>
      <c r="BA831" s="312">
        <f>(AZ831/V_NNG3A!$I$8)*100</f>
        <v>83.86028880866499</v>
      </c>
      <c r="BB831" s="308">
        <f>_xll.SRS1Splines.Functions25.Linear_Interp(V_NNG3A!$H$4:$H$12,V_NNG3A!$J$4:$J$12,BF831)</f>
        <v>0.62706379310357196</v>
      </c>
      <c r="BC831" s="308">
        <f>IFERROR((AZ831-V_NNG3A!$J$20) / (V_NNG3A!$J$19-V_NNG3A!$J$20) * 100, 0)</f>
        <v>21.906818455612679</v>
      </c>
      <c r="BD831" s="308">
        <v>1050</v>
      </c>
      <c r="BE831" s="308">
        <v>1047</v>
      </c>
      <c r="BF831" s="374">
        <v>1048.19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1.3851936</v>
      </c>
      <c r="AX832" s="370">
        <v>1.1745454500000001</v>
      </c>
      <c r="AY832" s="370"/>
      <c r="AZ832" s="312">
        <f>_xll.SRS1Splines.Functions25.Linear_Interp(V_NNG3A!$H$4:$H$12,V_NNG3A!$I$4:$I$12,BF832)</f>
        <v>11.7011</v>
      </c>
      <c r="BA832" s="312">
        <f>(AZ832/V_NNG3A!$I$8)*100</f>
        <v>84.484476534296036</v>
      </c>
      <c r="BB832" s="308">
        <f>_xll.SRS1Splines.Functions25.Linear_Interp(V_NNG3A!$H$4:$H$12,V_NNG3A!$J$4:$J$12,BF832)</f>
        <v>0.71351379310349505</v>
      </c>
      <c r="BC832" s="308">
        <f>IFERROR((AZ832-V_NNG3A!$J$20) / (V_NNG3A!$J$19-V_NNG3A!$J$20) * 100, 0)</f>
        <v>24.926996747381196</v>
      </c>
      <c r="BD832" s="308">
        <v>1050</v>
      </c>
      <c r="BE832" s="308">
        <v>1047</v>
      </c>
      <c r="BF832" s="374">
        <v>1048.26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2.2277862000000002</v>
      </c>
      <c r="AX833" s="370">
        <v>1.1745454500000001</v>
      </c>
      <c r="AY833" s="370"/>
      <c r="AZ833" s="312">
        <f>_xll.SRS1Splines.Functions25.Linear_Interp(V_NNG3A!$H$4:$H$12,V_NNG3A!$I$4:$I$12,BF833)</f>
        <v>12.133349999999901</v>
      </c>
      <c r="BA833" s="312">
        <f>(AZ833/V_NNG3A!$I$8)*100</f>
        <v>87.605415162454165</v>
      </c>
      <c r="BB833" s="308">
        <f>_xll.SRS1Splines.Functions25.Linear_Interp(V_NNG3A!$H$4:$H$12,V_NNG3A!$J$4:$J$12,BF833)</f>
        <v>1.1457637931033899</v>
      </c>
      <c r="BC833" s="308">
        <f>IFERROR((AZ833-V_NNG3A!$J$20) / (V_NNG3A!$J$19-V_NNG3A!$J$20) * 100, 0)</f>
        <v>40.027888206237819</v>
      </c>
      <c r="BD833" s="308">
        <v>1050</v>
      </c>
      <c r="BE833" s="308">
        <v>1047</v>
      </c>
      <c r="BF833" s="374">
        <v>1048.6099999999999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1.3851936</v>
      </c>
      <c r="AX834" s="370">
        <v>1.1745454500000001</v>
      </c>
      <c r="AY834" s="370"/>
      <c r="AZ834" s="312">
        <f>_xll.SRS1Splines.Functions25.Linear_Interp(V_NNG3A!$H$4:$H$12,V_NNG3A!$I$4:$I$12,BF834)</f>
        <v>12.219800000000101</v>
      </c>
      <c r="BA834" s="312">
        <f>(AZ834/V_NNG3A!$I$8)*100</f>
        <v>88.229602888087371</v>
      </c>
      <c r="BB834" s="308">
        <f>_xll.SRS1Splines.Functions25.Linear_Interp(V_NNG3A!$H$4:$H$12,V_NNG3A!$J$4:$J$12,BF834)</f>
        <v>1.2322137931035899</v>
      </c>
      <c r="BC834" s="308">
        <f>IFERROR((AZ834-V_NNG3A!$J$20) / (V_NNG3A!$J$19-V_NNG3A!$J$20) * 100, 0)</f>
        <v>43.04806649801683</v>
      </c>
      <c r="BD834" s="308">
        <v>1050</v>
      </c>
      <c r="BE834" s="308">
        <v>1047</v>
      </c>
      <c r="BF834" s="374">
        <v>1048.68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1.23473064</v>
      </c>
      <c r="AX835" s="370">
        <v>1.1745454500000001</v>
      </c>
      <c r="AY835" s="370"/>
      <c r="AZ835" s="312">
        <f>_xll.SRS1Splines.Functions25.Linear_Interp(V_NNG3A!$H$4:$H$12,V_NNG3A!$I$4:$I$12,BF835)</f>
        <v>12.2445000000001</v>
      </c>
      <c r="BA835" s="312">
        <f>(AZ835/V_NNG3A!$I$8)*100</f>
        <v>88.407942238267864</v>
      </c>
      <c r="BB835" s="308">
        <f>_xll.SRS1Splines.Functions25.Linear_Interp(V_NNG3A!$H$4:$H$12,V_NNG3A!$J$4:$J$12,BF835)</f>
        <v>1.2569137931035701</v>
      </c>
      <c r="BC835" s="308">
        <f>IFERROR((AZ835-V_NNG3A!$J$20) / (V_NNG3A!$J$19-V_NNG3A!$J$20) * 100, 0)</f>
        <v>43.910974581380238</v>
      </c>
      <c r="BD835" s="308">
        <v>1050</v>
      </c>
      <c r="BE835" s="308">
        <v>1047</v>
      </c>
      <c r="BF835" s="374">
        <v>1048.7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1.23473064</v>
      </c>
      <c r="AX836" s="370">
        <v>1.1745454500000001</v>
      </c>
      <c r="AY836" s="370"/>
      <c r="AZ836" s="312">
        <f>_xll.SRS1Splines.Functions25.Linear_Interp(V_NNG3A!$H$4:$H$12,V_NNG3A!$I$4:$I$12,BF836)</f>
        <v>12.2692</v>
      </c>
      <c r="BA836" s="312">
        <f>(AZ836/V_NNG3A!$I$8)*100</f>
        <v>88.586281588447662</v>
      </c>
      <c r="BB836" s="308">
        <f>_xll.SRS1Splines.Functions25.Linear_Interp(V_NNG3A!$H$4:$H$12,V_NNG3A!$J$4:$J$12,BF836)</f>
        <v>1.2816137931035501</v>
      </c>
      <c r="BC836" s="308">
        <f>IFERROR((AZ836-V_NNG3A!$J$20) / (V_NNG3A!$J$19-V_NNG3A!$J$20) * 100, 0)</f>
        <v>44.773882664740178</v>
      </c>
      <c r="BD836" s="308">
        <v>1050</v>
      </c>
      <c r="BE836" s="308">
        <v>1047</v>
      </c>
      <c r="BF836" s="374">
        <v>1048.72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1.9127627300000001</v>
      </c>
      <c r="AX837" s="370">
        <v>1.5215590299999999</v>
      </c>
      <c r="AY837" s="370"/>
      <c r="AZ837" s="312">
        <f>_xll.SRS1Splines.Functions25.Linear_Interp(V_NNG3A!$H$4:$H$12,V_NNG3A!$I$4:$I$12,BF837)</f>
        <v>12.429749999999901</v>
      </c>
      <c r="BA837" s="312">
        <f>(AZ837/V_NNG3A!$I$8)*100</f>
        <v>89.745487364620232</v>
      </c>
      <c r="BB837" s="308">
        <f>_xll.SRS1Splines.Functions25.Linear_Interp(V_NNG3A!$H$4:$H$12,V_NNG3A!$J$4:$J$12,BF837)</f>
        <v>1.4421637931033999</v>
      </c>
      <c r="BC837" s="308">
        <f>IFERROR((AZ837-V_NNG3A!$J$20) / (V_NNG3A!$J$19-V_NNG3A!$J$20) * 100, 0)</f>
        <v>50.382785206599046</v>
      </c>
      <c r="BD837" s="308">
        <v>1050</v>
      </c>
      <c r="BE837" s="308">
        <v>1047</v>
      </c>
      <c r="BF837" s="374">
        <v>1048.8499999999999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1.71425926</v>
      </c>
      <c r="AX838" s="370">
        <v>1.9550000000000001</v>
      </c>
      <c r="AY838" s="370"/>
      <c r="AZ838" s="312">
        <f>_xll.SRS1Splines.Functions25.Linear_Interp(V_NNG3A!$H$4:$H$12,V_NNG3A!$I$4:$I$12,BF838)</f>
        <v>12.33095</v>
      </c>
      <c r="BA838" s="312">
        <f>(AZ838/V_NNG3A!$I$8)*100</f>
        <v>89.032129963898925</v>
      </c>
      <c r="BB838" s="308">
        <f>_xll.SRS1Splines.Functions25.Linear_Interp(V_NNG3A!$H$4:$H$12,V_NNG3A!$J$4:$J$12,BF838)</f>
        <v>1.3433637931034901</v>
      </c>
      <c r="BC838" s="308">
        <f>IFERROR((AZ838-V_NNG3A!$J$20) / (V_NNG3A!$J$19-V_NNG3A!$J$20) * 100, 0)</f>
        <v>46.931152873148761</v>
      </c>
      <c r="BD838" s="308">
        <v>1050</v>
      </c>
      <c r="BE838" s="308">
        <v>1047</v>
      </c>
      <c r="BF838" s="374">
        <v>1048.77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1.46126052</v>
      </c>
      <c r="AX839" s="370">
        <v>1.88255682</v>
      </c>
      <c r="AY839" s="370"/>
      <c r="AZ839" s="312">
        <f>_xll.SRS1Splines.Functions25.Linear_Interp(V_NNG3A!$H$4:$H$12,V_NNG3A!$I$4:$I$12,BF839)</f>
        <v>12.158050000000101</v>
      </c>
      <c r="BA839" s="312">
        <f>(AZ839/V_NNG3A!$I$8)*100</f>
        <v>87.783754512636108</v>
      </c>
      <c r="BB839" s="308">
        <f>_xll.SRS1Splines.Functions25.Linear_Interp(V_NNG3A!$H$4:$H$12,V_NNG3A!$J$4:$J$12,BF839)</f>
        <v>1.1704637931036499</v>
      </c>
      <c r="BC839" s="308">
        <f>IFERROR((AZ839-V_NNG3A!$J$20) / (V_NNG3A!$J$19-V_NNG3A!$J$20) * 100, 0)</f>
        <v>40.890796289608247</v>
      </c>
      <c r="BD839" s="308">
        <v>1050</v>
      </c>
      <c r="BE839" s="308">
        <v>1047</v>
      </c>
      <c r="BF839" s="374">
        <v>1048.6300000000001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1.2762542100000001</v>
      </c>
      <c r="AX840" s="370">
        <v>1.60727273</v>
      </c>
      <c r="AY840" s="370"/>
      <c r="AZ840" s="312">
        <f>_xll.SRS1Splines.Functions25.Linear_Interp(V_NNG3A!$H$4:$H$12,V_NNG3A!$I$4:$I$12,BF840)</f>
        <v>12.0222</v>
      </c>
      <c r="BA840" s="312">
        <f>(AZ840/V_NNG3A!$I$8)*100</f>
        <v>86.802888086642611</v>
      </c>
      <c r="BB840" s="308">
        <f>_xll.SRS1Splines.Functions25.Linear_Interp(V_NNG3A!$H$4:$H$12,V_NNG3A!$J$4:$J$12,BF840)</f>
        <v>1.03461379310349</v>
      </c>
      <c r="BC840" s="308">
        <f>IFERROR((AZ840-V_NNG3A!$J$20) / (V_NNG3A!$J$19-V_NNG3A!$J$20) * 100, 0)</f>
        <v>36.144801831105831</v>
      </c>
      <c r="BD840" s="308">
        <v>1050</v>
      </c>
      <c r="BE840" s="308">
        <v>1047</v>
      </c>
      <c r="BF840" s="374">
        <v>1048.52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1.1673409100000001</v>
      </c>
      <c r="AX841" s="370">
        <v>1.4381742399999999</v>
      </c>
      <c r="AY841" s="370"/>
      <c r="AZ841" s="312">
        <f>_xll.SRS1Splines.Functions25.Linear_Interp(V_NNG3A!$H$4:$H$12,V_NNG3A!$I$4:$I$12,BF841)</f>
        <v>11.911050000000101</v>
      </c>
      <c r="BA841" s="312">
        <f>(AZ841/V_NNG3A!$I$8)*100</f>
        <v>86.000361010831057</v>
      </c>
      <c r="BB841" s="308">
        <f>_xll.SRS1Splines.Functions25.Linear_Interp(V_NNG3A!$H$4:$H$12,V_NNG3A!$J$4:$J$12,BF841)</f>
        <v>0.92346379310358795</v>
      </c>
      <c r="BC841" s="308">
        <f>IFERROR((AZ841-V_NNG3A!$J$20) / (V_NNG3A!$J$19-V_NNG3A!$J$20) * 100, 0)</f>
        <v>32.261715455973899</v>
      </c>
      <c r="BD841" s="308">
        <v>1050</v>
      </c>
      <c r="BE841" s="308">
        <v>1047</v>
      </c>
      <c r="BF841" s="374">
        <v>1048.43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0.95490529999999996</v>
      </c>
      <c r="AX842" s="370">
        <v>1.2257386400000001</v>
      </c>
      <c r="AY842" s="370"/>
      <c r="AZ842" s="312">
        <f>_xll.SRS1Splines.Functions25.Linear_Interp(V_NNG3A!$H$4:$H$12,V_NNG3A!$I$4:$I$12,BF842)</f>
        <v>11.7998999999999</v>
      </c>
      <c r="BA842" s="312">
        <f>(AZ842/V_NNG3A!$I$8)*100</f>
        <v>85.197833935017329</v>
      </c>
      <c r="BB842" s="308">
        <f>_xll.SRS1Splines.Functions25.Linear_Interp(V_NNG3A!$H$4:$H$12,V_NNG3A!$J$4:$J$12,BF842)</f>
        <v>0.81231379310340601</v>
      </c>
      <c r="BC842" s="308">
        <f>IFERROR((AZ842-V_NNG3A!$J$20) / (V_NNG3A!$J$19-V_NNG3A!$J$20) * 100, 0)</f>
        <v>28.378629080831423</v>
      </c>
      <c r="BD842" s="308">
        <v>1050</v>
      </c>
      <c r="BE842" s="308">
        <v>1047</v>
      </c>
      <c r="BF842" s="374">
        <v>1048.3399999999999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0.94234848000000004</v>
      </c>
      <c r="AX843" s="370">
        <v>1.21318182</v>
      </c>
      <c r="AY843" s="370"/>
      <c r="AZ843" s="312">
        <f>_xll.SRS1Splines.Functions25.Linear_Interp(V_NNG3A!$H$4:$H$12,V_NNG3A!$I$4:$I$12,BF843)</f>
        <v>11.688750000000001</v>
      </c>
      <c r="BA843" s="312">
        <f>(AZ843/V_NNG3A!$I$8)*100</f>
        <v>84.395306859205789</v>
      </c>
      <c r="BB843" s="308">
        <f>_xll.SRS1Splines.Functions25.Linear_Interp(V_NNG3A!$H$4:$H$12,V_NNG3A!$J$4:$J$12,BF843)</f>
        <v>0.70116379310350596</v>
      </c>
      <c r="BC843" s="308">
        <f>IFERROR((AZ843-V_NNG3A!$J$20) / (V_NNG3A!$J$19-V_NNG3A!$J$20) * 100, 0)</f>
        <v>24.495542705699492</v>
      </c>
      <c r="BD843" s="308">
        <v>1050</v>
      </c>
      <c r="BE843" s="308">
        <v>1047</v>
      </c>
      <c r="BF843" s="374">
        <v>1048.25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0.83193603000000005</v>
      </c>
      <c r="AX844" s="370">
        <v>1.16295455</v>
      </c>
      <c r="AY844" s="370"/>
      <c r="AZ844" s="312">
        <f>_xll.SRS1Splines.Functions25.Linear_Interp(V_NNG3A!$H$4:$H$12,V_NNG3A!$I$4:$I$12,BF844)</f>
        <v>11.552900000000101</v>
      </c>
      <c r="BA844" s="312">
        <f>(AZ844/V_NNG3A!$I$8)*100</f>
        <v>83.414440433213727</v>
      </c>
      <c r="BB844" s="308">
        <f>_xll.SRS1Splines.Functions25.Linear_Interp(V_NNG3A!$H$4:$H$12,V_NNG3A!$J$4:$J$12,BF844)</f>
        <v>0.56531379310362695</v>
      </c>
      <c r="BC844" s="308">
        <f>IFERROR((AZ844-V_NNG3A!$J$20) / (V_NNG3A!$J$19-V_NNG3A!$J$20) * 100, 0)</f>
        <v>19.749548247204089</v>
      </c>
      <c r="BD844" s="308">
        <v>1050</v>
      </c>
      <c r="BE844" s="308">
        <v>1047</v>
      </c>
      <c r="BF844" s="374">
        <v>1048.1400000000001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0.66837542000000005</v>
      </c>
      <c r="AX845" s="370">
        <v>0.99939394000000004</v>
      </c>
      <c r="AY845" s="370"/>
      <c r="AZ845" s="312">
        <f>_xll.SRS1Splines.Functions25.Linear_Interp(V_NNG3A!$H$4:$H$12,V_NNG3A!$I$4:$I$12,BF845)</f>
        <v>11.41705</v>
      </c>
      <c r="BA845" s="312">
        <f>(AZ845/V_NNG3A!$I$8)*100</f>
        <v>82.433574007220216</v>
      </c>
      <c r="BB845" s="308">
        <f>_xll.SRS1Splines.Functions25.Linear_Interp(V_NNG3A!$H$4:$H$12,V_NNG3A!$J$4:$J$12,BF845)</f>
        <v>0.42946379310346799</v>
      </c>
      <c r="BC845" s="308">
        <f>IFERROR((AZ845-V_NNG3A!$J$20) / (V_NNG3A!$J$19-V_NNG3A!$J$20) * 100, 0)</f>
        <v>15.003553788701677</v>
      </c>
      <c r="BD845" s="308">
        <v>1050</v>
      </c>
      <c r="BE845" s="308">
        <v>1047</v>
      </c>
      <c r="BF845" s="374">
        <v>1048.03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0.61252525000000002</v>
      </c>
      <c r="AX846" s="370">
        <v>0.97363635999999998</v>
      </c>
      <c r="AY846" s="370"/>
      <c r="AZ846" s="312">
        <f>_xll.SRS1Splines.Functions25.Linear_Interp(V_NNG3A!$H$4:$H$12,V_NNG3A!$I$4:$I$12,BF846)</f>
        <v>11.344682758620699</v>
      </c>
      <c r="BA846" s="312">
        <f>(AZ846/V_NNG3A!$I$8)*100</f>
        <v>81.911066849246922</v>
      </c>
      <c r="BB846" s="308">
        <f>_xll.SRS1Splines.Functions25.Linear_Interp(V_NNG3A!$H$4:$H$12,V_NNG3A!$J$4:$J$12,BF846)</f>
        <v>0.357096551724218</v>
      </c>
      <c r="BC846" s="308">
        <f>IFERROR((AZ846-V_NNG3A!$J$20) / (V_NNG3A!$J$19-V_NNG3A!$J$20) * 100, 0)</f>
        <v>12.475364413927945</v>
      </c>
      <c r="BD846" s="308">
        <v>1050</v>
      </c>
      <c r="BE846" s="308">
        <v>1047</v>
      </c>
      <c r="BF846" s="374">
        <v>1047.9100000000001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0.61252525000000002</v>
      </c>
      <c r="AX847" s="370">
        <v>0.97363635999999998</v>
      </c>
      <c r="AY847" s="370"/>
      <c r="AZ847" s="312">
        <f>_xll.SRS1Splines.Functions25.Linear_Interp(V_NNG3A!$H$4:$H$12,V_NNG3A!$I$4:$I$12,BF847)</f>
        <v>11.2975931034483</v>
      </c>
      <c r="BA847" s="312">
        <f>(AZ847/V_NNG3A!$I$8)*100</f>
        <v>81.571069338976898</v>
      </c>
      <c r="BB847" s="308">
        <f>_xll.SRS1Splines.Functions25.Linear_Interp(V_NNG3A!$H$4:$H$12,V_NNG3A!$J$4:$J$12,BF847)</f>
        <v>0.31000689655175201</v>
      </c>
      <c r="BC847" s="308">
        <f>IFERROR((AZ847-V_NNG3A!$J$20) / (V_NNG3A!$J$19-V_NNG3A!$J$20) * 100, 0)</f>
        <v>10.830261414289874</v>
      </c>
      <c r="BD847" s="308">
        <v>1050</v>
      </c>
      <c r="BE847" s="308">
        <v>1047</v>
      </c>
      <c r="BF847" s="374">
        <v>1047.79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0.56418603000000001</v>
      </c>
      <c r="AX848" s="370">
        <v>0.89520454999999999</v>
      </c>
      <c r="AY848" s="370"/>
      <c r="AZ848" s="312">
        <f>_xll.SRS1Splines.Functions25.Linear_Interp(V_NNG3A!$H$4:$H$12,V_NNG3A!$I$4:$I$12,BF848)</f>
        <v>11.2544275862069</v>
      </c>
      <c r="BA848" s="312">
        <f>(AZ848/V_NNG3A!$I$8)*100</f>
        <v>81.259404954562456</v>
      </c>
      <c r="BB848" s="308">
        <f>_xll.SRS1Splines.Functions25.Linear_Interp(V_NNG3A!$H$4:$H$12,V_NNG3A!$J$4:$J$12,BF848)</f>
        <v>0.26684137931040602</v>
      </c>
      <c r="BC848" s="308">
        <f>IFERROR((AZ848-V_NNG3A!$J$20) / (V_NNG3A!$J$19-V_NNG3A!$J$20) * 100, 0)</f>
        <v>9.3222503312871279</v>
      </c>
      <c r="BD848" s="308">
        <v>1050</v>
      </c>
      <c r="BE848" s="308">
        <v>1047</v>
      </c>
      <c r="BF848" s="374">
        <v>1047.68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0.63422495999999995</v>
      </c>
      <c r="AX849" s="370">
        <v>0.57403976999999995</v>
      </c>
      <c r="AY849" s="370"/>
      <c r="AZ849" s="312">
        <f>_xll.SRS1Splines.Functions25.Linear_Interp(V_NNG3A!$H$4:$H$12,V_NNG3A!$I$4:$I$12,BF849)</f>
        <v>11.262275862069</v>
      </c>
      <c r="BA849" s="312">
        <f>(AZ849/V_NNG3A!$I$8)*100</f>
        <v>81.316071206274358</v>
      </c>
      <c r="BB849" s="308">
        <f>_xll.SRS1Splines.Functions25.Linear_Interp(V_NNG3A!$H$4:$H$12,V_NNG3A!$J$4:$J$12,BF849)</f>
        <v>0.27468965517246902</v>
      </c>
      <c r="BC849" s="308">
        <f>IFERROR((AZ849-V_NNG3A!$J$20) / (V_NNG3A!$J$19-V_NNG3A!$J$20) * 100, 0)</f>
        <v>9.5964341645613196</v>
      </c>
      <c r="BD849" s="308">
        <v>1050</v>
      </c>
      <c r="BE849" s="308">
        <v>1047</v>
      </c>
      <c r="BF849" s="374">
        <v>1047.7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0.65718140000000003</v>
      </c>
      <c r="AX850" s="370">
        <v>0.59699621000000003</v>
      </c>
      <c r="AY850" s="370"/>
      <c r="AZ850" s="312">
        <f>_xll.SRS1Splines.Functions25.Linear_Interp(V_NNG3A!$H$4:$H$12,V_NNG3A!$I$4:$I$12,BF850)</f>
        <v>11.270124137931001</v>
      </c>
      <c r="BA850" s="312">
        <f>(AZ850/V_NNG3A!$I$8)*100</f>
        <v>81.372737457985565</v>
      </c>
      <c r="BB850" s="308">
        <f>_xll.SRS1Splines.Functions25.Linear_Interp(V_NNG3A!$H$4:$H$12,V_NNG3A!$J$4:$J$12,BF850)</f>
        <v>0.28253793103453101</v>
      </c>
      <c r="BC850" s="308">
        <f>IFERROR((AZ850-V_NNG3A!$J$20) / (V_NNG3A!$J$19-V_NNG3A!$J$20) * 100, 0)</f>
        <v>9.870617997832035</v>
      </c>
      <c r="BD850" s="308">
        <v>1050</v>
      </c>
      <c r="BE850" s="308">
        <v>1047</v>
      </c>
      <c r="BF850" s="374">
        <v>1047.72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0.51557797000000005</v>
      </c>
      <c r="AX851" s="370">
        <v>0.60585575000000003</v>
      </c>
      <c r="AY851" s="370"/>
      <c r="AZ851" s="312">
        <f>_xll.SRS1Splines.Functions25.Linear_Interp(V_NNG3A!$H$4:$H$12,V_NNG3A!$I$4:$I$12,BF851)</f>
        <v>11.258351724137899</v>
      </c>
      <c r="BA851" s="312">
        <f>(AZ851/V_NNG3A!$I$8)*100</f>
        <v>81.287738080418052</v>
      </c>
      <c r="BB851" s="308">
        <f>_xll.SRS1Splines.Functions25.Linear_Interp(V_NNG3A!$H$4:$H$12,V_NNG3A!$J$4:$J$12,BF851)</f>
        <v>0.27076551724143699</v>
      </c>
      <c r="BC851" s="308">
        <f>IFERROR((AZ851-V_NNG3A!$J$20) / (V_NNG3A!$J$19-V_NNG3A!$J$20) * 100, 0)</f>
        <v>9.4593422479224554</v>
      </c>
      <c r="BD851" s="308">
        <v>1050</v>
      </c>
      <c r="BE851" s="308">
        <v>1047</v>
      </c>
      <c r="BF851" s="374">
        <v>1047.69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0.47935185000000002</v>
      </c>
      <c r="AX852" s="370">
        <v>0.59972221999999997</v>
      </c>
      <c r="AY852" s="370"/>
      <c r="AZ852" s="312">
        <f>_xll.SRS1Splines.Functions25.Linear_Interp(V_NNG3A!$H$4:$H$12,V_NNG3A!$I$4:$I$12,BF852)</f>
        <v>11.2426551724138</v>
      </c>
      <c r="BA852" s="312">
        <f>(AZ852/V_NNG3A!$I$8)*100</f>
        <v>81.174405576994943</v>
      </c>
      <c r="BB852" s="308">
        <f>_xll.SRS1Splines.Functions25.Linear_Interp(V_NNG3A!$H$4:$H$12,V_NNG3A!$J$4:$J$12,BF852)</f>
        <v>0.25506896551731101</v>
      </c>
      <c r="BC852" s="308">
        <f>IFERROR((AZ852-V_NNG3A!$J$20) / (V_NNG3A!$J$19-V_NNG3A!$J$20) * 100, 0)</f>
        <v>8.9109745813776087</v>
      </c>
      <c r="BD852" s="308">
        <v>1050</v>
      </c>
      <c r="BE852" s="308">
        <v>1047</v>
      </c>
      <c r="BF852" s="374">
        <v>1047.6500000000001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0.45538236999999998</v>
      </c>
      <c r="AX853" s="370">
        <v>0.42528977000000001</v>
      </c>
      <c r="AY853" s="370"/>
      <c r="AZ853" s="312">
        <f>_xll.SRS1Splines.Functions25.Linear_Interp(V_NNG3A!$H$4:$H$12,V_NNG3A!$I$4:$I$12,BF853)</f>
        <v>11.246579310344799</v>
      </c>
      <c r="BA853" s="312">
        <f>(AZ853/V_NNG3A!$I$8)*100</f>
        <v>81.202738702850539</v>
      </c>
      <c r="BB853" s="308">
        <f>_xll.SRS1Splines.Functions25.Linear_Interp(V_NNG3A!$H$4:$H$12,V_NNG3A!$J$4:$J$12,BF853)</f>
        <v>0.25899310344834298</v>
      </c>
      <c r="BC853" s="308">
        <f>IFERROR((AZ853-V_NNG3A!$J$20) / (V_NNG3A!$J$19-V_NNG3A!$J$20) * 100, 0)</f>
        <v>9.0480664980129362</v>
      </c>
      <c r="BD853" s="308">
        <v>1050</v>
      </c>
      <c r="BE853" s="308">
        <v>1047</v>
      </c>
      <c r="BF853" s="374">
        <v>1047.6600000000001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0.40248527000000001</v>
      </c>
      <c r="AX854" s="370">
        <v>0.46267045000000001</v>
      </c>
      <c r="AY854" s="370"/>
      <c r="AZ854" s="312">
        <f>_xll.SRS1Splines.Functions25.Linear_Interp(V_NNG3A!$H$4:$H$12,V_NNG3A!$I$4:$I$12,BF854)</f>
        <v>11.2387310344828</v>
      </c>
      <c r="BA854" s="312">
        <f>(AZ854/V_NNG3A!$I$8)*100</f>
        <v>81.146072451139347</v>
      </c>
      <c r="BB854" s="308">
        <f>_xll.SRS1Splines.Functions25.Linear_Interp(V_NNG3A!$H$4:$H$12,V_NNG3A!$J$4:$J$12,BF854)</f>
        <v>0.25114482758627998</v>
      </c>
      <c r="BC854" s="308">
        <f>IFERROR((AZ854-V_NNG3A!$J$20) / (V_NNG3A!$J$19-V_NNG3A!$J$20) * 100, 0)</f>
        <v>8.773882664742283</v>
      </c>
      <c r="BD854" s="308">
        <v>1050</v>
      </c>
      <c r="BE854" s="308">
        <v>1047</v>
      </c>
      <c r="BF854" s="374">
        <v>1047.6400000000001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0.57781987000000001</v>
      </c>
      <c r="AX855" s="370">
        <v>0.27689394000000001</v>
      </c>
      <c r="AY855" s="370"/>
      <c r="AZ855" s="312">
        <f>_xll.SRS1Splines.Functions25.Linear_Interp(V_NNG3A!$H$4:$H$12,V_NNG3A!$I$4:$I$12,BF855)</f>
        <v>11.277972413793099</v>
      </c>
      <c r="BA855" s="312">
        <f>(AZ855/V_NNG3A!$I$8)*100</f>
        <v>81.429403709697468</v>
      </c>
      <c r="BB855" s="308">
        <f>_xll.SRS1Splines.Functions25.Linear_Interp(V_NNG3A!$H$4:$H$12,V_NNG3A!$J$4:$J$12,BF855)</f>
        <v>0.290386206896594</v>
      </c>
      <c r="BC855" s="308">
        <f>IFERROR((AZ855-V_NNG3A!$J$20) / (V_NNG3A!$J$19-V_NNG3A!$J$20) * 100, 0)</f>
        <v>10.144801831106163</v>
      </c>
      <c r="BD855" s="308">
        <v>1050</v>
      </c>
      <c r="BE855" s="308">
        <v>1047</v>
      </c>
      <c r="BF855" s="374">
        <v>1047.74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0.77894781000000002</v>
      </c>
      <c r="AX856" s="370">
        <v>0.62848484999999998</v>
      </c>
      <c r="AY856" s="370"/>
      <c r="AZ856" s="312">
        <f>_xll.SRS1Splines.Functions25.Linear_Interp(V_NNG3A!$H$4:$H$12,V_NNG3A!$I$4:$I$12,BF856)</f>
        <v>11.2975931034483</v>
      </c>
      <c r="BA856" s="312">
        <f>(AZ856/V_NNG3A!$I$8)*100</f>
        <v>81.571069338976898</v>
      </c>
      <c r="BB856" s="308">
        <f>_xll.SRS1Splines.Functions25.Linear_Interp(V_NNG3A!$H$4:$H$12,V_NNG3A!$J$4:$J$12,BF856)</f>
        <v>0.31000689655175201</v>
      </c>
      <c r="BC856" s="308">
        <f>IFERROR((AZ856-V_NNG3A!$J$20) / (V_NNG3A!$J$19-V_NNG3A!$J$20) * 100, 0)</f>
        <v>10.830261414289874</v>
      </c>
      <c r="BD856" s="308">
        <v>1050</v>
      </c>
      <c r="BE856" s="308">
        <v>1047</v>
      </c>
      <c r="BF856" s="374">
        <v>1047.79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1.2668686899999999</v>
      </c>
      <c r="AX857" s="370">
        <v>0.63492424000000003</v>
      </c>
      <c r="AY857" s="370"/>
      <c r="AZ857" s="312">
        <f>_xll.SRS1Splines.Functions25.Linear_Interp(V_NNG3A!$H$4:$H$12,V_NNG3A!$I$4:$I$12,BF857)</f>
        <v>11.38</v>
      </c>
      <c r="BA857" s="312">
        <f>(AZ857/V_NNG3A!$I$8)*100</f>
        <v>82.166064981949475</v>
      </c>
      <c r="BB857" s="308">
        <f>_xll.SRS1Splines.Functions25.Linear_Interp(V_NNG3A!$H$4:$H$12,V_NNG3A!$J$4:$J$12,BF857)</f>
        <v>0.392413793103501</v>
      </c>
      <c r="BC857" s="308">
        <f>IFERROR((AZ857-V_NNG3A!$J$20) / (V_NNG3A!$J$19-V_NNG3A!$J$20) * 100, 0)</f>
        <v>13.709191663656561</v>
      </c>
      <c r="BD857" s="308">
        <v>1050</v>
      </c>
      <c r="BE857" s="308">
        <v>1047</v>
      </c>
      <c r="BF857" s="374">
        <v>1048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0.72111952999999995</v>
      </c>
      <c r="AX858" s="370">
        <v>0.48037879</v>
      </c>
      <c r="AY858" s="370"/>
      <c r="AZ858" s="312">
        <f>_xll.SRS1Splines.Functions25.Linear_Interp(V_NNG3A!$H$4:$H$12,V_NNG3A!$I$4:$I$12,BF858)</f>
        <v>11.4787999999999</v>
      </c>
      <c r="BA858" s="312">
        <f>(AZ858/V_NNG3A!$I$8)*100</f>
        <v>82.879422382670768</v>
      </c>
      <c r="BB858" s="308">
        <f>_xll.SRS1Splines.Functions25.Linear_Interp(V_NNG3A!$H$4:$H$12,V_NNG3A!$J$4:$J$12,BF858)</f>
        <v>0.49121379310341301</v>
      </c>
      <c r="BC858" s="308">
        <f>IFERROR((AZ858-V_NNG3A!$J$20) / (V_NNG3A!$J$19-V_NNG3A!$J$20) * 100, 0)</f>
        <v>17.160823997106789</v>
      </c>
      <c r="BD858" s="308">
        <v>1050</v>
      </c>
      <c r="BE858" s="308">
        <v>1047</v>
      </c>
      <c r="BF858" s="374">
        <v>1048.08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1.5248463800000001</v>
      </c>
      <c r="AX859" s="370">
        <v>0.68225378999999997</v>
      </c>
      <c r="AY859" s="370"/>
      <c r="AZ859" s="312">
        <f>_xll.SRS1Splines.Functions25.Linear_Interp(V_NNG3A!$H$4:$H$12,V_NNG3A!$I$4:$I$12,BF859)</f>
        <v>11.824599999999901</v>
      </c>
      <c r="BA859" s="312">
        <f>(AZ859/V_NNG3A!$I$8)*100</f>
        <v>85.376173285197837</v>
      </c>
      <c r="BB859" s="308">
        <f>_xll.SRS1Splines.Functions25.Linear_Interp(V_NNG3A!$H$4:$H$12,V_NNG3A!$J$4:$J$12,BF859)</f>
        <v>0.83701379310338397</v>
      </c>
      <c r="BC859" s="308">
        <f>IFERROR((AZ859-V_NNG3A!$J$20) / (V_NNG3A!$J$19-V_NNG3A!$J$20) * 100, 0)</f>
        <v>29.241537164194892</v>
      </c>
      <c r="BD859" s="308">
        <v>1050</v>
      </c>
      <c r="BE859" s="308">
        <v>1047</v>
      </c>
      <c r="BF859" s="374">
        <v>1048.3599999999999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0.81966539999999999</v>
      </c>
      <c r="AX860" s="370">
        <v>0.63910984999999998</v>
      </c>
      <c r="AY860" s="370"/>
      <c r="AZ860" s="312">
        <f>_xll.SRS1Splines.Functions25.Linear_Interp(V_NNG3A!$H$4:$H$12,V_NNG3A!$I$4:$I$12,BF860)</f>
        <v>11.898700000000099</v>
      </c>
      <c r="BA860" s="312">
        <f>(AZ860/V_NNG3A!$I$8)*100</f>
        <v>85.911191335740796</v>
      </c>
      <c r="BB860" s="308">
        <f>_xll.SRS1Splines.Functions25.Linear_Interp(V_NNG3A!$H$4:$H$12,V_NNG3A!$J$4:$J$12,BF860)</f>
        <v>0.91111379310359897</v>
      </c>
      <c r="BC860" s="308">
        <f>IFERROR((AZ860-V_NNG3A!$J$20) / (V_NNG3A!$J$19-V_NNG3A!$J$20) * 100, 0)</f>
        <v>31.830261414292131</v>
      </c>
      <c r="BD860" s="308">
        <v>1050</v>
      </c>
      <c r="BE860" s="308">
        <v>1047</v>
      </c>
      <c r="BF860" s="374">
        <v>1048.42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0.81632996999999996</v>
      </c>
      <c r="AX861" s="370">
        <v>0.33484848</v>
      </c>
      <c r="AY861" s="370"/>
      <c r="AZ861" s="312">
        <f>_xll.SRS1Splines.Functions25.Linear_Interp(V_NNG3A!$H$4:$H$12,V_NNG3A!$I$4:$I$12,BF861)</f>
        <v>12.0962999999999</v>
      </c>
      <c r="BA861" s="312">
        <f>(AZ861/V_NNG3A!$I$8)*100</f>
        <v>87.337906137183396</v>
      </c>
      <c r="BB861" s="308">
        <f>_xll.SRS1Splines.Functions25.Linear_Interp(V_NNG3A!$H$4:$H$12,V_NNG3A!$J$4:$J$12,BF861)</f>
        <v>1.1087137931034201</v>
      </c>
      <c r="BC861" s="308">
        <f>IFERROR((AZ861-V_NNG3A!$J$20) / (V_NNG3A!$J$19-V_NNG3A!$J$20) * 100, 0)</f>
        <v>38.73352608119265</v>
      </c>
      <c r="BD861" s="308">
        <v>1050</v>
      </c>
      <c r="BE861" s="308">
        <v>1047</v>
      </c>
      <c r="BF861" s="374">
        <v>1048.58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2.8006481499999998</v>
      </c>
      <c r="AX862" s="370">
        <v>0.69416666999999999</v>
      </c>
      <c r="AY862" s="370"/>
      <c r="AZ862" s="312">
        <f>_xll.SRS1Splines.Functions25.Linear_Interp(V_NNG3A!$H$4:$H$12,V_NNG3A!$I$4:$I$12,BF862)</f>
        <v>12.960800000000001</v>
      </c>
      <c r="BA862" s="312">
        <f>(AZ862/V_NNG3A!$I$8)*100</f>
        <v>93.579783393501813</v>
      </c>
      <c r="BB862" s="308">
        <f>_xll.SRS1Splines.Functions25.Linear_Interp(V_NNG3A!$H$4:$H$12,V_NNG3A!$J$4:$J$12,BF862)</f>
        <v>1.9732137931034801</v>
      </c>
      <c r="BC862" s="308">
        <f>IFERROR((AZ862-V_NNG3A!$J$20) / (V_NNG3A!$J$19-V_NNG3A!$J$20) * 100, 0)</f>
        <v>68.935308998916383</v>
      </c>
      <c r="BD862" s="308">
        <v>1050</v>
      </c>
      <c r="BE862" s="308">
        <v>1047</v>
      </c>
      <c r="BF862" s="374">
        <v>1049.28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2.6687015999999999</v>
      </c>
      <c r="AX863" s="370">
        <v>1.9768939400000001</v>
      </c>
      <c r="AY863" s="370"/>
      <c r="AZ863" s="312">
        <f>_xll.SRS1Splines.Functions25.Linear_Interp(V_NNG3A!$H$4:$H$12,V_NNG3A!$I$4:$I$12,BF863)</f>
        <v>13.24485</v>
      </c>
      <c r="BA863" s="312">
        <f>(AZ863/V_NNG3A!$I$8)*100</f>
        <v>95.630685920577619</v>
      </c>
      <c r="BB863" s="308">
        <f>_xll.SRS1Splines.Functions25.Linear_Interp(V_NNG3A!$H$4:$H$12,V_NNG3A!$J$4:$J$12,BF863)</f>
        <v>2.2572637931034998</v>
      </c>
      <c r="BC863" s="308">
        <f>IFERROR((AZ863-V_NNG3A!$J$20) / (V_NNG3A!$J$19-V_NNG3A!$J$20) * 100, 0)</f>
        <v>78.858751957595842</v>
      </c>
      <c r="BD863" s="308">
        <v>1050</v>
      </c>
      <c r="BE863" s="308">
        <v>1047</v>
      </c>
      <c r="BF863" s="374">
        <v>1049.51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1.9791393100000001</v>
      </c>
      <c r="AX864" s="370">
        <v>3.2132575800000001</v>
      </c>
      <c r="AY864" s="370"/>
      <c r="AZ864" s="312">
        <f>_xll.SRS1Splines.Functions25.Linear_Interp(V_NNG3A!$H$4:$H$12,V_NNG3A!$I$4:$I$12,BF864)</f>
        <v>12.738499999999901</v>
      </c>
      <c r="BA864" s="312">
        <f>(AZ864/V_NNG3A!$I$8)*100</f>
        <v>91.974729241876545</v>
      </c>
      <c r="BB864" s="308">
        <f>_xll.SRS1Splines.Functions25.Linear_Interp(V_NNG3A!$H$4:$H$12,V_NNG3A!$J$4:$J$12,BF864)</f>
        <v>1.75091379310341</v>
      </c>
      <c r="BC864" s="308">
        <f>IFERROR((AZ864-V_NNG3A!$J$20) / (V_NNG3A!$J$19-V_NNG3A!$J$20) * 100, 0)</f>
        <v>61.169136248641976</v>
      </c>
      <c r="BD864" s="308">
        <v>1050</v>
      </c>
      <c r="BE864" s="308">
        <v>1047</v>
      </c>
      <c r="BF864" s="374">
        <v>1049.0999999999999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1.3076367799999999</v>
      </c>
      <c r="AX865" s="370">
        <v>2.4511552999999999</v>
      </c>
      <c r="AY865" s="370"/>
      <c r="AZ865" s="312">
        <f>_xll.SRS1Splines.Functions25.Linear_Interp(V_NNG3A!$H$4:$H$12,V_NNG3A!$I$4:$I$12,BF865)</f>
        <v>12.2692</v>
      </c>
      <c r="BA865" s="312">
        <f>(AZ865/V_NNG3A!$I$8)*100</f>
        <v>88.586281588447662</v>
      </c>
      <c r="BB865" s="308">
        <f>_xll.SRS1Splines.Functions25.Linear_Interp(V_NNG3A!$H$4:$H$12,V_NNG3A!$J$4:$J$12,BF865)</f>
        <v>1.2816137931035501</v>
      </c>
      <c r="BC865" s="308">
        <f>IFERROR((AZ865-V_NNG3A!$J$20) / (V_NNG3A!$J$19-V_NNG3A!$J$20) * 100, 0)</f>
        <v>44.773882664740178</v>
      </c>
      <c r="BD865" s="308">
        <v>1050</v>
      </c>
      <c r="BE865" s="308">
        <v>1047</v>
      </c>
      <c r="BF865" s="374">
        <v>1048.72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3.1332807200000001</v>
      </c>
      <c r="AX866" s="370">
        <v>2.3808639500000002</v>
      </c>
      <c r="AY866" s="370"/>
      <c r="AZ866" s="312">
        <f>_xll.SRS1Splines.Functions25.Linear_Interp(V_NNG3A!$H$4:$H$12,V_NNG3A!$I$4:$I$12,BF866)</f>
        <v>12.57795</v>
      </c>
      <c r="BA866" s="312">
        <f>(AZ866/V_NNG3A!$I$8)*100</f>
        <v>90.815523465703976</v>
      </c>
      <c r="BB866" s="308">
        <f>_xll.SRS1Splines.Functions25.Linear_Interp(V_NNG3A!$H$4:$H$12,V_NNG3A!$J$4:$J$12,BF866)</f>
        <v>1.5903637931035499</v>
      </c>
      <c r="BC866" s="308">
        <f>IFERROR((AZ866-V_NNG3A!$J$20) / (V_NNG3A!$J$19-V_NNG3A!$J$20) * 100, 0)</f>
        <v>55.560233706783102</v>
      </c>
      <c r="BD866" s="308">
        <v>1050</v>
      </c>
      <c r="BE866" s="308">
        <v>1047</v>
      </c>
      <c r="BF866" s="374">
        <v>1048.97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2.63934975</v>
      </c>
      <c r="AX867" s="370">
        <v>3.9031849699999999</v>
      </c>
      <c r="AY867" s="370"/>
      <c r="AZ867" s="312">
        <f>_xll.SRS1Splines.Functions25.Linear_Interp(V_NNG3A!$H$4:$H$12,V_NNG3A!$I$4:$I$12,BF867)</f>
        <v>12.059249999999899</v>
      </c>
      <c r="BA867" s="312">
        <f>(AZ867/V_NNG3A!$I$8)*100</f>
        <v>87.070397111912641</v>
      </c>
      <c r="BB867" s="308">
        <f>_xll.SRS1Splines.Functions25.Linear_Interp(V_NNG3A!$H$4:$H$12,V_NNG3A!$J$4:$J$12,BF867)</f>
        <v>1.07166379310346</v>
      </c>
      <c r="BC867" s="308">
        <f>IFERROR((AZ867-V_NNG3A!$J$20) / (V_NNG3A!$J$19-V_NNG3A!$J$20) * 100, 0)</f>
        <v>37.439163956147468</v>
      </c>
      <c r="BD867" s="308">
        <v>1050</v>
      </c>
      <c r="BE867" s="308">
        <v>1047</v>
      </c>
      <c r="BF867" s="374">
        <v>1048.55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1.5723400700000001</v>
      </c>
      <c r="AX868" s="370">
        <v>1.99363636</v>
      </c>
      <c r="AY868" s="370"/>
      <c r="AZ868" s="312">
        <f>_xll.SRS1Splines.Functions25.Linear_Interp(V_NNG3A!$H$4:$H$12,V_NNG3A!$I$4:$I$12,BF868)</f>
        <v>11.8863500000001</v>
      </c>
      <c r="BA868" s="312">
        <f>(AZ868/V_NNG3A!$I$8)*100</f>
        <v>85.822021660650535</v>
      </c>
      <c r="BB868" s="308">
        <f>_xll.SRS1Splines.Functions25.Linear_Interp(V_NNG3A!$H$4:$H$12,V_NNG3A!$J$4:$J$12,BF868)</f>
        <v>0.89876379310360999</v>
      </c>
      <c r="BC868" s="308">
        <f>IFERROR((AZ868-V_NNG3A!$J$20) / (V_NNG3A!$J$19-V_NNG3A!$J$20) * 100, 0)</f>
        <v>31.398807372610431</v>
      </c>
      <c r="BD868" s="308">
        <v>1050</v>
      </c>
      <c r="BE868" s="308">
        <v>1047</v>
      </c>
      <c r="BF868" s="374">
        <v>1048.4100000000001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1.3189036199999999</v>
      </c>
      <c r="AX869" s="370">
        <v>1.6197651500000001</v>
      </c>
      <c r="AY869" s="370"/>
      <c r="AZ869" s="312">
        <f>_xll.SRS1Splines.Functions25.Linear_Interp(V_NNG3A!$H$4:$H$12,V_NNG3A!$I$4:$I$12,BF869)</f>
        <v>11.762849999999901</v>
      </c>
      <c r="BA869" s="312">
        <f>(AZ869/V_NNG3A!$I$8)*100</f>
        <v>84.930324909746574</v>
      </c>
      <c r="BB869" s="308">
        <f>_xll.SRS1Splines.Functions25.Linear_Interp(V_NNG3A!$H$4:$H$12,V_NNG3A!$J$4:$J$12,BF869)</f>
        <v>0.77526379310343896</v>
      </c>
      <c r="BC869" s="308">
        <f>IFERROR((AZ869-V_NNG3A!$J$20) / (V_NNG3A!$J$19-V_NNG3A!$J$20) * 100, 0)</f>
        <v>27.084266955786308</v>
      </c>
      <c r="BD869" s="308">
        <v>1050</v>
      </c>
      <c r="BE869" s="308">
        <v>1047</v>
      </c>
      <c r="BF869" s="374">
        <v>1048.31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1.1403703700000001</v>
      </c>
      <c r="AX870" s="370">
        <v>1.02</v>
      </c>
      <c r="AY870" s="370"/>
      <c r="AZ870" s="312">
        <f>_xll.SRS1Splines.Functions25.Linear_Interp(V_NNG3A!$H$4:$H$12,V_NNG3A!$I$4:$I$12,BF870)</f>
        <v>11.812249999999899</v>
      </c>
      <c r="BA870" s="312">
        <f>(AZ870/V_NNG3A!$I$8)*100</f>
        <v>85.287003610107575</v>
      </c>
      <c r="BB870" s="308">
        <f>_xll.SRS1Splines.Functions25.Linear_Interp(V_NNG3A!$H$4:$H$12,V_NNG3A!$J$4:$J$12,BF870)</f>
        <v>0.82466379310339499</v>
      </c>
      <c r="BC870" s="308">
        <f>IFERROR((AZ870-V_NNG3A!$J$20) / (V_NNG3A!$J$19-V_NNG3A!$J$20) * 100, 0)</f>
        <v>28.810083122513124</v>
      </c>
      <c r="BD870" s="308">
        <v>1050</v>
      </c>
      <c r="BE870" s="308">
        <v>1047</v>
      </c>
      <c r="BF870" s="374">
        <v>1048.3499999999999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0.99582912000000001</v>
      </c>
      <c r="AX871" s="370">
        <v>0.93570832999999998</v>
      </c>
      <c r="AY871" s="370"/>
      <c r="AZ871" s="312">
        <f>_xll.SRS1Splines.Functions25.Linear_Interp(V_NNG3A!$H$4:$H$12,V_NNG3A!$I$4:$I$12,BF871)</f>
        <v>11.8369499999999</v>
      </c>
      <c r="BA871" s="312">
        <f>(AZ871/V_NNG3A!$I$8)*100</f>
        <v>85.465342960288098</v>
      </c>
      <c r="BB871" s="308">
        <f>_xll.SRS1Splines.Functions25.Linear_Interp(V_NNG3A!$H$4:$H$12,V_NNG3A!$J$4:$J$12,BF871)</f>
        <v>0.84936379310337295</v>
      </c>
      <c r="BC871" s="308">
        <f>IFERROR((AZ871-V_NNG3A!$J$20) / (V_NNG3A!$J$19-V_NNG3A!$J$20) * 100, 0)</f>
        <v>29.672991205876599</v>
      </c>
      <c r="BD871" s="308">
        <v>1050</v>
      </c>
      <c r="BE871" s="308">
        <v>1047</v>
      </c>
      <c r="BF871" s="374">
        <v>1048.3699999999999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3.1893223900000001</v>
      </c>
      <c r="AX872" s="370">
        <v>0.81200757999999995</v>
      </c>
      <c r="AY872" s="370"/>
      <c r="AZ872" s="312">
        <f>_xll.SRS1Splines.Functions25.Linear_Interp(V_NNG3A!$H$4:$H$12,V_NNG3A!$I$4:$I$12,BF872)</f>
        <v>12.812600000000099</v>
      </c>
      <c r="BA872" s="312">
        <f>(AZ872/V_NNG3A!$I$8)*100</f>
        <v>92.50974729241949</v>
      </c>
      <c r="BB872" s="308">
        <f>_xll.SRS1Splines.Functions25.Linear_Interp(V_NNG3A!$H$4:$H$12,V_NNG3A!$J$4:$J$12,BF872)</f>
        <v>1.8250137931036201</v>
      </c>
      <c r="BC872" s="308">
        <f>IFERROR((AZ872-V_NNG3A!$J$20) / (V_NNG3A!$J$19-V_NNG3A!$J$20) * 100, 0)</f>
        <v>63.75786049873922</v>
      </c>
      <c r="BD872" s="308">
        <v>1050</v>
      </c>
      <c r="BE872" s="308">
        <v>1047</v>
      </c>
      <c r="BF872" s="374">
        <v>1049.1600000000001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3.7952868299999998</v>
      </c>
      <c r="AX873" s="370">
        <v>3.1931988599999999</v>
      </c>
      <c r="AY873" s="370"/>
      <c r="AZ873" s="312">
        <f>_xll.SRS1Splines.Functions25.Linear_Interp(V_NNG3A!$H$4:$H$12,V_NNG3A!$I$4:$I$12,BF873)</f>
        <v>13.0595999999999</v>
      </c>
      <c r="BA873" s="312">
        <f>(AZ873/V_NNG3A!$I$8)*100</f>
        <v>94.293140794223106</v>
      </c>
      <c r="BB873" s="308">
        <f>_xll.SRS1Splines.Functions25.Linear_Interp(V_NNG3A!$H$4:$H$12,V_NNG3A!$J$4:$J$12,BF873)</f>
        <v>2.0720137931033902</v>
      </c>
      <c r="BC873" s="308">
        <f>IFERROR((AZ873-V_NNG3A!$J$20) / (V_NNG3A!$J$19-V_NNG3A!$J$20) * 100, 0)</f>
        <v>72.386941332366618</v>
      </c>
      <c r="BD873" s="308">
        <v>1050</v>
      </c>
      <c r="BE873" s="308">
        <v>1047</v>
      </c>
      <c r="BF873" s="374">
        <v>1049.3599999999999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7.25156271</v>
      </c>
      <c r="AX874" s="370">
        <v>9.1774296100000008</v>
      </c>
      <c r="AY874" s="370"/>
      <c r="AZ874" s="312">
        <f>_xll.SRS1Splines.Functions25.Linear_Interp(V_NNG3A!$H$4:$H$12,V_NNG3A!$I$4:$I$12,BF874)</f>
        <v>12.2692</v>
      </c>
      <c r="BA874" s="312">
        <f>(AZ874/V_NNG3A!$I$8)*100</f>
        <v>88.586281588447662</v>
      </c>
      <c r="BB874" s="308">
        <f>_xll.SRS1Splines.Functions25.Linear_Interp(V_NNG3A!$H$4:$H$12,V_NNG3A!$J$4:$J$12,BF874)</f>
        <v>1.2816137931035501</v>
      </c>
      <c r="BC874" s="308">
        <f>IFERROR((AZ874-V_NNG3A!$J$20) / (V_NNG3A!$J$19-V_NNG3A!$J$20) * 100, 0)</f>
        <v>44.773882664740178</v>
      </c>
      <c r="BD874" s="308">
        <v>1050</v>
      </c>
      <c r="BE874" s="308">
        <v>1047</v>
      </c>
      <c r="BF874" s="374">
        <v>1048.72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2.1305813300000001</v>
      </c>
      <c r="AX875" s="370">
        <v>3.8759516999999999</v>
      </c>
      <c r="AY875" s="370"/>
      <c r="AZ875" s="312">
        <f>_xll.SRS1Splines.Functions25.Linear_Interp(V_NNG3A!$H$4:$H$12,V_NNG3A!$I$4:$I$12,BF875)</f>
        <v>11.552900000000101</v>
      </c>
      <c r="BA875" s="312">
        <f>(AZ875/V_NNG3A!$I$8)*100</f>
        <v>83.414440433213727</v>
      </c>
      <c r="BB875" s="308">
        <f>_xll.SRS1Splines.Functions25.Linear_Interp(V_NNG3A!$H$4:$H$12,V_NNG3A!$J$4:$J$12,BF875)</f>
        <v>0.56531379310362695</v>
      </c>
      <c r="BC875" s="308">
        <f>IFERROR((AZ875-V_NNG3A!$J$20) / (V_NNG3A!$J$19-V_NNG3A!$J$20) * 100, 0)</f>
        <v>19.749548247204089</v>
      </c>
      <c r="BD875" s="308">
        <v>1050</v>
      </c>
      <c r="BE875" s="308">
        <v>1047</v>
      </c>
      <c r="BF875" s="374">
        <v>1048.1400000000001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3.2108186000000001</v>
      </c>
      <c r="AX876" s="370">
        <v>2.7291761399999999</v>
      </c>
      <c r="AY876" s="370"/>
      <c r="AZ876" s="312">
        <f>_xll.SRS1Splines.Functions25.Linear_Interp(V_NNG3A!$H$4:$H$12,V_NNG3A!$I$4:$I$12,BF876)</f>
        <v>11.750499999999899</v>
      </c>
      <c r="BA876" s="312">
        <f>(AZ876/V_NNG3A!$I$8)*100</f>
        <v>84.841155234656313</v>
      </c>
      <c r="BB876" s="308">
        <f>_xll.SRS1Splines.Functions25.Linear_Interp(V_NNG3A!$H$4:$H$12,V_NNG3A!$J$4:$J$12,BF876)</f>
        <v>0.76291379310345098</v>
      </c>
      <c r="BC876" s="308">
        <f>IFERROR((AZ876-V_NNG3A!$J$20) / (V_NNG3A!$J$19-V_NNG3A!$J$20) * 100, 0)</f>
        <v>26.65281291410454</v>
      </c>
      <c r="BD876" s="308">
        <v>1050</v>
      </c>
      <c r="BE876" s="308">
        <v>1047</v>
      </c>
      <c r="BF876" s="374">
        <v>1048.3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2.38431397</v>
      </c>
      <c r="AX877" s="370">
        <v>3.1366287900000001</v>
      </c>
      <c r="AY877" s="370"/>
      <c r="AZ877" s="312">
        <f>_xll.SRS1Splines.Functions25.Linear_Interp(V_NNG3A!$H$4:$H$12,V_NNG3A!$I$4:$I$12,BF877)</f>
        <v>11.4417499999999</v>
      </c>
      <c r="BA877" s="312">
        <f>(AZ877/V_NNG3A!$I$8)*100</f>
        <v>82.611913357399999</v>
      </c>
      <c r="BB877" s="308">
        <f>_xll.SRS1Splines.Functions25.Linear_Interp(V_NNG3A!$H$4:$H$12,V_NNG3A!$J$4:$J$12,BF877)</f>
        <v>0.45416379310344601</v>
      </c>
      <c r="BC877" s="308">
        <f>IFERROR((AZ877-V_NNG3A!$J$20) / (V_NNG3A!$J$19-V_NNG3A!$J$20) * 100, 0)</f>
        <v>15.86646187206161</v>
      </c>
      <c r="BD877" s="308">
        <v>1050</v>
      </c>
      <c r="BE877" s="308">
        <v>1047</v>
      </c>
      <c r="BF877" s="374">
        <v>1048.05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2.3771127999999999</v>
      </c>
      <c r="AX878" s="370">
        <v>1.98590909</v>
      </c>
      <c r="AY878" s="370"/>
      <c r="AZ878" s="312">
        <f>_xll.SRS1Splines.Functions25.Linear_Interp(V_NNG3A!$H$4:$H$12,V_NNG3A!$I$4:$I$12,BF878)</f>
        <v>11.602300000000101</v>
      </c>
      <c r="BA878" s="312">
        <f>(AZ878/V_NNG3A!$I$8)*100</f>
        <v>83.771119133574729</v>
      </c>
      <c r="BB878" s="308">
        <f>_xll.SRS1Splines.Functions25.Linear_Interp(V_NNG3A!$H$4:$H$12,V_NNG3A!$J$4:$J$12,BF878)</f>
        <v>0.61471379310358298</v>
      </c>
      <c r="BC878" s="308">
        <f>IFERROR((AZ878-V_NNG3A!$J$20) / (V_NNG3A!$J$19-V_NNG3A!$J$20) * 100, 0)</f>
        <v>21.475364413930972</v>
      </c>
      <c r="BD878" s="308">
        <v>1050</v>
      </c>
      <c r="BE878" s="308">
        <v>1047</v>
      </c>
      <c r="BF878" s="374">
        <v>1048.18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1.7841834999999999</v>
      </c>
      <c r="AX879" s="370">
        <v>1.7540909099999999</v>
      </c>
      <c r="AY879" s="370"/>
      <c r="AZ879" s="312">
        <f>_xll.SRS1Splines.Functions25.Linear_Interp(V_NNG3A!$H$4:$H$12,V_NNG3A!$I$4:$I$12,BF879)</f>
        <v>11.614650000000101</v>
      </c>
      <c r="BA879" s="312">
        <f>(AZ879/V_NNG3A!$I$8)*100</f>
        <v>83.86028880866499</v>
      </c>
      <c r="BB879" s="308">
        <f>_xll.SRS1Splines.Functions25.Linear_Interp(V_NNG3A!$H$4:$H$12,V_NNG3A!$J$4:$J$12,BF879)</f>
        <v>0.62706379310357196</v>
      </c>
      <c r="BC879" s="308">
        <f>IFERROR((AZ879-V_NNG3A!$J$20) / (V_NNG3A!$J$19-V_NNG3A!$J$20) * 100, 0)</f>
        <v>21.906818455612679</v>
      </c>
      <c r="BD879" s="308">
        <v>1050</v>
      </c>
      <c r="BE879" s="308">
        <v>1047</v>
      </c>
      <c r="BF879" s="374">
        <v>1048.19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1.4973442800000001</v>
      </c>
      <c r="AX880" s="370">
        <v>1.97858965</v>
      </c>
      <c r="AY880" s="370"/>
      <c r="AZ880" s="312">
        <f>_xll.SRS1Splines.Functions25.Linear_Interp(V_NNG3A!$H$4:$H$12,V_NNG3A!$I$4:$I$12,BF880)</f>
        <v>11.41705</v>
      </c>
      <c r="BA880" s="312">
        <f>(AZ880/V_NNG3A!$I$8)*100</f>
        <v>82.433574007220216</v>
      </c>
      <c r="BB880" s="308">
        <f>_xll.SRS1Splines.Functions25.Linear_Interp(V_NNG3A!$H$4:$H$12,V_NNG3A!$J$4:$J$12,BF880)</f>
        <v>0.42946379310346799</v>
      </c>
      <c r="BC880" s="308">
        <f>IFERROR((AZ880-V_NNG3A!$J$20) / (V_NNG3A!$J$19-V_NNG3A!$J$20) * 100, 0)</f>
        <v>15.003553788701677</v>
      </c>
      <c r="BD880" s="308">
        <v>1050</v>
      </c>
      <c r="BE880" s="308">
        <v>1047</v>
      </c>
      <c r="BF880" s="374">
        <v>1048.03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1.2397453700000001</v>
      </c>
      <c r="AX881" s="370">
        <v>1.6610416699999999</v>
      </c>
      <c r="AY881" s="370"/>
      <c r="AZ881" s="312">
        <f>_xll.SRS1Splines.Functions25.Linear_Interp(V_NNG3A!$H$4:$H$12,V_NNG3A!$I$4:$I$12,BF881)</f>
        <v>11.3368344827587</v>
      </c>
      <c r="BA881" s="312">
        <f>(AZ881/V_NNG3A!$I$8)*100</f>
        <v>81.854400597535744</v>
      </c>
      <c r="BB881" s="308">
        <f>_xll.SRS1Splines.Functions25.Linear_Interp(V_NNG3A!$H$4:$H$12,V_NNG3A!$J$4:$J$12,BF881)</f>
        <v>0.34924827586215501</v>
      </c>
      <c r="BC881" s="308">
        <f>IFERROR((AZ881-V_NNG3A!$J$20) / (V_NNG3A!$J$19-V_NNG3A!$J$20) * 100, 0)</f>
        <v>12.201180580657292</v>
      </c>
      <c r="BD881" s="308">
        <v>1050</v>
      </c>
      <c r="BE881" s="308">
        <v>1047</v>
      </c>
      <c r="BF881" s="374">
        <v>1047.8900000000001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1.26972222</v>
      </c>
      <c r="AX882" s="370">
        <v>1.36</v>
      </c>
      <c r="AY882" s="370"/>
      <c r="AZ882" s="312">
        <f>_xll.SRS1Splines.Functions25.Linear_Interp(V_NNG3A!$H$4:$H$12,V_NNG3A!$I$4:$I$12,BF882)</f>
        <v>11.325062068965501</v>
      </c>
      <c r="BA882" s="312">
        <f>(AZ882/V_NNG3A!$I$8)*100</f>
        <v>81.76940121996752</v>
      </c>
      <c r="BB882" s="308">
        <f>_xll.SRS1Splines.Functions25.Linear_Interp(V_NNG3A!$H$4:$H$12,V_NNG3A!$J$4:$J$12,BF882)</f>
        <v>0.33747586206897201</v>
      </c>
      <c r="BC882" s="308">
        <f>IFERROR((AZ882-V_NNG3A!$J$20) / (V_NNG3A!$J$19-V_NNG3A!$J$20) * 100, 0)</f>
        <v>11.7899048307443</v>
      </c>
      <c r="BD882" s="308">
        <v>1050</v>
      </c>
      <c r="BE882" s="308">
        <v>1047</v>
      </c>
      <c r="BF882" s="374">
        <v>1047.8599999999999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1.13308081</v>
      </c>
      <c r="AX883" s="370">
        <v>1.3136363600000001</v>
      </c>
      <c r="AY883" s="370"/>
      <c r="AZ883" s="312">
        <f>_xll.SRS1Splines.Functions25.Linear_Interp(V_NNG3A!$H$4:$H$12,V_NNG3A!$I$4:$I$12,BF883)</f>
        <v>11.301517241379299</v>
      </c>
      <c r="BA883" s="312">
        <f>(AZ883/V_NNG3A!$I$8)*100</f>
        <v>81.59940246483248</v>
      </c>
      <c r="BB883" s="308">
        <f>_xll.SRS1Splines.Functions25.Linear_Interp(V_NNG3A!$H$4:$H$12,V_NNG3A!$J$4:$J$12,BF883)</f>
        <v>0.31393103448278298</v>
      </c>
      <c r="BC883" s="308">
        <f>IFERROR((AZ883-V_NNG3A!$J$20) / (V_NNG3A!$J$19-V_NNG3A!$J$20) * 100, 0)</f>
        <v>10.967353330925199</v>
      </c>
      <c r="BD883" s="308">
        <v>1050</v>
      </c>
      <c r="BE883" s="308">
        <v>1047</v>
      </c>
      <c r="BF883" s="374">
        <v>1047.8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3.3421988599999999</v>
      </c>
      <c r="AX884" s="370">
        <v>1.5366433100000001</v>
      </c>
      <c r="AY884" s="370"/>
      <c r="AZ884" s="312">
        <f>_xll.SRS1Splines.Functions25.Linear_Interp(V_NNG3A!$H$4:$H$12,V_NNG3A!$I$4:$I$12,BF884)</f>
        <v>11.8740000000001</v>
      </c>
      <c r="BA884" s="312">
        <f>(AZ884/V_NNG3A!$I$8)*100</f>
        <v>85.732851985560288</v>
      </c>
      <c r="BB884" s="308">
        <f>_xll.SRS1Splines.Functions25.Linear_Interp(V_NNG3A!$H$4:$H$12,V_NNG3A!$J$4:$J$12,BF884)</f>
        <v>0.88641379310362101</v>
      </c>
      <c r="BC884" s="308">
        <f>IFERROR((AZ884-V_NNG3A!$J$20) / (V_NNG3A!$J$19-V_NNG3A!$J$20) * 100, 0)</f>
        <v>30.967353330928727</v>
      </c>
      <c r="BD884" s="308">
        <v>1050</v>
      </c>
      <c r="BE884" s="308">
        <v>1047</v>
      </c>
      <c r="BF884" s="374">
        <v>1048.4000000000001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3.7211045899999999</v>
      </c>
      <c r="AX885" s="370">
        <v>3.87156755</v>
      </c>
      <c r="AY885" s="370"/>
      <c r="AZ885" s="312">
        <f>_xll.SRS1Splines.Functions25.Linear_Interp(V_NNG3A!$H$4:$H$12,V_NNG3A!$I$4:$I$12,BF885)</f>
        <v>11.812249999999899</v>
      </c>
      <c r="BA885" s="312">
        <f>(AZ885/V_NNG3A!$I$8)*100</f>
        <v>85.287003610107575</v>
      </c>
      <c r="BB885" s="308">
        <f>_xll.SRS1Splines.Functions25.Linear_Interp(V_NNG3A!$H$4:$H$12,V_NNG3A!$J$4:$J$12,BF885)</f>
        <v>0.82466379310339499</v>
      </c>
      <c r="BC885" s="308">
        <f>IFERROR((AZ885-V_NNG3A!$J$20) / (V_NNG3A!$J$19-V_NNG3A!$J$20) * 100, 0)</f>
        <v>28.810083122513124</v>
      </c>
      <c r="BD885" s="308">
        <v>1050</v>
      </c>
      <c r="BE885" s="308">
        <v>1047</v>
      </c>
      <c r="BF885" s="374">
        <v>1048.3499999999999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2.59024432</v>
      </c>
      <c r="AX886" s="370">
        <v>3.6735776499999999</v>
      </c>
      <c r="AY886" s="370"/>
      <c r="AZ886" s="312">
        <f>_xll.SRS1Splines.Functions25.Linear_Interp(V_NNG3A!$H$4:$H$12,V_NNG3A!$I$4:$I$12,BF886)</f>
        <v>11.376075862068999</v>
      </c>
      <c r="BA886" s="312">
        <f>(AZ886/V_NNG3A!$I$8)*100</f>
        <v>82.137731856093865</v>
      </c>
      <c r="BB886" s="308">
        <f>_xll.SRS1Splines.Functions25.Linear_Interp(V_NNG3A!$H$4:$H$12,V_NNG3A!$J$4:$J$12,BF886)</f>
        <v>0.38848965517247003</v>
      </c>
      <c r="BC886" s="308">
        <f>IFERROR((AZ886-V_NNG3A!$J$20) / (V_NNG3A!$J$19-V_NNG3A!$J$20) * 100, 0)</f>
        <v>13.572099747021173</v>
      </c>
      <c r="BD886" s="308">
        <v>1050</v>
      </c>
      <c r="BE886" s="308">
        <v>1047</v>
      </c>
      <c r="BF886" s="374">
        <v>1047.99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1.7150757599999999</v>
      </c>
      <c r="AX887" s="370">
        <v>1.98590909</v>
      </c>
      <c r="AY887" s="370"/>
      <c r="AZ887" s="312">
        <f>_xll.SRS1Splines.Functions25.Linear_Interp(V_NNG3A!$H$4:$H$12,V_NNG3A!$I$4:$I$12,BF887)</f>
        <v>11.3407586206897</v>
      </c>
      <c r="BA887" s="312">
        <f>(AZ887/V_NNG3A!$I$8)*100</f>
        <v>81.882733723391325</v>
      </c>
      <c r="BB887" s="308">
        <f>_xll.SRS1Splines.Functions25.Linear_Interp(V_NNG3A!$H$4:$H$12,V_NNG3A!$J$4:$J$12,BF887)</f>
        <v>0.35317241379318698</v>
      </c>
      <c r="BC887" s="308">
        <f>IFERROR((AZ887-V_NNG3A!$J$20) / (V_NNG3A!$J$19-V_NNG3A!$J$20) * 100, 0)</f>
        <v>12.338272497292619</v>
      </c>
      <c r="BD887" s="308">
        <v>1050</v>
      </c>
      <c r="BE887" s="308">
        <v>1047</v>
      </c>
      <c r="BF887" s="374">
        <v>1047.9000000000001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1.6493245000000001</v>
      </c>
      <c r="AX888" s="370">
        <v>1.73960227</v>
      </c>
      <c r="AY888" s="370"/>
      <c r="AZ888" s="312">
        <f>_xll.SRS1Splines.Functions25.Linear_Interp(V_NNG3A!$H$4:$H$12,V_NNG3A!$I$4:$I$12,BF888)</f>
        <v>11.3289862068965</v>
      </c>
      <c r="BA888" s="312">
        <f>(AZ888/V_NNG3A!$I$8)*100</f>
        <v>81.797734345823116</v>
      </c>
      <c r="BB888" s="308">
        <f>_xll.SRS1Splines.Functions25.Linear_Interp(V_NNG3A!$H$4:$H$12,V_NNG3A!$J$4:$J$12,BF888)</f>
        <v>0.34140000000000298</v>
      </c>
      <c r="BC888" s="308">
        <f>IFERROR((AZ888-V_NNG3A!$J$20) / (V_NNG3A!$J$19-V_NNG3A!$J$20) * 100, 0)</f>
        <v>11.926996747379626</v>
      </c>
      <c r="BD888" s="308">
        <v>1050</v>
      </c>
      <c r="BE888" s="308">
        <v>1047</v>
      </c>
      <c r="BF888" s="374">
        <v>1047.8699999999999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3.1275802800000001</v>
      </c>
      <c r="AX889" s="370">
        <v>1.74332102</v>
      </c>
      <c r="AY889" s="370"/>
      <c r="AZ889" s="312">
        <f>_xll.SRS1Splines.Functions25.Linear_Interp(V_NNG3A!$H$4:$H$12,V_NNG3A!$I$4:$I$12,BF889)</f>
        <v>11.7875499999999</v>
      </c>
      <c r="BA889" s="312">
        <f>(AZ889/V_NNG3A!$I$8)*100</f>
        <v>85.108664259927082</v>
      </c>
      <c r="BB889" s="308">
        <f>_xll.SRS1Splines.Functions25.Linear_Interp(V_NNG3A!$H$4:$H$12,V_NNG3A!$J$4:$J$12,BF889)</f>
        <v>0.79996379310341703</v>
      </c>
      <c r="BC889" s="308">
        <f>IFERROR((AZ889-V_NNG3A!$J$20) / (V_NNG3A!$J$19-V_NNG3A!$J$20) * 100, 0)</f>
        <v>27.94717503914972</v>
      </c>
      <c r="BD889" s="308">
        <v>1050</v>
      </c>
      <c r="BE889" s="308">
        <v>1047</v>
      </c>
      <c r="BF889" s="374">
        <v>1048.33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11.005109320000001</v>
      </c>
      <c r="AX890" s="370">
        <v>10.52362784</v>
      </c>
      <c r="AY890" s="370"/>
      <c r="AZ890" s="312">
        <f>_xll.SRS1Splines.Functions25.Linear_Interp(V_NNG3A!$H$4:$H$12,V_NNG3A!$I$4:$I$12,BF890)</f>
        <v>11.985150000000001</v>
      </c>
      <c r="BA890" s="312">
        <f>(AZ890/V_NNG3A!$I$8)*100</f>
        <v>86.535379061371856</v>
      </c>
      <c r="BB890" s="308">
        <f>_xll.SRS1Splines.Functions25.Linear_Interp(V_NNG3A!$H$4:$H$12,V_NNG3A!$J$4:$J$12,BF890)</f>
        <v>0.99756379310352195</v>
      </c>
      <c r="BC890" s="308">
        <f>IFERROR((AZ890-V_NNG3A!$J$20) / (V_NNG3A!$J$19-V_NNG3A!$J$20) * 100, 0)</f>
        <v>34.850439706060712</v>
      </c>
      <c r="BD890" s="308">
        <v>1050</v>
      </c>
      <c r="BE890" s="308">
        <v>1047</v>
      </c>
      <c r="BF890" s="374">
        <v>1048.49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4.6296405700000003</v>
      </c>
      <c r="AX891" s="370">
        <v>5.2314924200000004</v>
      </c>
      <c r="AY891" s="370"/>
      <c r="AZ891" s="312">
        <f>_xll.SRS1Splines.Functions25.Linear_Interp(V_NNG3A!$H$4:$H$12,V_NNG3A!$I$4:$I$12,BF891)</f>
        <v>11.738149999999999</v>
      </c>
      <c r="BA891" s="312">
        <f>(AZ891/V_NNG3A!$I$8)*100</f>
        <v>84.751985559566776</v>
      </c>
      <c r="BB891" s="308">
        <f>_xll.SRS1Splines.Functions25.Linear_Interp(V_NNG3A!$H$4:$H$12,V_NNG3A!$J$4:$J$12,BF891)</f>
        <v>0.750563793103462</v>
      </c>
      <c r="BC891" s="308">
        <f>IFERROR((AZ891-V_NNG3A!$J$20) / (V_NNG3A!$J$19-V_NNG3A!$J$20) * 100, 0)</f>
        <v>26.221358872426308</v>
      </c>
      <c r="BD891" s="308">
        <v>1050</v>
      </c>
      <c r="BE891" s="308">
        <v>1047</v>
      </c>
      <c r="BF891" s="374">
        <v>1048.29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4.3182912499999997</v>
      </c>
      <c r="AX892" s="370">
        <v>3.9872727299999999</v>
      </c>
      <c r="AY892" s="370"/>
      <c r="AZ892" s="312">
        <f>_xll.SRS1Splines.Functions25.Linear_Interp(V_NNG3A!$H$4:$H$12,V_NNG3A!$I$4:$I$12,BF892)</f>
        <v>11.8740000000001</v>
      </c>
      <c r="BA892" s="312">
        <f>(AZ892/V_NNG3A!$I$8)*100</f>
        <v>85.732851985560288</v>
      </c>
      <c r="BB892" s="308">
        <f>_xll.SRS1Splines.Functions25.Linear_Interp(V_NNG3A!$H$4:$H$12,V_NNG3A!$J$4:$J$12,BF892)</f>
        <v>0.88641379310362101</v>
      </c>
      <c r="BC892" s="308">
        <f>IFERROR((AZ892-V_NNG3A!$J$20) / (V_NNG3A!$J$19-V_NNG3A!$J$20) * 100, 0)</f>
        <v>30.967353330928727</v>
      </c>
      <c r="BD892" s="308">
        <v>1050</v>
      </c>
      <c r="BE892" s="308">
        <v>1047</v>
      </c>
      <c r="BF892" s="374">
        <v>1048.4000000000001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3.4610606100000001</v>
      </c>
      <c r="AX893" s="370">
        <v>4.0027272700000003</v>
      </c>
      <c r="AY893" s="370"/>
      <c r="AZ893" s="312">
        <f>_xll.SRS1Splines.Functions25.Linear_Interp(V_NNG3A!$H$4:$H$12,V_NNG3A!$I$4:$I$12,BF893)</f>
        <v>11.6517</v>
      </c>
      <c r="BA893" s="312">
        <f>(AZ893/V_NNG3A!$I$8)*100</f>
        <v>84.12779783393502</v>
      </c>
      <c r="BB893" s="308">
        <f>_xll.SRS1Splines.Functions25.Linear_Interp(V_NNG3A!$H$4:$H$12,V_NNG3A!$J$4:$J$12,BF893)</f>
        <v>0.66411379310353902</v>
      </c>
      <c r="BC893" s="308">
        <f>IFERROR((AZ893-V_NNG3A!$J$20) / (V_NNG3A!$J$19-V_NNG3A!$J$20) * 100, 0)</f>
        <v>23.201180580654317</v>
      </c>
      <c r="BD893" s="308">
        <v>1050</v>
      </c>
      <c r="BE893" s="308">
        <v>1047</v>
      </c>
      <c r="BF893" s="374">
        <v>1048.22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3.3023758399999998</v>
      </c>
      <c r="AX894" s="370">
        <v>3.9644128799999998</v>
      </c>
      <c r="AY894" s="370"/>
      <c r="AZ894" s="312">
        <f>_xll.SRS1Splines.Functions25.Linear_Interp(V_NNG3A!$H$4:$H$12,V_NNG3A!$I$4:$I$12,BF894)</f>
        <v>11.38</v>
      </c>
      <c r="BA894" s="312">
        <f>(AZ894/V_NNG3A!$I$8)*100</f>
        <v>82.166064981949475</v>
      </c>
      <c r="BB894" s="308">
        <f>_xll.SRS1Splines.Functions25.Linear_Interp(V_NNG3A!$H$4:$H$12,V_NNG3A!$J$4:$J$12,BF894)</f>
        <v>0.392413793103501</v>
      </c>
      <c r="BC894" s="308">
        <f>IFERROR((AZ894-V_NNG3A!$J$20) / (V_NNG3A!$J$19-V_NNG3A!$J$20) * 100, 0)</f>
        <v>13.709191663656561</v>
      </c>
      <c r="BD894" s="308">
        <v>1050</v>
      </c>
      <c r="BE894" s="308">
        <v>1047</v>
      </c>
      <c r="BF894" s="374">
        <v>1048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3.1913636400000001</v>
      </c>
      <c r="AX895" s="370">
        <v>3.1913636400000001</v>
      </c>
      <c r="AY895" s="370"/>
      <c r="AZ895" s="312">
        <f>_xll.SRS1Splines.Functions25.Linear_Interp(V_NNG3A!$H$4:$H$12,V_NNG3A!$I$4:$I$12,BF895)</f>
        <v>11.368227586206901</v>
      </c>
      <c r="BA895" s="312">
        <f>(AZ895/V_NNG3A!$I$8)*100</f>
        <v>82.081065604381948</v>
      </c>
      <c r="BB895" s="308">
        <f>_xll.SRS1Splines.Functions25.Linear_Interp(V_NNG3A!$H$4:$H$12,V_NNG3A!$J$4:$J$12,BF895)</f>
        <v>0.38064137931040698</v>
      </c>
      <c r="BC895" s="308">
        <f>IFERROR((AZ895-V_NNG3A!$J$20) / (V_NNG3A!$J$19-V_NNG3A!$J$20) * 100, 0)</f>
        <v>13.297915913747044</v>
      </c>
      <c r="BD895" s="308">
        <v>1050</v>
      </c>
      <c r="BE895" s="308">
        <v>1047</v>
      </c>
      <c r="BF895" s="374">
        <v>1047.97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2.3209774799999998</v>
      </c>
      <c r="AX896" s="370">
        <v>2.8927367400000001</v>
      </c>
      <c r="AY896" s="370"/>
      <c r="AZ896" s="312">
        <f>_xll.SRS1Splines.Functions25.Linear_Interp(V_NNG3A!$H$4:$H$12,V_NNG3A!$I$4:$I$12,BF896)</f>
        <v>11.305441379310301</v>
      </c>
      <c r="BA896" s="312">
        <f>(AZ896/V_NNG3A!$I$8)*100</f>
        <v>81.62773559068809</v>
      </c>
      <c r="BB896" s="308">
        <f>_xll.SRS1Splines.Functions25.Linear_Interp(V_NNG3A!$H$4:$H$12,V_NNG3A!$J$4:$J$12,BF896)</f>
        <v>0.317855172413814</v>
      </c>
      <c r="BC896" s="308">
        <f>IFERROR((AZ896-V_NNG3A!$J$20) / (V_NNG3A!$J$19-V_NNG3A!$J$20) * 100, 0)</f>
        <v>11.104445247560589</v>
      </c>
      <c r="BD896" s="308">
        <v>1050</v>
      </c>
      <c r="BE896" s="308">
        <v>1047</v>
      </c>
      <c r="BF896" s="374">
        <v>1047.81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2.0607323200000001</v>
      </c>
      <c r="AX897" s="370">
        <v>1.9704545499999999</v>
      </c>
      <c r="AY897" s="370"/>
      <c r="AZ897" s="312">
        <f>_xll.SRS1Splines.Functions25.Linear_Interp(V_NNG3A!$H$4:$H$12,V_NNG3A!$I$4:$I$12,BF897)</f>
        <v>11.3172137931034</v>
      </c>
      <c r="BA897" s="312">
        <f>(AZ897/V_NNG3A!$I$8)*100</f>
        <v>81.712734968255603</v>
      </c>
      <c r="BB897" s="308">
        <f>_xll.SRS1Splines.Functions25.Linear_Interp(V_NNG3A!$H$4:$H$12,V_NNG3A!$J$4:$J$12,BF897)</f>
        <v>0.32962758620690902</v>
      </c>
      <c r="BC897" s="308">
        <f>IFERROR((AZ897-V_NNG3A!$J$20) / (V_NNG3A!$J$19-V_NNG3A!$J$20) * 100, 0)</f>
        <v>11.515720997470108</v>
      </c>
      <c r="BD897" s="308">
        <v>1050</v>
      </c>
      <c r="BE897" s="308">
        <v>1047</v>
      </c>
      <c r="BF897" s="374">
        <v>1047.8399999999999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1.60934343</v>
      </c>
      <c r="AX898" s="370">
        <v>1.9704545499999999</v>
      </c>
      <c r="AY898" s="370"/>
      <c r="AZ898" s="312">
        <f>_xll.SRS1Splines.Functions25.Linear_Interp(V_NNG3A!$H$4:$H$12,V_NNG3A!$I$4:$I$12,BF898)</f>
        <v>11.270124137931001</v>
      </c>
      <c r="BA898" s="312">
        <f>(AZ898/V_NNG3A!$I$8)*100</f>
        <v>81.372737457985565</v>
      </c>
      <c r="BB898" s="308">
        <f>_xll.SRS1Splines.Functions25.Linear_Interp(V_NNG3A!$H$4:$H$12,V_NNG3A!$J$4:$J$12,BF898)</f>
        <v>0.28253793103453101</v>
      </c>
      <c r="BC898" s="308">
        <f>IFERROR((AZ898-V_NNG3A!$J$20) / (V_NNG3A!$J$19-V_NNG3A!$J$20) * 100, 0)</f>
        <v>9.870617997832035</v>
      </c>
      <c r="BD898" s="308">
        <v>1050</v>
      </c>
      <c r="BE898" s="308">
        <v>1047</v>
      </c>
      <c r="BF898" s="374">
        <v>1047.72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1.4664115099999999</v>
      </c>
      <c r="AX899" s="370">
        <v>1.6770596600000001</v>
      </c>
      <c r="AY899" s="370"/>
      <c r="AZ899" s="312">
        <f>_xll.SRS1Splines.Functions25.Linear_Interp(V_NNG3A!$H$4:$H$12,V_NNG3A!$I$4:$I$12,BF899)</f>
        <v>11.2426551724138</v>
      </c>
      <c r="BA899" s="312">
        <f>(AZ899/V_NNG3A!$I$8)*100</f>
        <v>81.174405576994943</v>
      </c>
      <c r="BB899" s="308">
        <f>_xll.SRS1Splines.Functions25.Linear_Interp(V_NNG3A!$H$4:$H$12,V_NNG3A!$J$4:$J$12,BF899)</f>
        <v>0.25506896551731101</v>
      </c>
      <c r="BC899" s="308">
        <f>IFERROR((AZ899-V_NNG3A!$J$20) / (V_NNG3A!$J$19-V_NNG3A!$J$20) * 100, 0)</f>
        <v>8.9109745813776087</v>
      </c>
      <c r="BD899" s="308">
        <v>1050</v>
      </c>
      <c r="BE899" s="308">
        <v>1047</v>
      </c>
      <c r="BF899" s="374">
        <v>1047.6500000000001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1.3537563100000001</v>
      </c>
      <c r="AX900" s="370">
        <v>1.4440340899999999</v>
      </c>
      <c r="AY900" s="370"/>
      <c r="AZ900" s="312">
        <f>_xll.SRS1Splines.Functions25.Linear_Interp(V_NNG3A!$H$4:$H$12,V_NNG3A!$I$4:$I$12,BF900)</f>
        <v>11.2308827586206</v>
      </c>
      <c r="BA900" s="312">
        <f>(AZ900/V_NNG3A!$I$8)*100</f>
        <v>81.089406199426719</v>
      </c>
      <c r="BB900" s="308">
        <f>_xll.SRS1Splines.Functions25.Linear_Interp(V_NNG3A!$H$4:$H$12,V_NNG3A!$J$4:$J$12,BF900)</f>
        <v>0.24329655172412801</v>
      </c>
      <c r="BC900" s="308">
        <f>IFERROR((AZ900-V_NNG3A!$J$20) / (V_NNG3A!$J$19-V_NNG3A!$J$20) * 100, 0)</f>
        <v>8.4996988314646167</v>
      </c>
      <c r="BD900" s="308">
        <v>1050</v>
      </c>
      <c r="BE900" s="308">
        <v>1047</v>
      </c>
      <c r="BF900" s="374">
        <v>1047.6199999999999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1.12573232</v>
      </c>
      <c r="AX901" s="370">
        <v>1.0354545500000001</v>
      </c>
      <c r="AY901" s="370"/>
      <c r="AZ901" s="312">
        <f>_xll.SRS1Splines.Functions25.Linear_Interp(V_NNG3A!$H$4:$H$12,V_NNG3A!$I$4:$I$12,BF901)</f>
        <v>11.2426551724138</v>
      </c>
      <c r="BA901" s="312">
        <f>(AZ901/V_NNG3A!$I$8)*100</f>
        <v>81.174405576994943</v>
      </c>
      <c r="BB901" s="308">
        <f>_xll.SRS1Splines.Functions25.Linear_Interp(V_NNG3A!$H$4:$H$12,V_NNG3A!$J$4:$J$12,BF901)</f>
        <v>0.25506896551731101</v>
      </c>
      <c r="BC901" s="308">
        <f>IFERROR((AZ901-V_NNG3A!$J$20) / (V_NNG3A!$J$19-V_NNG3A!$J$20) * 100, 0)</f>
        <v>8.9109745813776087</v>
      </c>
      <c r="BD901" s="308">
        <v>1050</v>
      </c>
      <c r="BE901" s="308">
        <v>1047</v>
      </c>
      <c r="BF901" s="374">
        <v>1047.6500000000001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1.2815193600000001</v>
      </c>
      <c r="AX902" s="370">
        <v>1.07087121</v>
      </c>
      <c r="AY902" s="370"/>
      <c r="AZ902" s="312">
        <f>_xll.SRS1Splines.Functions25.Linear_Interp(V_NNG3A!$H$4:$H$12,V_NNG3A!$I$4:$I$12,BF902)</f>
        <v>11.270124137931001</v>
      </c>
      <c r="BA902" s="312">
        <f>(AZ902/V_NNG3A!$I$8)*100</f>
        <v>81.372737457985565</v>
      </c>
      <c r="BB902" s="308">
        <f>_xll.SRS1Splines.Functions25.Linear_Interp(V_NNG3A!$H$4:$H$12,V_NNG3A!$J$4:$J$12,BF902)</f>
        <v>0.28253793103453101</v>
      </c>
      <c r="BC902" s="308">
        <f>IFERROR((AZ902-V_NNG3A!$J$20) / (V_NNG3A!$J$19-V_NNG3A!$J$20) * 100, 0)</f>
        <v>9.870617997832035</v>
      </c>
      <c r="BD902" s="308">
        <v>1050</v>
      </c>
      <c r="BE902" s="308">
        <v>1047</v>
      </c>
      <c r="BF902" s="374">
        <v>1047.72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1.76197811</v>
      </c>
      <c r="AX903" s="370">
        <v>1.3406818199999999</v>
      </c>
      <c r="AY903" s="370"/>
      <c r="AZ903" s="312">
        <f>_xll.SRS1Splines.Functions25.Linear_Interp(V_NNG3A!$H$4:$H$12,V_NNG3A!$I$4:$I$12,BF903)</f>
        <v>11.325062068965501</v>
      </c>
      <c r="BA903" s="312">
        <f>(AZ903/V_NNG3A!$I$8)*100</f>
        <v>81.76940121996752</v>
      </c>
      <c r="BB903" s="308">
        <f>_xll.SRS1Splines.Functions25.Linear_Interp(V_NNG3A!$H$4:$H$12,V_NNG3A!$J$4:$J$12,BF903)</f>
        <v>0.33747586206897201</v>
      </c>
      <c r="BC903" s="308">
        <f>IFERROR((AZ903-V_NNG3A!$J$20) / (V_NNG3A!$J$19-V_NNG3A!$J$20) * 100, 0)</f>
        <v>11.7899048307443</v>
      </c>
      <c r="BD903" s="308">
        <v>1050</v>
      </c>
      <c r="BE903" s="308">
        <v>1047</v>
      </c>
      <c r="BF903" s="374">
        <v>1047.8599999999999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1.57094066</v>
      </c>
      <c r="AX904" s="370">
        <v>1.8417739900000001</v>
      </c>
      <c r="AY904" s="370"/>
      <c r="AZ904" s="312">
        <f>_xll.SRS1Splines.Functions25.Linear_Interp(V_NNG3A!$H$4:$H$12,V_NNG3A!$I$4:$I$12,BF904)</f>
        <v>11.289744827586199</v>
      </c>
      <c r="BA904" s="312">
        <f>(AZ904/V_NNG3A!$I$8)*100</f>
        <v>81.514403087264981</v>
      </c>
      <c r="BB904" s="308">
        <f>_xll.SRS1Splines.Functions25.Linear_Interp(V_NNG3A!$H$4:$H$12,V_NNG3A!$J$4:$J$12,BF904)</f>
        <v>0.30215862068968902</v>
      </c>
      <c r="BC904" s="308">
        <f>IFERROR((AZ904-V_NNG3A!$J$20) / (V_NNG3A!$J$19-V_NNG3A!$J$20) * 100, 0)</f>
        <v>10.556077581015682</v>
      </c>
      <c r="BD904" s="308">
        <v>1050</v>
      </c>
      <c r="BE904" s="308">
        <v>1047</v>
      </c>
      <c r="BF904" s="374">
        <v>1047.77</v>
      </c>
      <c r="BG904" s="312">
        <v>0.17616000000000001</v>
      </c>
      <c r="BH904" s="372">
        <v>5.4530000000000002E-2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1.2452024399999999</v>
      </c>
      <c r="AX905" s="370">
        <v>1.84705429</v>
      </c>
      <c r="AY905" s="370"/>
      <c r="AZ905" s="312">
        <f>_xll.SRS1Splines.Functions25.Linear_Interp(V_NNG3A!$H$4:$H$12,V_NNG3A!$I$4:$I$12,BF905)</f>
        <v>11.2112620689655</v>
      </c>
      <c r="BA905" s="312">
        <f>(AZ905/V_NNG3A!$I$8)*100</f>
        <v>80.947740570148014</v>
      </c>
      <c r="BB905" s="308">
        <f>_xll.SRS1Splines.Functions25.Linear_Interp(V_NNG3A!$H$4:$H$12,V_NNG3A!$J$4:$J$12,BF905)</f>
        <v>0.223675862068971</v>
      </c>
      <c r="BC905" s="308">
        <f>IFERROR((AZ905-V_NNG3A!$J$20) / (V_NNG3A!$J$19-V_NNG3A!$J$20) * 100, 0)</f>
        <v>7.8142392482843821</v>
      </c>
      <c r="BD905" s="308">
        <v>1050</v>
      </c>
      <c r="BE905" s="308">
        <v>1047</v>
      </c>
      <c r="BF905" s="374">
        <v>1047.57</v>
      </c>
      <c r="BG905" s="312">
        <v>0.17616000000000001</v>
      </c>
      <c r="BH905" s="372">
        <v>5.3960000000000001E-2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1.3362295900000001</v>
      </c>
      <c r="AX906" s="370">
        <v>1.39641477</v>
      </c>
      <c r="AY906" s="370"/>
      <c r="AZ906" s="312">
        <f>_xll.SRS1Splines.Functions25.Linear_Interp(V_NNG3A!$H$4:$H$12,V_NNG3A!$I$4:$I$12,BF906)</f>
        <v>11.203413793103399</v>
      </c>
      <c r="BA906" s="312">
        <f>(AZ906/V_NNG3A!$I$8)*100</f>
        <v>80.891074318436097</v>
      </c>
      <c r="BB906" s="308">
        <f>_xll.SRS1Splines.Functions25.Linear_Interp(V_NNG3A!$H$4:$H$12,V_NNG3A!$J$4:$J$12,BF906)</f>
        <v>0.21582758620690801</v>
      </c>
      <c r="BC906" s="308">
        <f>IFERROR((AZ906-V_NNG3A!$J$20) / (V_NNG3A!$J$19-V_NNG3A!$J$20) * 100, 0)</f>
        <v>7.5400554150101913</v>
      </c>
      <c r="BD906" s="308">
        <v>1050</v>
      </c>
      <c r="BE906" s="308">
        <v>1047</v>
      </c>
      <c r="BF906" s="374">
        <v>1047.55</v>
      </c>
      <c r="BG906" s="312">
        <v>0.17616000000000001</v>
      </c>
      <c r="BH906" s="372">
        <v>4.054E-2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2.7703768900000001</v>
      </c>
      <c r="AX907" s="370">
        <v>1.5967657799999999</v>
      </c>
      <c r="AY907" s="370"/>
      <c r="AZ907" s="312">
        <f>_xll.SRS1Splines.Functions25.Linear_Interp(V_NNG3A!$H$4:$H$12,V_NNG3A!$I$4:$I$12,BF907)</f>
        <v>11.356455172413799</v>
      </c>
      <c r="BA907" s="312">
        <f>(AZ907/V_NNG3A!$I$8)*100</f>
        <v>81.996066226814435</v>
      </c>
      <c r="BB907" s="308">
        <f>_xll.SRS1Splines.Functions25.Linear_Interp(V_NNG3A!$H$4:$H$12,V_NNG3A!$J$4:$J$12,BF907)</f>
        <v>0.36886896551731202</v>
      </c>
      <c r="BC907" s="308">
        <f>IFERROR((AZ907-V_NNG3A!$J$20) / (V_NNG3A!$J$19-V_NNG3A!$J$20) * 100, 0)</f>
        <v>12.886640163837464</v>
      </c>
      <c r="BD907" s="308">
        <v>1050</v>
      </c>
      <c r="BE907" s="308">
        <v>1047</v>
      </c>
      <c r="BF907" s="374">
        <v>1047.94</v>
      </c>
      <c r="BG907" s="312">
        <v>0.17616000000000001</v>
      </c>
      <c r="BH907" s="372">
        <v>4.6519999999999999E-2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9.7186443600000008</v>
      </c>
      <c r="AX908" s="370">
        <v>6.2579962099999999</v>
      </c>
      <c r="AY908" s="370"/>
      <c r="AZ908" s="312">
        <f>_xll.SRS1Splines.Functions25.Linear_Interp(V_NNG3A!$H$4:$H$12,V_NNG3A!$I$4:$I$12,BF908)</f>
        <v>12.726149999999899</v>
      </c>
      <c r="BA908" s="312">
        <f>(AZ908/V_NNG3A!$I$8)*100</f>
        <v>91.885559566786284</v>
      </c>
      <c r="BB908" s="308">
        <f>_xll.SRS1Splines.Functions25.Linear_Interp(V_NNG3A!$H$4:$H$12,V_NNG3A!$J$4:$J$12,BF908)</f>
        <v>1.7385637931034199</v>
      </c>
      <c r="BC908" s="308">
        <f>IFERROR((AZ908-V_NNG3A!$J$20) / (V_NNG3A!$J$19-V_NNG3A!$J$20) * 100, 0)</f>
        <v>60.737682206960208</v>
      </c>
      <c r="BD908" s="308">
        <v>1050</v>
      </c>
      <c r="BE908" s="308">
        <v>1047</v>
      </c>
      <c r="BF908" s="374">
        <v>1049.0899999999999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13.39774821</v>
      </c>
      <c r="AX909" s="370">
        <v>13.54821117</v>
      </c>
      <c r="AY909" s="370"/>
      <c r="AZ909" s="312">
        <f>_xll.SRS1Splines.Functions25.Linear_Interp(V_NNG3A!$H$4:$H$12,V_NNG3A!$I$4:$I$12,BF909)</f>
        <v>12.664400000000001</v>
      </c>
      <c r="BA909" s="312">
        <f>(AZ909/V_NNG3A!$I$8)*100</f>
        <v>91.439711191335746</v>
      </c>
      <c r="BB909" s="308">
        <f>_xll.SRS1Splines.Functions25.Linear_Interp(V_NNG3A!$H$4:$H$12,V_NNG3A!$J$4:$J$12,BF909)</f>
        <v>1.6768137931034699</v>
      </c>
      <c r="BC909" s="308">
        <f>IFERROR((AZ909-V_NNG3A!$J$20) / (V_NNG3A!$J$19-V_NNG3A!$J$20) * 100, 0)</f>
        <v>58.580411998555157</v>
      </c>
      <c r="BD909" s="308">
        <v>1050</v>
      </c>
      <c r="BE909" s="308">
        <v>1047</v>
      </c>
      <c r="BF909" s="374">
        <v>1049.04</v>
      </c>
      <c r="BG909" s="312">
        <v>0.17616000000000001</v>
      </c>
      <c r="BH909" s="372">
        <v>0.40659000000000001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8.3149496000000003</v>
      </c>
      <c r="AX910" s="370">
        <v>9.9098570099999996</v>
      </c>
      <c r="AY910" s="370"/>
      <c r="AZ910" s="312">
        <f>_xll.SRS1Splines.Functions25.Linear_Interp(V_NNG3A!$H$4:$H$12,V_NNG3A!$I$4:$I$12,BF910)</f>
        <v>12.00985</v>
      </c>
      <c r="BA910" s="312">
        <f>(AZ910/V_NNG3A!$I$8)*100</f>
        <v>86.71371841155235</v>
      </c>
      <c r="BB910" s="308">
        <f>_xll.SRS1Splines.Functions25.Linear_Interp(V_NNG3A!$H$4:$H$12,V_NNG3A!$J$4:$J$12,BF910)</f>
        <v>1.0222637931034999</v>
      </c>
      <c r="BC910" s="308">
        <f>IFERROR((AZ910-V_NNG3A!$J$20) / (V_NNG3A!$J$19-V_NNG3A!$J$20) * 100, 0)</f>
        <v>35.713347789424127</v>
      </c>
      <c r="BD910" s="308">
        <v>1050</v>
      </c>
      <c r="BE910" s="308">
        <v>1047</v>
      </c>
      <c r="BF910" s="374">
        <v>1048.51</v>
      </c>
      <c r="BG910" s="312">
        <v>0.17616000000000001</v>
      </c>
      <c r="BH910" s="372">
        <v>0.30014999999999997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11.11866204</v>
      </c>
      <c r="AX911" s="370">
        <v>10.99829167</v>
      </c>
      <c r="AY911" s="370"/>
      <c r="AZ911" s="312">
        <f>_xll.SRS1Splines.Functions25.Linear_Interp(V_NNG3A!$H$4:$H$12,V_NNG3A!$I$4:$I$12,BF911)</f>
        <v>12.059249999999899</v>
      </c>
      <c r="BA911" s="312">
        <f>(AZ911/V_NNG3A!$I$8)*100</f>
        <v>87.070397111912641</v>
      </c>
      <c r="BB911" s="308">
        <f>_xll.SRS1Splines.Functions25.Linear_Interp(V_NNG3A!$H$4:$H$12,V_NNG3A!$J$4:$J$12,BF911)</f>
        <v>1.07166379310346</v>
      </c>
      <c r="BC911" s="308">
        <f>IFERROR((AZ911-V_NNG3A!$J$20) / (V_NNG3A!$J$19-V_NNG3A!$J$20) * 100, 0)</f>
        <v>37.439163956147468</v>
      </c>
      <c r="BD911" s="308">
        <v>1050</v>
      </c>
      <c r="BE911" s="308">
        <v>1047</v>
      </c>
      <c r="BF911" s="374">
        <v>1048.55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6.4338512200000002</v>
      </c>
      <c r="AX912" s="370">
        <v>6.6444993700000001</v>
      </c>
      <c r="AY912" s="370"/>
      <c r="AZ912" s="312">
        <f>_xll.SRS1Splines.Functions25.Linear_Interp(V_NNG3A!$H$4:$H$12,V_NNG3A!$I$4:$I$12,BF912)</f>
        <v>11.972799999999999</v>
      </c>
      <c r="BA912" s="312">
        <f>(AZ912/V_NNG3A!$I$8)*100</f>
        <v>86.446209386281595</v>
      </c>
      <c r="BB912" s="308">
        <f>_xll.SRS1Splines.Functions25.Linear_Interp(V_NNG3A!$H$4:$H$12,V_NNG3A!$J$4:$J$12,BF912)</f>
        <v>0.98521379310353296</v>
      </c>
      <c r="BC912" s="308">
        <f>IFERROR((AZ912-V_NNG3A!$J$20) / (V_NNG3A!$J$19-V_NNG3A!$J$20) * 100, 0)</f>
        <v>34.418985664378951</v>
      </c>
      <c r="BD912" s="308">
        <v>1050</v>
      </c>
      <c r="BE912" s="308">
        <v>1047</v>
      </c>
      <c r="BF912" s="374">
        <v>1048.48</v>
      </c>
      <c r="BG912" s="312">
        <v>0.17616000000000001</v>
      </c>
      <c r="BH912" s="372">
        <v>0.19878999999999999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14.805227370000001</v>
      </c>
      <c r="AX913" s="370">
        <v>13.782079230000001</v>
      </c>
      <c r="AY913" s="370"/>
      <c r="AZ913" s="312">
        <f>_xll.SRS1Splines.Functions25.Linear_Interp(V_NNG3A!$H$4:$H$12,V_NNG3A!$I$4:$I$12,BF913)</f>
        <v>12.3926999999999</v>
      </c>
      <c r="BA913" s="312">
        <f>(AZ913/V_NNG3A!$I$8)*100</f>
        <v>89.477978339349463</v>
      </c>
      <c r="BB913" s="308">
        <f>_xll.SRS1Splines.Functions25.Linear_Interp(V_NNG3A!$H$4:$H$12,V_NNG3A!$J$4:$J$12,BF913)</f>
        <v>1.4051137931034401</v>
      </c>
      <c r="BC913" s="308">
        <f>IFERROR((AZ913-V_NNG3A!$J$20) / (V_NNG3A!$J$19-V_NNG3A!$J$20) * 100, 0)</f>
        <v>49.08842308155387</v>
      </c>
      <c r="BD913" s="308">
        <v>1050</v>
      </c>
      <c r="BE913" s="308">
        <v>1047</v>
      </c>
      <c r="BF913" s="374">
        <v>1048.82</v>
      </c>
      <c r="BG913" s="312">
        <v>0.17616000000000001</v>
      </c>
      <c r="BH913" s="372">
        <v>0.40137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7.2160001100000004</v>
      </c>
      <c r="AX914" s="370">
        <v>8.7206297300000006</v>
      </c>
      <c r="AY914" s="370"/>
      <c r="AZ914" s="312">
        <f>_xll.SRS1Splines.Functions25.Linear_Interp(V_NNG3A!$H$4:$H$12,V_NNG3A!$I$4:$I$12,BF914)</f>
        <v>11.7751999999999</v>
      </c>
      <c r="BA914" s="312">
        <f>(AZ914/V_NNG3A!$I$8)*100</f>
        <v>85.019494584836835</v>
      </c>
      <c r="BB914" s="308">
        <f>_xll.SRS1Splines.Functions25.Linear_Interp(V_NNG3A!$H$4:$H$12,V_NNG3A!$J$4:$J$12,BF914)</f>
        <v>0.78761379310342805</v>
      </c>
      <c r="BC914" s="308">
        <f>IFERROR((AZ914-V_NNG3A!$J$20) / (V_NNG3A!$J$19-V_NNG3A!$J$20) * 100, 0)</f>
        <v>27.515720997468012</v>
      </c>
      <c r="BD914" s="308">
        <v>1050</v>
      </c>
      <c r="BE914" s="308">
        <v>1047</v>
      </c>
      <c r="BF914" s="374">
        <v>1048.32</v>
      </c>
      <c r="BG914" s="312">
        <v>0.17616000000000001</v>
      </c>
      <c r="BH914" s="372">
        <v>0.25883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5.2310642899999999</v>
      </c>
      <c r="AX915" s="370">
        <v>5.0806013300000004</v>
      </c>
      <c r="AY915" s="370"/>
      <c r="AZ915" s="312">
        <f>_xll.SRS1Splines.Functions25.Linear_Interp(V_NNG3A!$H$4:$H$12,V_NNG3A!$I$4:$I$12,BF915)</f>
        <v>11.8369499999999</v>
      </c>
      <c r="BA915" s="312">
        <f>(AZ915/V_NNG3A!$I$8)*100</f>
        <v>85.465342960288098</v>
      </c>
      <c r="BB915" s="308">
        <f>_xll.SRS1Splines.Functions25.Linear_Interp(V_NNG3A!$H$4:$H$12,V_NNG3A!$J$4:$J$12,BF915)</f>
        <v>0.84936379310337295</v>
      </c>
      <c r="BC915" s="308">
        <f>IFERROR((AZ915-V_NNG3A!$J$20) / (V_NNG3A!$J$19-V_NNG3A!$J$20) * 100, 0)</f>
        <v>29.672991205876599</v>
      </c>
      <c r="BD915" s="308">
        <v>1050</v>
      </c>
      <c r="BE915" s="308">
        <v>1047</v>
      </c>
      <c r="BF915" s="374">
        <v>1048.3699999999999</v>
      </c>
      <c r="BG915" s="312">
        <v>0.26519999999999999</v>
      </c>
      <c r="BH915" s="372">
        <v>0.15118000000000001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5.4266386799999999</v>
      </c>
      <c r="AX916" s="370">
        <v>4.6743238600000003</v>
      </c>
      <c r="AY916" s="370"/>
      <c r="AZ916" s="312">
        <f>_xll.SRS1Splines.Functions25.Linear_Interp(V_NNG3A!$H$4:$H$12,V_NNG3A!$I$4:$I$12,BF916)</f>
        <v>12.1456999999999</v>
      </c>
      <c r="BA916" s="312">
        <f>(AZ916/V_NNG3A!$I$8)*100</f>
        <v>87.694584837544411</v>
      </c>
      <c r="BB916" s="308">
        <f>_xll.SRS1Splines.Functions25.Linear_Interp(V_NNG3A!$H$4:$H$12,V_NNG3A!$J$4:$J$12,BF916)</f>
        <v>1.15811379310338</v>
      </c>
      <c r="BC916" s="308">
        <f>IFERROR((AZ916-V_NNG3A!$J$20) / (V_NNG3A!$J$19-V_NNG3A!$J$20) * 100, 0)</f>
        <v>40.45934224791953</v>
      </c>
      <c r="BD916" s="308">
        <v>1050</v>
      </c>
      <c r="BE916" s="308">
        <v>1047</v>
      </c>
      <c r="BF916" s="374">
        <v>1048.6199999999999</v>
      </c>
      <c r="BG916" s="312">
        <v>0.26519999999999999</v>
      </c>
      <c r="BH916" s="372">
        <v>0.13879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4.0947643100000004</v>
      </c>
      <c r="AX917" s="370">
        <v>3.9743939400000001</v>
      </c>
      <c r="AY917" s="370"/>
      <c r="AZ917" s="312">
        <f>_xll.SRS1Splines.Functions25.Linear_Interp(V_NNG3A!$H$4:$H$12,V_NNG3A!$I$4:$I$12,BF917)</f>
        <v>12.1951000000001</v>
      </c>
      <c r="BA917" s="312">
        <f>(AZ917/V_NNG3A!$I$8)*100</f>
        <v>88.051263537906848</v>
      </c>
      <c r="BB917" s="308">
        <f>_xll.SRS1Splines.Functions25.Linear_Interp(V_NNG3A!$H$4:$H$12,V_NNG3A!$J$4:$J$12,BF917)</f>
        <v>1.20751379310361</v>
      </c>
      <c r="BC917" s="308">
        <f>IFERROR((AZ917-V_NNG3A!$J$20) / (V_NNG3A!$J$19-V_NNG3A!$J$20) * 100, 0)</f>
        <v>42.185158414653365</v>
      </c>
      <c r="BD917" s="308">
        <v>1050</v>
      </c>
      <c r="BE917" s="308">
        <v>1047</v>
      </c>
      <c r="BF917" s="374">
        <v>1048.6600000000001</v>
      </c>
      <c r="BG917" s="312">
        <v>0.26519999999999999</v>
      </c>
      <c r="BH917" s="372">
        <v>0.11512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3.28741583</v>
      </c>
      <c r="AX918" s="370">
        <v>3.9795454499999998</v>
      </c>
      <c r="AY918" s="370"/>
      <c r="AZ918" s="312">
        <f>_xll.SRS1Splines.Functions25.Linear_Interp(V_NNG3A!$H$4:$H$12,V_NNG3A!$I$4:$I$12,BF918)</f>
        <v>11.911050000000101</v>
      </c>
      <c r="BA918" s="312">
        <f>(AZ918/V_NNG3A!$I$8)*100</f>
        <v>86.000361010831057</v>
      </c>
      <c r="BB918" s="308">
        <f>_xll.SRS1Splines.Functions25.Linear_Interp(V_NNG3A!$H$4:$H$12,V_NNG3A!$J$4:$J$12,BF918)</f>
        <v>0.92346379310358795</v>
      </c>
      <c r="BC918" s="308">
        <f>IFERROR((AZ918-V_NNG3A!$J$20) / (V_NNG3A!$J$19-V_NNG3A!$J$20) * 100, 0)</f>
        <v>32.261715455973899</v>
      </c>
      <c r="BD918" s="308">
        <v>1050</v>
      </c>
      <c r="BE918" s="308">
        <v>1047</v>
      </c>
      <c r="BF918" s="374">
        <v>1048.43</v>
      </c>
      <c r="BG918" s="312">
        <v>0.26519999999999999</v>
      </c>
      <c r="BH918" s="372">
        <v>0.11781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4.1300084200000002</v>
      </c>
      <c r="AX919" s="370">
        <v>3.9795454499999998</v>
      </c>
      <c r="AY919" s="370"/>
      <c r="AZ919" s="312">
        <f>_xll.SRS1Splines.Functions25.Linear_Interp(V_NNG3A!$H$4:$H$12,V_NNG3A!$I$4:$I$12,BF919)</f>
        <v>11.972799999999999</v>
      </c>
      <c r="BA919" s="312">
        <f>(AZ919/V_NNG3A!$I$8)*100</f>
        <v>86.446209386281595</v>
      </c>
      <c r="BB919" s="308">
        <f>_xll.SRS1Splines.Functions25.Linear_Interp(V_NNG3A!$H$4:$H$12,V_NNG3A!$J$4:$J$12,BF919)</f>
        <v>0.98521379310353296</v>
      </c>
      <c r="BC919" s="308">
        <f>IFERROR((AZ919-V_NNG3A!$J$20) / (V_NNG3A!$J$19-V_NNG3A!$J$20) * 100, 0)</f>
        <v>34.418985664378951</v>
      </c>
      <c r="BD919" s="308">
        <v>1050</v>
      </c>
      <c r="BE919" s="308">
        <v>1047</v>
      </c>
      <c r="BF919" s="374">
        <v>1048.48</v>
      </c>
      <c r="BG919" s="312">
        <v>0.26519999999999999</v>
      </c>
      <c r="BH919" s="372">
        <v>0.11756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5.9704806399999999</v>
      </c>
      <c r="AX920" s="370">
        <v>6.0908510099999997</v>
      </c>
      <c r="AY920" s="370"/>
      <c r="AZ920" s="312">
        <f>_xll.SRS1Splines.Functions25.Linear_Interp(V_NNG3A!$H$4:$H$12,V_NNG3A!$I$4:$I$12,BF920)</f>
        <v>11.9234000000001</v>
      </c>
      <c r="BA920" s="312">
        <f>(AZ920/V_NNG3A!$I$8)*100</f>
        <v>86.089530685921304</v>
      </c>
      <c r="BB920" s="308">
        <f>_xll.SRS1Splines.Functions25.Linear_Interp(V_NNG3A!$H$4:$H$12,V_NNG3A!$J$4:$J$12,BF920)</f>
        <v>0.93581379310357704</v>
      </c>
      <c r="BC920" s="308">
        <f>IFERROR((AZ920-V_NNG3A!$J$20) / (V_NNG3A!$J$19-V_NNG3A!$J$20) * 100, 0)</f>
        <v>32.693169497655603</v>
      </c>
      <c r="BD920" s="308">
        <v>1050</v>
      </c>
      <c r="BE920" s="308">
        <v>1047</v>
      </c>
      <c r="BF920" s="374">
        <v>1048.44</v>
      </c>
      <c r="BG920" s="312">
        <v>0.26519999999999999</v>
      </c>
      <c r="BH920" s="372">
        <v>0.18404999999999999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3.7835353500000002</v>
      </c>
      <c r="AX921" s="370">
        <v>3.9640909099999999</v>
      </c>
      <c r="AY921" s="370"/>
      <c r="AZ921" s="312">
        <f>_xll.SRS1Splines.Functions25.Linear_Interp(V_NNG3A!$H$4:$H$12,V_NNG3A!$I$4:$I$12,BF921)</f>
        <v>11.849300000000101</v>
      </c>
      <c r="BA921" s="312">
        <f>(AZ921/V_NNG3A!$I$8)*100</f>
        <v>85.55451263537978</v>
      </c>
      <c r="BB921" s="308">
        <f>_xll.SRS1Splines.Functions25.Linear_Interp(V_NNG3A!$H$4:$H$12,V_NNG3A!$J$4:$J$12,BF921)</f>
        <v>0.86171379310364304</v>
      </c>
      <c r="BC921" s="308">
        <f>IFERROR((AZ921-V_NNG3A!$J$20) / (V_NNG3A!$J$19-V_NNG3A!$J$20) * 100, 0)</f>
        <v>30.104445247565316</v>
      </c>
      <c r="BD921" s="308">
        <v>1050</v>
      </c>
      <c r="BE921" s="308">
        <v>1047</v>
      </c>
      <c r="BF921" s="374">
        <v>1048.3800000000001</v>
      </c>
      <c r="BG921" s="312">
        <v>0.26519999999999999</v>
      </c>
      <c r="BH921" s="372">
        <v>0.11719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2.8205723900000002</v>
      </c>
      <c r="AX922" s="370">
        <v>3.9640909099999999</v>
      </c>
      <c r="AY922" s="370"/>
      <c r="AZ922" s="312">
        <f>_xll.SRS1Splines.Functions25.Linear_Interp(V_NNG3A!$H$4:$H$12,V_NNG3A!$I$4:$I$12,BF922)</f>
        <v>11.38</v>
      </c>
      <c r="BA922" s="312">
        <f>(AZ922/V_NNG3A!$I$8)*100</f>
        <v>82.166064981949475</v>
      </c>
      <c r="BB922" s="308">
        <f>_xll.SRS1Splines.Functions25.Linear_Interp(V_NNG3A!$H$4:$H$12,V_NNG3A!$J$4:$J$12,BF922)</f>
        <v>0.392413793103501</v>
      </c>
      <c r="BC922" s="308">
        <f>IFERROR((AZ922-V_NNG3A!$J$20) / (V_NNG3A!$J$19-V_NNG3A!$J$20) * 100, 0)</f>
        <v>13.709191663656561</v>
      </c>
      <c r="BD922" s="308">
        <v>1050</v>
      </c>
      <c r="BE922" s="308">
        <v>1047</v>
      </c>
      <c r="BF922" s="374">
        <v>1048</v>
      </c>
      <c r="BG922" s="312">
        <v>0.26519999999999999</v>
      </c>
      <c r="BH922" s="372">
        <v>0.11693000000000001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3.6330723900000002</v>
      </c>
      <c r="AX923" s="370">
        <v>3.9640909099999999</v>
      </c>
      <c r="AY923" s="370"/>
      <c r="AZ923" s="312">
        <f>_xll.SRS1Splines.Functions25.Linear_Interp(V_NNG3A!$H$4:$H$12,V_NNG3A!$I$4:$I$12,BF923)</f>
        <v>11.3368344827587</v>
      </c>
      <c r="BA923" s="312">
        <f>(AZ923/V_NNG3A!$I$8)*100</f>
        <v>81.854400597535744</v>
      </c>
      <c r="BB923" s="308">
        <f>_xll.SRS1Splines.Functions25.Linear_Interp(V_NNG3A!$H$4:$H$12,V_NNG3A!$J$4:$J$12,BF923)</f>
        <v>0.34924827586215501</v>
      </c>
      <c r="BC923" s="308">
        <f>IFERROR((AZ923-V_NNG3A!$J$20) / (V_NNG3A!$J$19-V_NNG3A!$J$20) * 100, 0)</f>
        <v>12.201180580657292</v>
      </c>
      <c r="BD923" s="308">
        <v>1050</v>
      </c>
      <c r="BE923" s="308">
        <v>1047</v>
      </c>
      <c r="BF923" s="374">
        <v>1047.8900000000001</v>
      </c>
      <c r="BG923" s="312">
        <v>0.26519999999999999</v>
      </c>
      <c r="BH923" s="372">
        <v>0.11706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5.5851346800000004</v>
      </c>
      <c r="AX924" s="370">
        <v>3.7193939399999998</v>
      </c>
      <c r="AY924" s="370"/>
      <c r="AZ924" s="312">
        <f>_xll.SRS1Splines.Functions25.Linear_Interp(V_NNG3A!$H$4:$H$12,V_NNG3A!$I$4:$I$12,BF924)</f>
        <v>12.00985</v>
      </c>
      <c r="BA924" s="312">
        <f>(AZ924/V_NNG3A!$I$8)*100</f>
        <v>86.71371841155235</v>
      </c>
      <c r="BB924" s="308">
        <f>_xll.SRS1Splines.Functions25.Linear_Interp(V_NNG3A!$H$4:$H$12,V_NNG3A!$J$4:$J$12,BF924)</f>
        <v>1.0222637931034999</v>
      </c>
      <c r="BC924" s="308">
        <f>IFERROR((AZ924-V_NNG3A!$J$20) / (V_NNG3A!$J$19-V_NNG3A!$J$20) * 100, 0)</f>
        <v>35.713347789424127</v>
      </c>
      <c r="BD924" s="308">
        <v>1050</v>
      </c>
      <c r="BE924" s="308">
        <v>1047</v>
      </c>
      <c r="BF924" s="374">
        <v>1048.51</v>
      </c>
      <c r="BG924" s="312">
        <v>0.26519999999999999</v>
      </c>
      <c r="BH924" s="372">
        <v>0.10979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6.3456696099999998</v>
      </c>
      <c r="AX925" s="370">
        <v>6.7669659099999997</v>
      </c>
      <c r="AY925" s="370"/>
      <c r="AZ925" s="312">
        <f>_xll.SRS1Splines.Functions25.Linear_Interp(V_NNG3A!$H$4:$H$12,V_NNG3A!$I$4:$I$12,BF925)</f>
        <v>11.8369499999999</v>
      </c>
      <c r="BA925" s="312">
        <f>(AZ925/V_NNG3A!$I$8)*100</f>
        <v>85.465342960288098</v>
      </c>
      <c r="BB925" s="308">
        <f>_xll.SRS1Splines.Functions25.Linear_Interp(V_NNG3A!$H$4:$H$12,V_NNG3A!$J$4:$J$12,BF925)</f>
        <v>0.84936379310337295</v>
      </c>
      <c r="BC925" s="308">
        <f>IFERROR((AZ925-V_NNG3A!$J$20) / (V_NNG3A!$J$19-V_NNG3A!$J$20) * 100, 0)</f>
        <v>29.672991205876599</v>
      </c>
      <c r="BD925" s="308">
        <v>1050</v>
      </c>
      <c r="BE925" s="308">
        <v>1047</v>
      </c>
      <c r="BF925" s="374">
        <v>1048.3699999999999</v>
      </c>
      <c r="BG925" s="312">
        <v>0.26519999999999999</v>
      </c>
      <c r="BH925" s="372">
        <v>0.20014000000000001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4.6043323899999997</v>
      </c>
      <c r="AX926" s="370">
        <v>4.9654435000000001</v>
      </c>
      <c r="AY926" s="370"/>
      <c r="AZ926" s="312">
        <f>_xll.SRS1Splines.Functions25.Linear_Interp(V_NNG3A!$H$4:$H$12,V_NNG3A!$I$4:$I$12,BF926)</f>
        <v>11.688750000000001</v>
      </c>
      <c r="BA926" s="312">
        <f>(AZ926/V_NNG3A!$I$8)*100</f>
        <v>84.395306859205789</v>
      </c>
      <c r="BB926" s="308">
        <f>_xll.SRS1Splines.Functions25.Linear_Interp(V_NNG3A!$H$4:$H$12,V_NNG3A!$J$4:$J$12,BF926)</f>
        <v>0.70116379310350596</v>
      </c>
      <c r="BC926" s="308">
        <f>IFERROR((AZ926-V_NNG3A!$J$20) / (V_NNG3A!$J$19-V_NNG3A!$J$20) * 100, 0)</f>
        <v>24.495542705699492</v>
      </c>
      <c r="BD926" s="308">
        <v>1050</v>
      </c>
      <c r="BE926" s="308">
        <v>1047</v>
      </c>
      <c r="BF926" s="374">
        <v>1048.25</v>
      </c>
      <c r="BG926" s="312">
        <v>0.26519999999999999</v>
      </c>
      <c r="BH926" s="372">
        <v>0.13778000000000001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3.5566161599999999</v>
      </c>
      <c r="AX927" s="370">
        <v>3.9177272699999999</v>
      </c>
      <c r="AY927" s="370"/>
      <c r="AZ927" s="312">
        <f>_xll.SRS1Splines.Functions25.Linear_Interp(V_NNG3A!$H$4:$H$12,V_NNG3A!$I$4:$I$12,BF927)</f>
        <v>11.540550000000099</v>
      </c>
      <c r="BA927" s="312">
        <f>(AZ927/V_NNG3A!$I$8)*100</f>
        <v>83.325270758123466</v>
      </c>
      <c r="BB927" s="308">
        <f>_xll.SRS1Splines.Functions25.Linear_Interp(V_NNG3A!$H$4:$H$12,V_NNG3A!$J$4:$J$12,BF927)</f>
        <v>0.55296379310363797</v>
      </c>
      <c r="BC927" s="308">
        <f>IFERROR((AZ927-V_NNG3A!$J$20) / (V_NNG3A!$J$19-V_NNG3A!$J$20) * 100, 0)</f>
        <v>19.318094205522325</v>
      </c>
      <c r="BD927" s="308">
        <v>1050</v>
      </c>
      <c r="BE927" s="308">
        <v>1047</v>
      </c>
      <c r="BF927" s="374">
        <v>1048.1300000000001</v>
      </c>
      <c r="BG927" s="312">
        <v>0.26519999999999999</v>
      </c>
      <c r="BH927" s="372">
        <v>0.11591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5.3097137999999999</v>
      </c>
      <c r="AX928" s="370">
        <v>3.92545455</v>
      </c>
      <c r="AY928" s="370"/>
      <c r="AZ928" s="312">
        <f>_xll.SRS1Splines.Functions25.Linear_Interp(V_NNG3A!$H$4:$H$12,V_NNG3A!$I$4:$I$12,BF928)</f>
        <v>12.1086499999999</v>
      </c>
      <c r="BA928" s="312">
        <f>(AZ928/V_NNG3A!$I$8)*100</f>
        <v>87.427075812273642</v>
      </c>
      <c r="BB928" s="308">
        <f>_xll.SRS1Splines.Functions25.Linear_Interp(V_NNG3A!$H$4:$H$12,V_NNG3A!$J$4:$J$12,BF928)</f>
        <v>1.12106379310341</v>
      </c>
      <c r="BC928" s="308">
        <f>IFERROR((AZ928-V_NNG3A!$J$20) / (V_NNG3A!$J$19-V_NNG3A!$J$20) * 100, 0)</f>
        <v>39.164980122874354</v>
      </c>
      <c r="BD928" s="308">
        <v>1050</v>
      </c>
      <c r="BE928" s="308">
        <v>1047</v>
      </c>
      <c r="BF928" s="374">
        <v>1048.5899999999999</v>
      </c>
      <c r="BG928" s="312">
        <v>0.26519999999999999</v>
      </c>
      <c r="BH928" s="372">
        <v>0.11655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5.0718528999999997</v>
      </c>
      <c r="AX929" s="370">
        <v>5.9746306799999997</v>
      </c>
      <c r="AY929" s="370"/>
      <c r="AZ929" s="312">
        <f>_xll.SRS1Splines.Functions25.Linear_Interp(V_NNG3A!$H$4:$H$12,V_NNG3A!$I$4:$I$12,BF929)</f>
        <v>11.738149999999999</v>
      </c>
      <c r="BA929" s="312">
        <f>(AZ929/V_NNG3A!$I$8)*100</f>
        <v>84.751985559566776</v>
      </c>
      <c r="BB929" s="308">
        <f>_xll.SRS1Splines.Functions25.Linear_Interp(V_NNG3A!$H$4:$H$12,V_NNG3A!$J$4:$J$12,BF929)</f>
        <v>0.750563793103462</v>
      </c>
      <c r="BC929" s="308">
        <f>IFERROR((AZ929-V_NNG3A!$J$20) / (V_NNG3A!$J$19-V_NNG3A!$J$20) * 100, 0)</f>
        <v>26.221358872426308</v>
      </c>
      <c r="BD929" s="308">
        <v>1050</v>
      </c>
      <c r="BE929" s="308">
        <v>1047</v>
      </c>
      <c r="BF929" s="374">
        <v>1048.29</v>
      </c>
      <c r="BG929" s="312">
        <v>0.26519999999999999</v>
      </c>
      <c r="BH929" s="372">
        <v>0.17990999999999999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4.6488759499999999</v>
      </c>
      <c r="AX930" s="370">
        <v>4.0169315000000001</v>
      </c>
      <c r="AY930" s="370"/>
      <c r="AZ930" s="312">
        <f>_xll.SRS1Splines.Functions25.Linear_Interp(V_NNG3A!$H$4:$H$12,V_NNG3A!$I$4:$I$12,BF930)</f>
        <v>11.9975</v>
      </c>
      <c r="BA930" s="312">
        <f>(AZ930/V_NNG3A!$I$8)*100</f>
        <v>86.624548736462103</v>
      </c>
      <c r="BB930" s="308">
        <f>_xll.SRS1Splines.Functions25.Linear_Interp(V_NNG3A!$H$4:$H$12,V_NNG3A!$J$4:$J$12,BF930)</f>
        <v>1.00991379310351</v>
      </c>
      <c r="BC930" s="308">
        <f>IFERROR((AZ930-V_NNG3A!$J$20) / (V_NNG3A!$J$19-V_NNG3A!$J$20) * 100, 0)</f>
        <v>35.281893747742423</v>
      </c>
      <c r="BD930" s="308">
        <v>1050</v>
      </c>
      <c r="BE930" s="308">
        <v>1047</v>
      </c>
      <c r="BF930" s="374">
        <v>1048.5</v>
      </c>
      <c r="BG930" s="312">
        <v>0.26519999999999999</v>
      </c>
      <c r="BH930" s="372">
        <v>0.11865000000000001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3.7688973099999998</v>
      </c>
      <c r="AX931" s="370">
        <v>3.9795454499999998</v>
      </c>
      <c r="AY931" s="370"/>
      <c r="AZ931" s="312">
        <f>_xll.SRS1Splines.Functions25.Linear_Interp(V_NNG3A!$H$4:$H$12,V_NNG3A!$I$4:$I$12,BF931)</f>
        <v>11.911050000000101</v>
      </c>
      <c r="BA931" s="312">
        <f>(AZ931/V_NNG3A!$I$8)*100</f>
        <v>86.000361010831057</v>
      </c>
      <c r="BB931" s="308">
        <f>_xll.SRS1Splines.Functions25.Linear_Interp(V_NNG3A!$H$4:$H$12,V_NNG3A!$J$4:$J$12,BF931)</f>
        <v>0.92346379310358795</v>
      </c>
      <c r="BC931" s="308">
        <f>IFERROR((AZ931-V_NNG3A!$J$20) / (V_NNG3A!$J$19-V_NNG3A!$J$20) * 100, 0)</f>
        <v>32.261715455973899</v>
      </c>
      <c r="BD931" s="308">
        <v>1050</v>
      </c>
      <c r="BE931" s="308">
        <v>1047</v>
      </c>
      <c r="BF931" s="374">
        <v>1048.43</v>
      </c>
      <c r="BG931" s="312">
        <v>0.26519999999999999</v>
      </c>
      <c r="BH931" s="372">
        <v>0.11799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3.8290824899999998</v>
      </c>
      <c r="AX932" s="370">
        <v>3.9795454499999998</v>
      </c>
      <c r="AY932" s="370"/>
      <c r="AZ932" s="312">
        <f>_xll.SRS1Splines.Functions25.Linear_Interp(V_NNG3A!$H$4:$H$12,V_NNG3A!$I$4:$I$12,BF932)</f>
        <v>11.849300000000101</v>
      </c>
      <c r="BA932" s="312">
        <f>(AZ932/V_NNG3A!$I$8)*100</f>
        <v>85.55451263537978</v>
      </c>
      <c r="BB932" s="308">
        <f>_xll.SRS1Splines.Functions25.Linear_Interp(V_NNG3A!$H$4:$H$12,V_NNG3A!$J$4:$J$12,BF932)</f>
        <v>0.86171379310364304</v>
      </c>
      <c r="BC932" s="308">
        <f>IFERROR((AZ932-V_NNG3A!$J$20) / (V_NNG3A!$J$19-V_NNG3A!$J$20) * 100, 0)</f>
        <v>30.104445247565316</v>
      </c>
      <c r="BD932" s="308">
        <v>1050</v>
      </c>
      <c r="BE932" s="308">
        <v>1047</v>
      </c>
      <c r="BF932" s="374">
        <v>1048.3800000000001</v>
      </c>
      <c r="BG932" s="312">
        <v>0.26519999999999999</v>
      </c>
      <c r="BH932" s="372">
        <v>0.11777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14.367823019999999</v>
      </c>
      <c r="AX933" s="370">
        <v>12.08078598</v>
      </c>
      <c r="AY933" s="370"/>
      <c r="AZ933" s="312">
        <f>_xll.SRS1Splines.Functions25.Linear_Interp(V_NNG3A!$H$4:$H$12,V_NNG3A!$I$4:$I$12,BF933)</f>
        <v>12.7879000000001</v>
      </c>
      <c r="BA933" s="312">
        <f>(AZ933/V_NNG3A!$I$8)*100</f>
        <v>92.331407942238997</v>
      </c>
      <c r="BB933" s="308">
        <f>_xll.SRS1Splines.Functions25.Linear_Interp(V_NNG3A!$H$4:$H$12,V_NNG3A!$J$4:$J$12,BF933)</f>
        <v>1.8003137931036399</v>
      </c>
      <c r="BC933" s="308">
        <f>IFERROR((AZ933-V_NNG3A!$J$20) / (V_NNG3A!$J$19-V_NNG3A!$J$20) * 100, 0)</f>
        <v>62.894952415375805</v>
      </c>
      <c r="BD933" s="308">
        <v>1050</v>
      </c>
      <c r="BE933" s="308">
        <v>1047</v>
      </c>
      <c r="BF933" s="374">
        <v>1049.1400000000001</v>
      </c>
      <c r="BG933" s="312">
        <v>0.26519999999999999</v>
      </c>
      <c r="BH933" s="372">
        <v>0.36207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15.221841850000001</v>
      </c>
      <c r="AX934" s="370">
        <v>15.22184186</v>
      </c>
      <c r="AY934" s="370"/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13.3554133</v>
      </c>
      <c r="AX935" s="370">
        <v>12.693376260000001</v>
      </c>
      <c r="AY935" s="370"/>
      <c r="AZ935" s="312">
        <f>_xll.SRS1Splines.Functions25.Linear_Interp(V_NNG3A!$H$4:$H$12,V_NNG3A!$I$4:$I$12,BF935)</f>
        <v>13.0595999999999</v>
      </c>
      <c r="BA935" s="312">
        <f>(AZ935/V_NNG3A!$I$8)*100</f>
        <v>94.293140794223106</v>
      </c>
      <c r="BB935" s="308">
        <f>_xll.SRS1Splines.Functions25.Linear_Interp(V_NNG3A!$H$4:$H$12,V_NNG3A!$J$4:$J$12,BF935)</f>
        <v>2.0720137931033902</v>
      </c>
      <c r="BC935" s="308">
        <f>IFERROR((AZ935-V_NNG3A!$J$20) / (V_NNG3A!$J$19-V_NNG3A!$J$20) * 100, 0)</f>
        <v>72.386941332366618</v>
      </c>
      <c r="BD935" s="308">
        <v>1050</v>
      </c>
      <c r="BE935" s="308">
        <v>1047</v>
      </c>
      <c r="BF935" s="374">
        <v>1049.3599999999999</v>
      </c>
      <c r="BG935" s="312">
        <v>0.26519999999999999</v>
      </c>
      <c r="BH935" s="372">
        <v>0.38094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26.218439610000001</v>
      </c>
      <c r="AX936" s="370">
        <v>25.706865530000002</v>
      </c>
      <c r="AY936" s="370"/>
      <c r="AZ936" s="312">
        <f>_xll.SRS1Splines.Functions25.Linear_Interp(V_NNG3A!$H$4:$H$12,V_NNG3A!$I$4:$I$12,BF936)</f>
        <v>13.269550000000001</v>
      </c>
      <c r="BA936" s="312">
        <f>(AZ936/V_NNG3A!$I$8)*100</f>
        <v>95.809025270758127</v>
      </c>
      <c r="BB936" s="308">
        <f>_xll.SRS1Splines.Functions25.Linear_Interp(V_NNG3A!$H$4:$H$12,V_NNG3A!$J$4:$J$12,BF936)</f>
        <v>2.28196379310348</v>
      </c>
      <c r="BC936" s="308">
        <f>IFERROR((AZ936-V_NNG3A!$J$20) / (V_NNG3A!$J$19-V_NNG3A!$J$20) * 100, 0)</f>
        <v>79.721660040959321</v>
      </c>
      <c r="BD936" s="308">
        <v>1050</v>
      </c>
      <c r="BE936" s="308">
        <v>1047</v>
      </c>
      <c r="BF936" s="374">
        <v>1049.53</v>
      </c>
      <c r="BG936" s="312">
        <v>0.26519999999999999</v>
      </c>
      <c r="BH936" s="372">
        <v>0.77700999999999998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17.980530300000002</v>
      </c>
      <c r="AX937" s="370">
        <v>18.883308079999999</v>
      </c>
      <c r="AY937" s="370"/>
      <c r="AZ937" s="312">
        <f>_xll.SRS1Splines.Functions25.Linear_Interp(V_NNG3A!$H$4:$H$12,V_NNG3A!$I$4:$I$12,BF937)</f>
        <v>12.899050000000001</v>
      </c>
      <c r="BA937" s="312">
        <f>(AZ937/V_NNG3A!$I$8)*100</f>
        <v>93.133935018050551</v>
      </c>
      <c r="BB937" s="308">
        <f>_xll.SRS1Splines.Functions25.Linear_Interp(V_NNG3A!$H$4:$H$12,V_NNG3A!$J$4:$J$12,BF937)</f>
        <v>1.9114637931035401</v>
      </c>
      <c r="BC937" s="308">
        <f>IFERROR((AZ937-V_NNG3A!$J$20) / (V_NNG3A!$J$19-V_NNG3A!$J$20) * 100, 0)</f>
        <v>66.778038790507793</v>
      </c>
      <c r="BD937" s="308">
        <v>1050</v>
      </c>
      <c r="BE937" s="308">
        <v>1047</v>
      </c>
      <c r="BF937" s="374">
        <v>1049.23</v>
      </c>
      <c r="BG937" s="312">
        <v>0.26519999999999999</v>
      </c>
      <c r="BH937" s="372">
        <v>0.56845999999999997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39.422873750000001</v>
      </c>
      <c r="AX938" s="370">
        <v>28.943605430000002</v>
      </c>
      <c r="AY938" s="370"/>
      <c r="AZ938" s="312">
        <f>_xll.SRS1Splines.Functions25.Linear_Interp(V_NNG3A!$H$4:$H$12,V_NNG3A!$I$4:$I$12,BF938)</f>
        <v>14.3466000000014</v>
      </c>
      <c r="BA938" s="312">
        <f>(AZ938/V_NNG3A!$I$8)*100</f>
        <v>103.58555956679712</v>
      </c>
      <c r="BB938" s="308">
        <f>_xll.SRS1Splines.Functions25.Linear_Interp(V_NNG3A!$H$4:$H$12,V_NNG3A!$J$4:$J$12,BF938)</f>
        <v>3.3590137931048498</v>
      </c>
      <c r="BC938" s="308">
        <f>IFERROR((AZ938-V_NNG3A!$J$20) / (V_NNG3A!$J$19-V_NNG3A!$J$20) * 100, 0)</f>
        <v>117.34899409714536</v>
      </c>
      <c r="BD938" s="308">
        <v>1050</v>
      </c>
      <c r="BE938" s="308">
        <v>1047</v>
      </c>
      <c r="BF938" s="374">
        <v>1051.9100000000001</v>
      </c>
      <c r="BG938" s="312">
        <v>0.26519999999999999</v>
      </c>
      <c r="BH938" s="372">
        <v>0.87568999999999997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37.075488759999999</v>
      </c>
      <c r="AX939" s="370">
        <v>35.36</v>
      </c>
      <c r="AY939" s="370"/>
      <c r="AZ939" s="312">
        <f>_xll.SRS1Splines.Functions25.Linear_Interp(V_NNG3A!$H$4:$H$12,V_NNG3A!$I$4:$I$12,BF939)</f>
        <v>14.1256000000007</v>
      </c>
      <c r="BA939" s="312">
        <f>(AZ939/V_NNG3A!$I$8)*100</f>
        <v>101.98989169675596</v>
      </c>
      <c r="BB939" s="308">
        <f>_xll.SRS1Splines.Functions25.Linear_Interp(V_NNG3A!$H$4:$H$12,V_NNG3A!$J$4:$J$12,BF939)</f>
        <v>3.13801379310422</v>
      </c>
      <c r="BC939" s="308">
        <f>IFERROR((AZ939-V_NNG3A!$J$20) / (V_NNG3A!$J$19-V_NNG3A!$J$20) * 100, 0)</f>
        <v>109.62823756176385</v>
      </c>
      <c r="BD939" s="308">
        <v>1050</v>
      </c>
      <c r="BE939" s="308">
        <v>1047</v>
      </c>
      <c r="BF939" s="374">
        <v>1051.06</v>
      </c>
      <c r="BG939" s="312">
        <v>0.26519999999999999</v>
      </c>
      <c r="BH939" s="372">
        <v>1.0619000000000001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19.212356060000001</v>
      </c>
      <c r="AX940" s="370">
        <v>25.17068939</v>
      </c>
      <c r="AY940" s="370"/>
      <c r="AZ940" s="312">
        <f>_xll.SRS1Splines.Functions25.Linear_Interp(V_NNG3A!$H$4:$H$12,V_NNG3A!$I$4:$I$12,BF940)</f>
        <v>12.7137999999999</v>
      </c>
      <c r="BA940" s="312">
        <f>(AZ940/V_NNG3A!$I$8)*100</f>
        <v>91.796389891696023</v>
      </c>
      <c r="BB940" s="308">
        <f>_xll.SRS1Splines.Functions25.Linear_Interp(V_NNG3A!$H$4:$H$12,V_NNG3A!$J$4:$J$12,BF940)</f>
        <v>1.72621379310343</v>
      </c>
      <c r="BC940" s="308">
        <f>IFERROR((AZ940-V_NNG3A!$J$20) / (V_NNG3A!$J$19-V_NNG3A!$J$20) * 100, 0)</f>
        <v>60.306228165278512</v>
      </c>
      <c r="BD940" s="308">
        <v>1050</v>
      </c>
      <c r="BE940" s="308">
        <v>1047</v>
      </c>
      <c r="BF940" s="374">
        <v>1049.08</v>
      </c>
      <c r="BG940" s="312">
        <v>0.26519999999999999</v>
      </c>
      <c r="BH940" s="372">
        <v>0.75597999999999999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11.785660139999999</v>
      </c>
      <c r="AX941" s="370">
        <v>13.019456440000001</v>
      </c>
      <c r="AY941" s="370"/>
      <c r="AZ941" s="312">
        <f>_xll.SRS1Splines.Functions25.Linear_Interp(V_NNG3A!$H$4:$H$12,V_NNG3A!$I$4:$I$12,BF941)</f>
        <v>12.207450000000099</v>
      </c>
      <c r="BA941" s="312">
        <f>(AZ941/V_NNG3A!$I$8)*100</f>
        <v>88.14043321299711</v>
      </c>
      <c r="BB941" s="308">
        <f>_xll.SRS1Splines.Functions25.Linear_Interp(V_NNG3A!$H$4:$H$12,V_NNG3A!$J$4:$J$12,BF941)</f>
        <v>1.2198637931036</v>
      </c>
      <c r="BC941" s="308">
        <f>IFERROR((AZ941-V_NNG3A!$J$20) / (V_NNG3A!$J$19-V_NNG3A!$J$20) * 100, 0)</f>
        <v>42.616612456335062</v>
      </c>
      <c r="BD941" s="308">
        <v>1050</v>
      </c>
      <c r="BE941" s="308">
        <v>1047</v>
      </c>
      <c r="BF941" s="374">
        <v>1048.67</v>
      </c>
      <c r="BG941" s="312">
        <v>0.26519999999999999</v>
      </c>
      <c r="BH941" s="372">
        <v>0.38825999999999999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9.1281733000000003</v>
      </c>
      <c r="AX942" s="370">
        <v>9.3087288499999996</v>
      </c>
      <c r="AY942" s="370"/>
      <c r="AZ942" s="312">
        <f>_xll.SRS1Splines.Functions25.Linear_Interp(V_NNG3A!$H$4:$H$12,V_NNG3A!$I$4:$I$12,BF942)</f>
        <v>12.133349999999901</v>
      </c>
      <c r="BA942" s="312">
        <f>(AZ942/V_NNG3A!$I$8)*100</f>
        <v>87.605415162454165</v>
      </c>
      <c r="BB942" s="308">
        <f>_xll.SRS1Splines.Functions25.Linear_Interp(V_NNG3A!$H$4:$H$12,V_NNG3A!$J$4:$J$12,BF942)</f>
        <v>1.1457637931033899</v>
      </c>
      <c r="BC942" s="308">
        <f>IFERROR((AZ942-V_NNG3A!$J$20) / (V_NNG3A!$J$19-V_NNG3A!$J$20) * 100, 0)</f>
        <v>40.027888206237819</v>
      </c>
      <c r="BD942" s="308">
        <v>1050</v>
      </c>
      <c r="BE942" s="308">
        <v>1047</v>
      </c>
      <c r="BF942" s="374">
        <v>1048.6099999999999</v>
      </c>
      <c r="BG942" s="312">
        <v>0.26519999999999999</v>
      </c>
      <c r="BH942" s="372">
        <v>0.27805999999999997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12.702070709999999</v>
      </c>
      <c r="AX943" s="370">
        <v>10.44512626</v>
      </c>
      <c r="AY943" s="370"/>
      <c r="AZ943" s="312">
        <f>_xll.SRS1Splines.Functions25.Linear_Interp(V_NNG3A!$H$4:$H$12,V_NNG3A!$I$4:$I$12,BF943)</f>
        <v>13.0595999999999</v>
      </c>
      <c r="BA943" s="312">
        <f>(AZ943/V_NNG3A!$I$8)*100</f>
        <v>94.293140794223106</v>
      </c>
      <c r="BB943" s="308">
        <f>_xll.SRS1Splines.Functions25.Linear_Interp(V_NNG3A!$H$4:$H$12,V_NNG3A!$J$4:$J$12,BF943)</f>
        <v>2.0720137931033902</v>
      </c>
      <c r="BC943" s="308">
        <f>IFERROR((AZ943-V_NNG3A!$J$20) / (V_NNG3A!$J$19-V_NNG3A!$J$20) * 100, 0)</f>
        <v>72.386941332366618</v>
      </c>
      <c r="BD943" s="308">
        <v>1050</v>
      </c>
      <c r="BE943" s="308">
        <v>1047</v>
      </c>
      <c r="BF943" s="374">
        <v>1049.3599999999999</v>
      </c>
      <c r="BG943" s="312">
        <v>0.26519999999999999</v>
      </c>
      <c r="BH943" s="372">
        <v>0.31017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21.268938139999999</v>
      </c>
      <c r="AX944" s="370">
        <v>20.727271470000002</v>
      </c>
      <c r="AY944" s="370"/>
      <c r="AZ944" s="312">
        <f>_xll.SRS1Splines.Functions25.Linear_Interp(V_NNG3A!$H$4:$H$12,V_NNG3A!$I$4:$I$12,BF944)</f>
        <v>13.2819</v>
      </c>
      <c r="BA944" s="312">
        <f>(AZ944/V_NNG3A!$I$8)*100</f>
        <v>95.898194945848374</v>
      </c>
      <c r="BB944" s="308">
        <f>_xll.SRS1Splines.Functions25.Linear_Interp(V_NNG3A!$H$4:$H$12,V_NNG3A!$J$4:$J$12,BF944)</f>
        <v>2.2943137931034601</v>
      </c>
      <c r="BC944" s="308">
        <f>IFERROR((AZ944-V_NNG3A!$J$20) / (V_NNG3A!$J$19-V_NNG3A!$J$20) * 100, 0)</f>
        <v>80.153114082641025</v>
      </c>
      <c r="BD944" s="308">
        <v>1050</v>
      </c>
      <c r="BE944" s="308">
        <v>1047</v>
      </c>
      <c r="BF944" s="374">
        <v>1049.54</v>
      </c>
      <c r="BG944" s="312">
        <v>0.26519999999999999</v>
      </c>
      <c r="BH944" s="372">
        <v>0.61743999999999999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15.90695075</v>
      </c>
      <c r="AX945" s="370">
        <v>17.261117420000001</v>
      </c>
      <c r="AY945" s="370"/>
      <c r="AZ945" s="312">
        <f>_xll.SRS1Splines.Functions25.Linear_Interp(V_NNG3A!$H$4:$H$12,V_NNG3A!$I$4:$I$12,BF945)</f>
        <v>12.726149999999899</v>
      </c>
      <c r="BA945" s="312">
        <f>(AZ945/V_NNG3A!$I$8)*100</f>
        <v>91.885559566786284</v>
      </c>
      <c r="BB945" s="308">
        <f>_xll.SRS1Splines.Functions25.Linear_Interp(V_NNG3A!$H$4:$H$12,V_NNG3A!$J$4:$J$12,BF945)</f>
        <v>1.7385637931034199</v>
      </c>
      <c r="BC945" s="308">
        <f>IFERROR((AZ945-V_NNG3A!$J$20) / (V_NNG3A!$J$19-V_NNG3A!$J$20) * 100, 0)</f>
        <v>60.737682206960208</v>
      </c>
      <c r="BD945" s="308">
        <v>1050</v>
      </c>
      <c r="BE945" s="308">
        <v>1047</v>
      </c>
      <c r="BF945" s="374">
        <v>1049.0899999999999</v>
      </c>
      <c r="BG945" s="312">
        <v>0.26519999999999999</v>
      </c>
      <c r="BH945" s="372">
        <v>0.52593999999999996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14.277954019999999</v>
      </c>
      <c r="AX946" s="370">
        <v>14.60897254</v>
      </c>
      <c r="AY946" s="370"/>
      <c r="AZ946" s="312">
        <f>_xll.SRS1Splines.Functions25.Linear_Interp(V_NNG3A!$H$4:$H$12,V_NNG3A!$I$4:$I$12,BF946)</f>
        <v>12.590299999999999</v>
      </c>
      <c r="BA946" s="312">
        <f>(AZ946/V_NNG3A!$I$8)*100</f>
        <v>90.904693140794222</v>
      </c>
      <c r="BB946" s="308">
        <f>_xll.SRS1Splines.Functions25.Linear_Interp(V_NNG3A!$H$4:$H$12,V_NNG3A!$J$4:$J$12,BF946)</f>
        <v>1.60271379310354</v>
      </c>
      <c r="BC946" s="308">
        <f>IFERROR((AZ946-V_NNG3A!$J$20) / (V_NNG3A!$J$19-V_NNG3A!$J$20) * 100, 0)</f>
        <v>55.991687748464813</v>
      </c>
      <c r="BD946" s="308">
        <v>1050</v>
      </c>
      <c r="BE946" s="308">
        <v>1047</v>
      </c>
      <c r="BF946" s="374">
        <v>1048.98</v>
      </c>
      <c r="BG946" s="312">
        <v>0.38591999999999999</v>
      </c>
      <c r="BH946" s="372">
        <v>0.43730000000000002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24.7541814</v>
      </c>
      <c r="AX947" s="370">
        <v>20.631496210000002</v>
      </c>
      <c r="AY947" s="370"/>
      <c r="AZ947" s="312">
        <f>_xll.SRS1Splines.Functions25.Linear_Interp(V_NNG3A!$H$4:$H$12,V_NNG3A!$I$4:$I$12,BF947)</f>
        <v>13.9410000000002</v>
      </c>
      <c r="BA947" s="312">
        <f>(AZ947/V_NNG3A!$I$8)*100</f>
        <v>100.65703971119278</v>
      </c>
      <c r="BB947" s="308">
        <f>_xll.SRS1Splines.Functions25.Linear_Interp(V_NNG3A!$H$4:$H$12,V_NNG3A!$J$4:$J$12,BF947)</f>
        <v>2.9534137931037199</v>
      </c>
      <c r="BC947" s="308">
        <f>IFERROR((AZ947-V_NNG3A!$J$20) / (V_NNG3A!$J$19-V_NNG3A!$J$20) * 100, 0)</f>
        <v>103.17913504397754</v>
      </c>
      <c r="BD947" s="308">
        <v>1050</v>
      </c>
      <c r="BE947" s="308">
        <v>1047</v>
      </c>
      <c r="BF947" s="374">
        <v>1050.3499999999999</v>
      </c>
      <c r="BG947" s="312">
        <v>0.55200000000000005</v>
      </c>
      <c r="BH947" s="372">
        <v>0.62870999999999999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26.989062919999999</v>
      </c>
      <c r="AX948" s="370">
        <v>28.764525880000001</v>
      </c>
      <c r="AY948" s="370"/>
      <c r="AZ948" s="312">
        <f>_xll.SRS1Splines.Functions25.Linear_Interp(V_NNG3A!$H$4:$H$12,V_NNG3A!$I$4:$I$12,BF948)</f>
        <v>13.553599999999999</v>
      </c>
      <c r="BA948" s="312">
        <f>(AZ948/V_NNG3A!$I$8)*100</f>
        <v>97.859927797833933</v>
      </c>
      <c r="BB948" s="308">
        <f>_xll.SRS1Splines.Functions25.Linear_Interp(V_NNG3A!$H$4:$H$12,V_NNG3A!$J$4:$J$12,BF948)</f>
        <v>2.5660137931034899</v>
      </c>
      <c r="BC948" s="308">
        <f>IFERROR((AZ948-V_NNG3A!$J$20) / (V_NNG3A!$J$19-V_NNG3A!$J$20) * 100, 0)</f>
        <v>89.645102999638766</v>
      </c>
      <c r="BD948" s="308">
        <v>1050</v>
      </c>
      <c r="BE948" s="308">
        <v>1047</v>
      </c>
      <c r="BF948" s="374">
        <v>1049.76</v>
      </c>
      <c r="BG948" s="312">
        <v>0.55200000000000005</v>
      </c>
      <c r="BH948" s="372">
        <v>0.86839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17.599015789999999</v>
      </c>
      <c r="AX949" s="370">
        <v>19.585126890000002</v>
      </c>
      <c r="AY949" s="370"/>
      <c r="AZ949" s="312">
        <f>_xll.SRS1Splines.Functions25.Linear_Interp(V_NNG3A!$H$4:$H$12,V_NNG3A!$I$4:$I$12,BF949)</f>
        <v>12.738499999999901</v>
      </c>
      <c r="BA949" s="312">
        <f>(AZ949/V_NNG3A!$I$8)*100</f>
        <v>91.974729241876545</v>
      </c>
      <c r="BB949" s="308">
        <f>_xll.SRS1Splines.Functions25.Linear_Interp(V_NNG3A!$H$4:$H$12,V_NNG3A!$J$4:$J$12,BF949)</f>
        <v>1.75091379310341</v>
      </c>
      <c r="BC949" s="308">
        <f>IFERROR((AZ949-V_NNG3A!$J$20) / (V_NNG3A!$J$19-V_NNG3A!$J$20) * 100, 0)</f>
        <v>61.169136248641976</v>
      </c>
      <c r="BD949" s="308">
        <v>1050</v>
      </c>
      <c r="BE949" s="308">
        <v>1047</v>
      </c>
      <c r="BF949" s="374">
        <v>1049.0999999999999</v>
      </c>
      <c r="BG949" s="312">
        <v>0.38591999999999999</v>
      </c>
      <c r="BH949" s="372">
        <v>0.59245000000000003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13.24503135</v>
      </c>
      <c r="AX950" s="370">
        <v>14.11771654</v>
      </c>
      <c r="AY950" s="370"/>
      <c r="AZ950" s="312">
        <f>_xll.SRS1Splines.Functions25.Linear_Interp(V_NNG3A!$H$4:$H$12,V_NNG3A!$I$4:$I$12,BF950)</f>
        <v>12.3803499999999</v>
      </c>
      <c r="BA950" s="312">
        <f>(AZ950/V_NNG3A!$I$8)*100</f>
        <v>89.388808664259216</v>
      </c>
      <c r="BB950" s="308">
        <f>_xll.SRS1Splines.Functions25.Linear_Interp(V_NNG3A!$H$4:$H$12,V_NNG3A!$J$4:$J$12,BF950)</f>
        <v>1.39276379310345</v>
      </c>
      <c r="BC950" s="308">
        <f>IFERROR((AZ950-V_NNG3A!$J$20) / (V_NNG3A!$J$19-V_NNG3A!$J$20) * 100, 0)</f>
        <v>48.656969039872166</v>
      </c>
      <c r="BD950" s="308">
        <v>1050</v>
      </c>
      <c r="BE950" s="308">
        <v>1047</v>
      </c>
      <c r="BF950" s="374">
        <v>1048.81</v>
      </c>
      <c r="BG950" s="312">
        <v>0.38591999999999999</v>
      </c>
      <c r="BH950" s="372">
        <v>0.41848000000000002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13.12228745</v>
      </c>
      <c r="AX951" s="370">
        <v>12.52043561</v>
      </c>
      <c r="AY951" s="370"/>
      <c r="AZ951" s="312">
        <f>_xll.SRS1Splines.Functions25.Linear_Interp(V_NNG3A!$H$4:$H$12,V_NNG3A!$I$4:$I$12,BF951)</f>
        <v>12.62735</v>
      </c>
      <c r="BA951" s="312">
        <f>(AZ951/V_NNG3A!$I$8)*100</f>
        <v>91.172202166064992</v>
      </c>
      <c r="BB951" s="308">
        <f>_xll.SRS1Splines.Functions25.Linear_Interp(V_NNG3A!$H$4:$H$12,V_NNG3A!$J$4:$J$12,BF951)</f>
        <v>1.6397637931035101</v>
      </c>
      <c r="BC951" s="308">
        <f>IFERROR((AZ951-V_NNG3A!$J$20) / (V_NNG3A!$J$19-V_NNG3A!$J$20) * 100, 0)</f>
        <v>57.286049873509981</v>
      </c>
      <c r="BD951" s="308">
        <v>1050</v>
      </c>
      <c r="BE951" s="308">
        <v>1047</v>
      </c>
      <c r="BF951" s="374">
        <v>1049.01</v>
      </c>
      <c r="BG951" s="312">
        <v>0.38591999999999999</v>
      </c>
      <c r="BH951" s="372">
        <v>0.37670999999999999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30.298055560000002</v>
      </c>
      <c r="AX952" s="370">
        <v>27.950833329999998</v>
      </c>
      <c r="AY952" s="370"/>
      <c r="AZ952" s="312">
        <f>_xll.SRS1Splines.Functions25.Linear_Interp(V_NNG3A!$H$4:$H$12,V_NNG3A!$I$4:$I$12,BF952)</f>
        <v>13.59065</v>
      </c>
      <c r="BA952" s="312">
        <f>(AZ952/V_NNG3A!$I$8)*100</f>
        <v>98.127436823104702</v>
      </c>
      <c r="BB952" s="308">
        <f>_xll.SRS1Splines.Functions25.Linear_Interp(V_NNG3A!$H$4:$H$12,V_NNG3A!$J$4:$J$12,BF952)</f>
        <v>2.6030637931034599</v>
      </c>
      <c r="BC952" s="308">
        <f>IFERROR((AZ952-V_NNG3A!$J$20) / (V_NNG3A!$J$19-V_NNG3A!$J$20) * 100, 0)</f>
        <v>90.939465124683949</v>
      </c>
      <c r="BD952" s="308">
        <v>1050</v>
      </c>
      <c r="BE952" s="308">
        <v>1047</v>
      </c>
      <c r="BF952" s="374">
        <v>1049.79</v>
      </c>
      <c r="BG952" s="312">
        <v>0.38591999999999999</v>
      </c>
      <c r="BH952" s="372">
        <v>0.83682000000000001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15.71922159</v>
      </c>
      <c r="AX953" s="370">
        <v>18.246999370000001</v>
      </c>
      <c r="AY953" s="370"/>
      <c r="AZ953" s="312">
        <f>_xll.SRS1Splines.Functions25.Linear_Interp(V_NNG3A!$H$4:$H$12,V_NNG3A!$I$4:$I$12,BF953)</f>
        <v>12.5532500000001</v>
      </c>
      <c r="BA953" s="312">
        <f>(AZ953/V_NNG3A!$I$8)*100</f>
        <v>90.637184115524178</v>
      </c>
      <c r="BB953" s="308">
        <f>_xll.SRS1Splines.Functions25.Linear_Interp(V_NNG3A!$H$4:$H$12,V_NNG3A!$J$4:$J$12,BF953)</f>
        <v>1.5656637931035799</v>
      </c>
      <c r="BC953" s="308">
        <f>IFERROR((AZ953-V_NNG3A!$J$20) / (V_NNG3A!$J$19-V_NNG3A!$J$20) * 100, 0)</f>
        <v>54.697325623423168</v>
      </c>
      <c r="BD953" s="308">
        <v>1050</v>
      </c>
      <c r="BE953" s="308">
        <v>1047</v>
      </c>
      <c r="BF953" s="374">
        <v>1048.95</v>
      </c>
      <c r="BG953" s="312">
        <v>0.38591999999999999</v>
      </c>
      <c r="BH953" s="372">
        <v>0.55955999999999995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11.80050926</v>
      </c>
      <c r="AX954" s="370">
        <v>12.49263889</v>
      </c>
      <c r="AY954" s="370"/>
      <c r="AZ954" s="312">
        <f>_xll.SRS1Splines.Functions25.Linear_Interp(V_NNG3A!$H$4:$H$12,V_NNG3A!$I$4:$I$12,BF954)</f>
        <v>12.2692</v>
      </c>
      <c r="BA954" s="312">
        <f>(AZ954/V_NNG3A!$I$8)*100</f>
        <v>88.586281588447662</v>
      </c>
      <c r="BB954" s="308">
        <f>_xll.SRS1Splines.Functions25.Linear_Interp(V_NNG3A!$H$4:$H$12,V_NNG3A!$J$4:$J$12,BF954)</f>
        <v>1.2816137931035501</v>
      </c>
      <c r="BC954" s="308">
        <f>IFERROR((AZ954-V_NNG3A!$J$20) / (V_NNG3A!$J$19-V_NNG3A!$J$20) * 100, 0)</f>
        <v>44.773882664740178</v>
      </c>
      <c r="BD954" s="308">
        <v>1050</v>
      </c>
      <c r="BE954" s="308">
        <v>1047</v>
      </c>
      <c r="BF954" s="374">
        <v>1048.72</v>
      </c>
      <c r="BG954" s="312">
        <v>0.38591999999999999</v>
      </c>
      <c r="BH954" s="372">
        <v>0.37789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10.30099306</v>
      </c>
      <c r="AX955" s="370">
        <v>10.752381939999999</v>
      </c>
      <c r="AY955" s="370"/>
      <c r="AZ955" s="312">
        <f>_xll.SRS1Splines.Functions25.Linear_Interp(V_NNG3A!$H$4:$H$12,V_NNG3A!$I$4:$I$12,BF955)</f>
        <v>12.0839499999999</v>
      </c>
      <c r="BA955" s="312">
        <f>(AZ955/V_NNG3A!$I$8)*100</f>
        <v>87.248736462093149</v>
      </c>
      <c r="BB955" s="308">
        <f>_xll.SRS1Splines.Functions25.Linear_Interp(V_NNG3A!$H$4:$H$12,V_NNG3A!$J$4:$J$12,BF955)</f>
        <v>1.09636379310343</v>
      </c>
      <c r="BC955" s="308">
        <f>IFERROR((AZ955-V_NNG3A!$J$20) / (V_NNG3A!$J$19-V_NNG3A!$J$20) * 100, 0)</f>
        <v>38.302072039510939</v>
      </c>
      <c r="BD955" s="308">
        <v>1050</v>
      </c>
      <c r="BE955" s="308">
        <v>1047</v>
      </c>
      <c r="BF955" s="374">
        <v>1048.57</v>
      </c>
      <c r="BG955" s="312">
        <v>0.38591999999999999</v>
      </c>
      <c r="BH955" s="372">
        <v>0.32113000000000003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10.65956439</v>
      </c>
      <c r="AX956" s="370">
        <v>10.117897729999999</v>
      </c>
      <c r="AY956" s="370"/>
      <c r="AZ956" s="312">
        <f>_xll.SRS1Splines.Functions25.Linear_Interp(V_NNG3A!$H$4:$H$12,V_NNG3A!$I$4:$I$12,BF956)</f>
        <v>12.30625</v>
      </c>
      <c r="BA956" s="312">
        <f>(AZ956/V_NNG3A!$I$8)*100</f>
        <v>88.853790613718417</v>
      </c>
      <c r="BB956" s="308">
        <f>_xll.SRS1Splines.Functions25.Linear_Interp(V_NNG3A!$H$4:$H$12,V_NNG3A!$J$4:$J$12,BF956)</f>
        <v>1.3186637931035201</v>
      </c>
      <c r="BC956" s="308">
        <f>IFERROR((AZ956-V_NNG3A!$J$20) / (V_NNG3A!$J$19-V_NNG3A!$J$20) * 100, 0)</f>
        <v>46.068244789785354</v>
      </c>
      <c r="BD956" s="308">
        <v>1050</v>
      </c>
      <c r="BE956" s="308">
        <v>1047</v>
      </c>
      <c r="BF956" s="374">
        <v>1048.75</v>
      </c>
      <c r="BG956" s="312">
        <v>0.38591999999999999</v>
      </c>
      <c r="BH956" s="372">
        <v>0.30468000000000001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10.83039541</v>
      </c>
      <c r="AX957" s="370">
        <v>11.22159912</v>
      </c>
      <c r="AY957" s="370"/>
      <c r="AZ957" s="312">
        <f>_xll.SRS1Splines.Functions25.Linear_Interp(V_NNG3A!$H$4:$H$12,V_NNG3A!$I$4:$I$12,BF957)</f>
        <v>12.1456999999999</v>
      </c>
      <c r="BA957" s="312">
        <f>(AZ957/V_NNG3A!$I$8)*100</f>
        <v>87.694584837544411</v>
      </c>
      <c r="BB957" s="308">
        <f>_xll.SRS1Splines.Functions25.Linear_Interp(V_NNG3A!$H$4:$H$12,V_NNG3A!$J$4:$J$12,BF957)</f>
        <v>1.15811379310338</v>
      </c>
      <c r="BC957" s="308">
        <f>IFERROR((AZ957-V_NNG3A!$J$20) / (V_NNG3A!$J$19-V_NNG3A!$J$20) * 100, 0)</f>
        <v>40.45934224791953</v>
      </c>
      <c r="BD957" s="308">
        <v>1050</v>
      </c>
      <c r="BE957" s="308">
        <v>1047</v>
      </c>
      <c r="BF957" s="374">
        <v>1048.6199999999999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12.36882155</v>
      </c>
      <c r="AX958" s="370">
        <v>12.037803029999999</v>
      </c>
      <c r="AY958" s="370"/>
      <c r="AZ958" s="312">
        <f>_xll.SRS1Splines.Functions25.Linear_Interp(V_NNG3A!$H$4:$H$12,V_NNG3A!$I$4:$I$12,BF958)</f>
        <v>12.281549999999999</v>
      </c>
      <c r="BA958" s="312">
        <f>(AZ958/V_NNG3A!$I$8)*100</f>
        <v>88.675451263537909</v>
      </c>
      <c r="BB958" s="308">
        <f>_xll.SRS1Splines.Functions25.Linear_Interp(V_NNG3A!$H$4:$H$12,V_NNG3A!$J$4:$J$12,BF958)</f>
        <v>1.2939637931035399</v>
      </c>
      <c r="BC958" s="308">
        <f>IFERROR((AZ958-V_NNG3A!$J$20) / (V_NNG3A!$J$19-V_NNG3A!$J$20) * 100, 0)</f>
        <v>45.205336706421875</v>
      </c>
      <c r="BD958" s="308">
        <v>1050</v>
      </c>
      <c r="BE958" s="308">
        <v>1047</v>
      </c>
      <c r="BF958" s="374">
        <v>1048.73</v>
      </c>
      <c r="BG958" s="312">
        <v>0.38591999999999999</v>
      </c>
      <c r="BH958" s="372">
        <v>0.36042000000000002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10.80441982</v>
      </c>
      <c r="AX959" s="370">
        <v>11.075253160000001</v>
      </c>
      <c r="AY959" s="370"/>
      <c r="AZ959" s="312">
        <f>_xll.SRS1Splines.Functions25.Linear_Interp(V_NNG3A!$H$4:$H$12,V_NNG3A!$I$4:$I$12,BF959)</f>
        <v>12.1704000000001</v>
      </c>
      <c r="BA959" s="312">
        <f>(AZ959/V_NNG3A!$I$8)*100</f>
        <v>87.872924187726355</v>
      </c>
      <c r="BB959" s="308">
        <f>_xll.SRS1Splines.Functions25.Linear_Interp(V_NNG3A!$H$4:$H$12,V_NNG3A!$J$4:$J$12,BF959)</f>
        <v>1.18281379310364</v>
      </c>
      <c r="BC959" s="308">
        <f>IFERROR((AZ959-V_NNG3A!$J$20) / (V_NNG3A!$J$19-V_NNG3A!$J$20) * 100, 0)</f>
        <v>41.322250331289951</v>
      </c>
      <c r="BD959" s="308">
        <v>1050</v>
      </c>
      <c r="BE959" s="308">
        <v>1047</v>
      </c>
      <c r="BF959" s="374">
        <v>1048.6400000000001</v>
      </c>
      <c r="BG959" s="312">
        <v>0.38591999999999999</v>
      </c>
      <c r="BH959" s="372">
        <v>0.33317000000000002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9.1221148999999997</v>
      </c>
      <c r="AX960" s="370">
        <v>9.3026704500000008</v>
      </c>
      <c r="AY960" s="370"/>
      <c r="AZ960" s="312">
        <f>_xll.SRS1Splines.Functions25.Linear_Interp(V_NNG3A!$H$4:$H$12,V_NNG3A!$I$4:$I$12,BF960)</f>
        <v>12.0962999999999</v>
      </c>
      <c r="BA960" s="312">
        <f>(AZ960/V_NNG3A!$I$8)*100</f>
        <v>87.337906137183396</v>
      </c>
      <c r="BB960" s="308">
        <f>_xll.SRS1Splines.Functions25.Linear_Interp(V_NNG3A!$H$4:$H$12,V_NNG3A!$J$4:$J$12,BF960)</f>
        <v>1.1087137931034201</v>
      </c>
      <c r="BC960" s="308">
        <f>IFERROR((AZ960-V_NNG3A!$J$20) / (V_NNG3A!$J$19-V_NNG3A!$J$20) * 100, 0)</f>
        <v>38.73352608119265</v>
      </c>
      <c r="BD960" s="308">
        <v>1050</v>
      </c>
      <c r="BE960" s="308">
        <v>1047</v>
      </c>
      <c r="BF960" s="374">
        <v>1048.58</v>
      </c>
      <c r="BG960" s="312">
        <v>0.38591999999999999</v>
      </c>
      <c r="BH960" s="372">
        <v>0.28023999999999999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12.83964025</v>
      </c>
      <c r="AX961" s="370">
        <v>10.101214329999999</v>
      </c>
      <c r="AY961" s="370"/>
      <c r="AZ961" s="312">
        <f>_xll.SRS1Splines.Functions25.Linear_Interp(V_NNG3A!$H$4:$H$12,V_NNG3A!$I$4:$I$12,BF961)</f>
        <v>13.22015</v>
      </c>
      <c r="BA961" s="312">
        <f>(AZ961/V_NNG3A!$I$8)*100</f>
        <v>95.452346570397111</v>
      </c>
      <c r="BB961" s="308">
        <f>_xll.SRS1Splines.Functions25.Linear_Interp(V_NNG3A!$H$4:$H$12,V_NNG3A!$J$4:$J$12,BF961)</f>
        <v>2.23256379310352</v>
      </c>
      <c r="BC961" s="308">
        <f>IFERROR((AZ961-V_NNG3A!$J$20) / (V_NNG3A!$J$19-V_NNG3A!$J$20) * 100, 0)</f>
        <v>77.995843874232435</v>
      </c>
      <c r="BD961" s="308">
        <v>1050</v>
      </c>
      <c r="BE961" s="308">
        <v>1047</v>
      </c>
      <c r="BF961" s="374">
        <v>1049.49</v>
      </c>
      <c r="BG961" s="312">
        <v>0.38591999999999999</v>
      </c>
      <c r="BH961" s="372">
        <v>0.30496000000000001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21.357367419999999</v>
      </c>
      <c r="AX962" s="370">
        <v>22.169867419999999</v>
      </c>
      <c r="AY962" s="370"/>
      <c r="AZ962" s="312">
        <f>_xll.SRS1Splines.Functions25.Linear_Interp(V_NNG3A!$H$4:$H$12,V_NNG3A!$I$4:$I$12,BF962)</f>
        <v>12.886699999999999</v>
      </c>
      <c r="BA962" s="312">
        <f>(AZ962/V_NNG3A!$I$8)*100</f>
        <v>93.044765342960289</v>
      </c>
      <c r="BB962" s="308">
        <f>_xll.SRS1Splines.Functions25.Linear_Interp(V_NNG3A!$H$4:$H$12,V_NNG3A!$J$4:$J$12,BF962)</f>
        <v>1.89911379310355</v>
      </c>
      <c r="BC962" s="308">
        <f>IFERROR((AZ962-V_NNG3A!$J$20) / (V_NNG3A!$J$19-V_NNG3A!$J$20) * 100, 0)</f>
        <v>66.346584748826032</v>
      </c>
      <c r="BD962" s="308">
        <v>1050</v>
      </c>
      <c r="BE962" s="308">
        <v>1047</v>
      </c>
      <c r="BF962" s="374">
        <v>1049.22</v>
      </c>
      <c r="BG962" s="312">
        <v>0.38591999999999999</v>
      </c>
      <c r="BH962" s="372">
        <v>0.66412000000000004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13.46938941</v>
      </c>
      <c r="AX963" s="370">
        <v>14.492537560000001</v>
      </c>
      <c r="AY963" s="370"/>
      <c r="AZ963" s="312">
        <f>_xll.SRS1Splines.Functions25.Linear_Interp(V_NNG3A!$H$4:$H$12,V_NNG3A!$I$4:$I$12,BF963)</f>
        <v>12.4668000000001</v>
      </c>
      <c r="BA963" s="312">
        <f>(AZ963/V_NNG3A!$I$8)*100</f>
        <v>90.012996389892422</v>
      </c>
      <c r="BB963" s="308">
        <f>_xll.SRS1Splines.Functions25.Linear_Interp(V_NNG3A!$H$4:$H$12,V_NNG3A!$J$4:$J$12,BF963)</f>
        <v>1.47921379310365</v>
      </c>
      <c r="BC963" s="308">
        <f>IFERROR((AZ963-V_NNG3A!$J$20) / (V_NNG3A!$J$19-V_NNG3A!$J$20) * 100, 0)</f>
        <v>51.677147331651177</v>
      </c>
      <c r="BD963" s="308">
        <v>1050</v>
      </c>
      <c r="BE963" s="308">
        <v>1047</v>
      </c>
      <c r="BF963" s="374">
        <v>1048.8800000000001</v>
      </c>
      <c r="BG963" s="312">
        <v>0.38591999999999999</v>
      </c>
      <c r="BH963" s="372">
        <v>0.43204999999999999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10.066728960000001</v>
      </c>
      <c r="AX964" s="370">
        <v>10.93941414</v>
      </c>
      <c r="AY964" s="370"/>
      <c r="AZ964" s="312">
        <f>_xll.SRS1Splines.Functions25.Linear_Interp(V_NNG3A!$H$4:$H$12,V_NNG3A!$I$4:$I$12,BF964)</f>
        <v>12.1086499999999</v>
      </c>
      <c r="BA964" s="312">
        <f>(AZ964/V_NNG3A!$I$8)*100</f>
        <v>87.427075812273642</v>
      </c>
      <c r="BB964" s="308">
        <f>_xll.SRS1Splines.Functions25.Linear_Interp(V_NNG3A!$H$4:$H$12,V_NNG3A!$J$4:$J$12,BF964)</f>
        <v>1.12106379310341</v>
      </c>
      <c r="BC964" s="308">
        <f>IFERROR((AZ964-V_NNG3A!$J$20) / (V_NNG3A!$J$19-V_NNG3A!$J$20) * 100, 0)</f>
        <v>39.164980122874354</v>
      </c>
      <c r="BD964" s="308">
        <v>1050</v>
      </c>
      <c r="BE964" s="308">
        <v>1047</v>
      </c>
      <c r="BF964" s="374">
        <v>1048.5899999999999</v>
      </c>
      <c r="BG964" s="312">
        <v>0.38591999999999999</v>
      </c>
      <c r="BH964" s="372">
        <v>0.32691999999999999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18.486452440000001</v>
      </c>
      <c r="AX965" s="370">
        <v>12.49802652</v>
      </c>
      <c r="AY965" s="370"/>
      <c r="AZ965" s="312">
        <f>_xll.SRS1Splines.Functions25.Linear_Interp(V_NNG3A!$H$4:$H$12,V_NNG3A!$I$4:$I$12,BF965)</f>
        <v>14.0008000000004</v>
      </c>
      <c r="BA965" s="312">
        <f>(AZ965/V_NNG3A!$I$8)*100</f>
        <v>101.08880866426281</v>
      </c>
      <c r="BB965" s="308">
        <f>_xll.SRS1Splines.Functions25.Linear_Interp(V_NNG3A!$H$4:$H$12,V_NNG3A!$J$4:$J$12,BF965)</f>
        <v>3.0132137931038798</v>
      </c>
      <c r="BC965" s="308">
        <f>IFERROR((AZ965-V_NNG3A!$J$20) / (V_NNG3A!$J$19-V_NNG3A!$J$20) * 100, 0)</f>
        <v>105.26828093002231</v>
      </c>
      <c r="BD965" s="308">
        <v>1050</v>
      </c>
      <c r="BE965" s="308">
        <v>1047</v>
      </c>
      <c r="BF965" s="374">
        <v>1050.58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23.412153279999998</v>
      </c>
      <c r="AX966" s="370">
        <v>26.751914769999999</v>
      </c>
      <c r="AY966" s="370"/>
      <c r="AZ966" s="312">
        <f>_xll.SRS1Splines.Functions25.Linear_Interp(V_NNG3A!$H$4:$H$12,V_NNG3A!$I$4:$I$12,BF966)</f>
        <v>13.195449999999999</v>
      </c>
      <c r="BA966" s="312">
        <f>(AZ966/V_NNG3A!$I$8)*100</f>
        <v>95.274007220216603</v>
      </c>
      <c r="BB966" s="308">
        <f>_xll.SRS1Splines.Functions25.Linear_Interp(V_NNG3A!$H$4:$H$12,V_NNG3A!$J$4:$J$12,BF966)</f>
        <v>2.2078637931035399</v>
      </c>
      <c r="BC966" s="308">
        <f>IFERROR((AZ966-V_NNG3A!$J$20) / (V_NNG3A!$J$19-V_NNG3A!$J$20) * 100, 0)</f>
        <v>77.132935790868956</v>
      </c>
      <c r="BD966" s="308">
        <v>1050</v>
      </c>
      <c r="BE966" s="308">
        <v>1047</v>
      </c>
      <c r="BF966" s="374">
        <v>1049.47</v>
      </c>
      <c r="BG966" s="312">
        <v>0.93600000000000005</v>
      </c>
      <c r="BH966" s="372">
        <v>0.79335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12.908509049999999</v>
      </c>
      <c r="AX967" s="370">
        <v>14.56360164</v>
      </c>
      <c r="AY967" s="370"/>
      <c r="AZ967" s="312">
        <f>_xll.SRS1Splines.Functions25.Linear_Interp(V_NNG3A!$H$4:$H$12,V_NNG3A!$I$4:$I$12,BF967)</f>
        <v>12.516200000000101</v>
      </c>
      <c r="BA967" s="312">
        <f>(AZ967/V_NNG3A!$I$8)*100</f>
        <v>90.369675090253438</v>
      </c>
      <c r="BB967" s="308">
        <f>_xll.SRS1Splines.Functions25.Linear_Interp(V_NNG3A!$H$4:$H$12,V_NNG3A!$J$4:$J$12,BF967)</f>
        <v>1.5286137931036099</v>
      </c>
      <c r="BC967" s="308">
        <f>IFERROR((AZ967-V_NNG3A!$J$20) / (V_NNG3A!$J$19-V_NNG3A!$J$20) * 100, 0)</f>
        <v>53.402963498378057</v>
      </c>
      <c r="BD967" s="308">
        <v>1050</v>
      </c>
      <c r="BE967" s="308">
        <v>1047</v>
      </c>
      <c r="BF967" s="374">
        <v>1048.92</v>
      </c>
      <c r="BG967" s="312">
        <v>0.93600000000000005</v>
      </c>
      <c r="BH967" s="372">
        <v>0.43924000000000002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11.471483900000001</v>
      </c>
      <c r="AX968" s="370">
        <v>12.19370612</v>
      </c>
      <c r="AY968" s="370"/>
      <c r="AZ968" s="312">
        <f>_xll.SRS1Splines.Functions25.Linear_Interp(V_NNG3A!$H$4:$H$12,V_NNG3A!$I$4:$I$12,BF968)</f>
        <v>12.219800000000101</v>
      </c>
      <c r="BA968" s="312">
        <f>(AZ968/V_NNG3A!$I$8)*100</f>
        <v>88.229602888087371</v>
      </c>
      <c r="BB968" s="308">
        <f>_xll.SRS1Splines.Functions25.Linear_Interp(V_NNG3A!$H$4:$H$12,V_NNG3A!$J$4:$J$12,BF968)</f>
        <v>1.2322137931035899</v>
      </c>
      <c r="BC968" s="308">
        <f>IFERROR((AZ968-V_NNG3A!$J$20) / (V_NNG3A!$J$19-V_NNG3A!$J$20) * 100, 0)</f>
        <v>43.04806649801683</v>
      </c>
      <c r="BD968" s="308">
        <v>1050</v>
      </c>
      <c r="BE968" s="308">
        <v>1047</v>
      </c>
      <c r="BF968" s="374">
        <v>1048.68</v>
      </c>
      <c r="BG968" s="312">
        <v>0.67200000000000004</v>
      </c>
      <c r="BH968" s="372">
        <v>0.36441000000000001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11.46013952</v>
      </c>
      <c r="AX969" s="370">
        <v>10.82819508</v>
      </c>
      <c r="AY969" s="370"/>
      <c r="AZ969" s="312">
        <f>_xll.SRS1Splines.Functions25.Linear_Interp(V_NNG3A!$H$4:$H$12,V_NNG3A!$I$4:$I$12,BF969)</f>
        <v>12.4791500000001</v>
      </c>
      <c r="BA969" s="312">
        <f>(AZ969/V_NNG3A!$I$8)*100</f>
        <v>90.102166064982669</v>
      </c>
      <c r="BB969" s="308">
        <f>_xll.SRS1Splines.Functions25.Linear_Interp(V_NNG3A!$H$4:$H$12,V_NNG3A!$J$4:$J$12,BF969)</f>
        <v>1.4915637931036401</v>
      </c>
      <c r="BC969" s="308">
        <f>IFERROR((AZ969-V_NNG3A!$J$20) / (V_NNG3A!$J$19-V_NNG3A!$J$20) * 100, 0)</f>
        <v>52.108601373332874</v>
      </c>
      <c r="BD969" s="308">
        <v>1050</v>
      </c>
      <c r="BE969" s="308">
        <v>1047</v>
      </c>
      <c r="BF969" s="374">
        <v>1048.8900000000001</v>
      </c>
      <c r="BG969" s="312">
        <v>0.67200000000000004</v>
      </c>
      <c r="BH969" s="372">
        <v>0.32572000000000001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31.039836390000001</v>
      </c>
      <c r="AX970" s="370">
        <v>27.549095640000001</v>
      </c>
      <c r="AY970" s="370"/>
      <c r="AZ970" s="312">
        <f>_xll.SRS1Splines.Functions25.Linear_Interp(V_NNG3A!$H$4:$H$12,V_NNG3A!$I$4:$I$12,BF970)</f>
        <v>13.863</v>
      </c>
      <c r="BA970" s="312">
        <f>(AZ970/V_NNG3A!$I$8)*100</f>
        <v>100.09386281588448</v>
      </c>
      <c r="BB970" s="308">
        <f>_xll.SRS1Splines.Functions25.Linear_Interp(V_NNG3A!$H$4:$H$12,V_NNG3A!$J$4:$J$12,BF970)</f>
        <v>2.8754137931035202</v>
      </c>
      <c r="BC970" s="308">
        <f>IFERROR((AZ970-V_NNG3A!$J$20) / (V_NNG3A!$J$19-V_NNG3A!$J$20) * 100, 0)</f>
        <v>100.45416214913865</v>
      </c>
      <c r="BD970" s="308">
        <v>1050</v>
      </c>
      <c r="BE970" s="308">
        <v>1047</v>
      </c>
      <c r="BF970" s="374">
        <v>1050.05</v>
      </c>
      <c r="BG970" s="312">
        <v>0.624</v>
      </c>
      <c r="BH970" s="372">
        <v>0.81652999999999998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25.00447359</v>
      </c>
      <c r="AX971" s="370">
        <v>26.960492110000001</v>
      </c>
      <c r="AY971" s="370"/>
      <c r="AZ971" s="312">
        <f>_xll.SRS1Splines.Functions25.Linear_Interp(V_NNG3A!$H$4:$H$12,V_NNG3A!$I$4:$I$12,BF971)</f>
        <v>13.109000000000099</v>
      </c>
      <c r="BA971" s="312">
        <f>(AZ971/V_NNG3A!$I$8)*100</f>
        <v>94.649819494585557</v>
      </c>
      <c r="BB971" s="308">
        <f>_xll.SRS1Splines.Functions25.Linear_Interp(V_NNG3A!$H$4:$H$12,V_NNG3A!$J$4:$J$12,BF971)</f>
        <v>2.1214137931036201</v>
      </c>
      <c r="BC971" s="308">
        <f>IFERROR((AZ971-V_NNG3A!$J$20) / (V_NNG3A!$J$19-V_NNG3A!$J$20) * 100, 0)</f>
        <v>74.112757499100439</v>
      </c>
      <c r="BD971" s="308">
        <v>1050</v>
      </c>
      <c r="BE971" s="308">
        <v>1047</v>
      </c>
      <c r="BF971" s="374">
        <v>1049.4000000000001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21.963067339999998</v>
      </c>
      <c r="AX972" s="370">
        <v>22.38436364</v>
      </c>
      <c r="AY972" s="370"/>
      <c r="AZ972" s="312">
        <f>_xll.SRS1Splines.Functions25.Linear_Interp(V_NNG3A!$H$4:$H$12,V_NNG3A!$I$4:$I$12,BF972)</f>
        <v>12.9361</v>
      </c>
      <c r="BA972" s="312">
        <f>(AZ972/V_NNG3A!$I$8)*100</f>
        <v>93.401444043321305</v>
      </c>
      <c r="BB972" s="308">
        <f>_xll.SRS1Splines.Functions25.Linear_Interp(V_NNG3A!$H$4:$H$12,V_NNG3A!$J$4:$J$12,BF972)</f>
        <v>1.9485137931034999</v>
      </c>
      <c r="BC972" s="308">
        <f>IFERROR((AZ972-V_NNG3A!$J$20) / (V_NNG3A!$J$19-V_NNG3A!$J$20) * 100, 0)</f>
        <v>68.072400915552905</v>
      </c>
      <c r="BD972" s="308">
        <v>1050</v>
      </c>
      <c r="BE972" s="308">
        <v>1047</v>
      </c>
      <c r="BF972" s="374">
        <v>1049.26</v>
      </c>
      <c r="BG972" s="312">
        <v>0.38591999999999999</v>
      </c>
      <c r="BH972" s="372">
        <v>0.67003999999999997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15.0751311</v>
      </c>
      <c r="AX973" s="370">
        <v>16.038094059999999</v>
      </c>
      <c r="AY973" s="370"/>
      <c r="AZ973" s="312">
        <f>_xll.SRS1Splines.Functions25.Linear_Interp(V_NNG3A!$H$4:$H$12,V_NNG3A!$I$4:$I$12,BF973)</f>
        <v>12.5409000000001</v>
      </c>
      <c r="BA973" s="312">
        <f>(AZ973/V_NNG3A!$I$8)*100</f>
        <v>90.548014440433931</v>
      </c>
      <c r="BB973" s="308">
        <f>_xll.SRS1Splines.Functions25.Linear_Interp(V_NNG3A!$H$4:$H$12,V_NNG3A!$J$4:$J$12,BF973)</f>
        <v>1.5533137931035901</v>
      </c>
      <c r="BC973" s="308">
        <f>IFERROR((AZ973-V_NNG3A!$J$20) / (V_NNG3A!$J$19-V_NNG3A!$J$20) * 100, 0)</f>
        <v>54.265871581741465</v>
      </c>
      <c r="BD973" s="308">
        <v>1050</v>
      </c>
      <c r="BE973" s="308">
        <v>1047</v>
      </c>
      <c r="BF973" s="374">
        <v>1048.94</v>
      </c>
      <c r="BG973" s="312">
        <v>0.38591999999999999</v>
      </c>
      <c r="BH973" s="372">
        <v>0.48896000000000001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13.11526873</v>
      </c>
      <c r="AX974" s="370">
        <v>12.90462058</v>
      </c>
      <c r="AY974" s="370"/>
      <c r="AZ974" s="312">
        <f>_xll.SRS1Splines.Functions25.Linear_Interp(V_NNG3A!$H$4:$H$12,V_NNG3A!$I$4:$I$12,BF974)</f>
        <v>12.62735</v>
      </c>
      <c r="BA974" s="312">
        <f>(AZ974/V_NNG3A!$I$8)*100</f>
        <v>91.172202166064992</v>
      </c>
      <c r="BB974" s="308">
        <f>_xll.SRS1Splines.Functions25.Linear_Interp(V_NNG3A!$H$4:$H$12,V_NNG3A!$J$4:$J$12,BF974)</f>
        <v>1.6397637931035101</v>
      </c>
      <c r="BC974" s="308">
        <f>IFERROR((AZ974-V_NNG3A!$J$20) / (V_NNG3A!$J$19-V_NNG3A!$J$20) * 100, 0)</f>
        <v>57.286049873509981</v>
      </c>
      <c r="BD974" s="308">
        <v>1050</v>
      </c>
      <c r="BE974" s="308">
        <v>1047</v>
      </c>
      <c r="BF974" s="374">
        <v>1049.01</v>
      </c>
      <c r="BG974" s="312">
        <v>0.38591999999999999</v>
      </c>
      <c r="BH974" s="372">
        <v>0.38412000000000002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15.81517403</v>
      </c>
      <c r="AX975" s="370">
        <v>14.70174811</v>
      </c>
      <c r="AY975" s="370"/>
      <c r="AZ975" s="312">
        <f>_xll.SRS1Splines.Functions25.Linear_Interp(V_NNG3A!$H$4:$H$12,V_NNG3A!$I$4:$I$12,BF975)</f>
        <v>13.0843000000001</v>
      </c>
      <c r="BA975" s="312">
        <f>(AZ975/V_NNG3A!$I$8)*100</f>
        <v>94.471480144405064</v>
      </c>
      <c r="BB975" s="308">
        <f>_xll.SRS1Splines.Functions25.Linear_Interp(V_NNG3A!$H$4:$H$12,V_NNG3A!$J$4:$J$12,BF975)</f>
        <v>2.0967137931036501</v>
      </c>
      <c r="BC975" s="308">
        <f>IFERROR((AZ975-V_NNG3A!$J$20) / (V_NNG3A!$J$19-V_NNG3A!$J$20) * 100, 0)</f>
        <v>73.249849415737032</v>
      </c>
      <c r="BD975" s="308">
        <v>1050</v>
      </c>
      <c r="BE975" s="308">
        <v>1047</v>
      </c>
      <c r="BF975" s="374">
        <v>1049.3800000000001</v>
      </c>
      <c r="BG975" s="312">
        <v>0.38591999999999999</v>
      </c>
      <c r="BH975" s="372">
        <v>0.44130000000000003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15.073433720000001</v>
      </c>
      <c r="AX976" s="370">
        <v>15.976211490000001</v>
      </c>
      <c r="AY976" s="370"/>
      <c r="AZ976" s="312">
        <f>_xll.SRS1Splines.Functions25.Linear_Interp(V_NNG3A!$H$4:$H$12,V_NNG3A!$I$4:$I$12,BF976)</f>
        <v>12.7137999999999</v>
      </c>
      <c r="BA976" s="312">
        <f>(AZ976/V_NNG3A!$I$8)*100</f>
        <v>91.796389891696023</v>
      </c>
      <c r="BB976" s="308">
        <f>_xll.SRS1Splines.Functions25.Linear_Interp(V_NNG3A!$H$4:$H$12,V_NNG3A!$J$4:$J$12,BF976)</f>
        <v>1.72621379310343</v>
      </c>
      <c r="BC976" s="308">
        <f>IFERROR((AZ976-V_NNG3A!$J$20) / (V_NNG3A!$J$19-V_NNG3A!$J$20) * 100, 0)</f>
        <v>60.306228165278512</v>
      </c>
      <c r="BD976" s="308">
        <v>1050</v>
      </c>
      <c r="BE976" s="308">
        <v>1047</v>
      </c>
      <c r="BF976" s="374">
        <v>1049.08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13.447795490000001</v>
      </c>
      <c r="AX977" s="370">
        <v>14.260295449999999</v>
      </c>
      <c r="AY977" s="370"/>
      <c r="AZ977" s="312">
        <f>_xll.SRS1Splines.Functions25.Linear_Interp(V_NNG3A!$H$4:$H$12,V_NNG3A!$I$4:$I$12,BF977)</f>
        <v>12.3803499999999</v>
      </c>
      <c r="BA977" s="312">
        <f>(AZ977/V_NNG3A!$I$8)*100</f>
        <v>89.388808664259216</v>
      </c>
      <c r="BB977" s="308">
        <f>_xll.SRS1Splines.Functions25.Linear_Interp(V_NNG3A!$H$4:$H$12,V_NNG3A!$J$4:$J$12,BF977)</f>
        <v>1.39276379310345</v>
      </c>
      <c r="BC977" s="308">
        <f>IFERROR((AZ977-V_NNG3A!$J$20) / (V_NNG3A!$J$19-V_NNG3A!$J$20) * 100, 0)</f>
        <v>48.656969039872166</v>
      </c>
      <c r="BD977" s="308">
        <v>1050</v>
      </c>
      <c r="BE977" s="308">
        <v>1047</v>
      </c>
      <c r="BF977" s="374">
        <v>1048.81</v>
      </c>
      <c r="BG977" s="312">
        <v>0.39119999999999999</v>
      </c>
      <c r="BH977" s="372">
        <v>0.43687999999999999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11.17265995</v>
      </c>
      <c r="AX978" s="370">
        <v>11.563863639999999</v>
      </c>
      <c r="AY978" s="370"/>
      <c r="AZ978" s="312">
        <f>_xll.SRS1Splines.Functions25.Linear_Interp(V_NNG3A!$H$4:$H$12,V_NNG3A!$I$4:$I$12,BF978)</f>
        <v>12.219800000000101</v>
      </c>
      <c r="BA978" s="312">
        <f>(AZ978/V_NNG3A!$I$8)*100</f>
        <v>88.229602888087371</v>
      </c>
      <c r="BB978" s="308">
        <f>_xll.SRS1Splines.Functions25.Linear_Interp(V_NNG3A!$H$4:$H$12,V_NNG3A!$J$4:$J$12,BF978)</f>
        <v>1.2322137931035899</v>
      </c>
      <c r="BC978" s="308">
        <f>IFERROR((AZ978-V_NNG3A!$J$20) / (V_NNG3A!$J$19-V_NNG3A!$J$20) * 100, 0)</f>
        <v>43.04806649801683</v>
      </c>
      <c r="BD978" s="308">
        <v>1050</v>
      </c>
      <c r="BE978" s="308">
        <v>1047</v>
      </c>
      <c r="BF978" s="374">
        <v>1048.68</v>
      </c>
      <c r="BG978" s="312">
        <v>0.39119999999999999</v>
      </c>
      <c r="BH978" s="372">
        <v>0.34555999999999998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10.418375230000001</v>
      </c>
      <c r="AX979" s="370">
        <v>9.8165233599999997</v>
      </c>
      <c r="AY979" s="370"/>
      <c r="AZ979" s="312">
        <f>_xll.SRS1Splines.Functions25.Linear_Interp(V_NNG3A!$H$4:$H$12,V_NNG3A!$I$4:$I$12,BF979)</f>
        <v>12.4668000000001</v>
      </c>
      <c r="BA979" s="312">
        <f>(AZ979/V_NNG3A!$I$8)*100</f>
        <v>90.012996389892422</v>
      </c>
      <c r="BB979" s="308">
        <f>_xll.SRS1Splines.Functions25.Linear_Interp(V_NNG3A!$H$4:$H$12,V_NNG3A!$J$4:$J$12,BF979)</f>
        <v>1.47921379310365</v>
      </c>
      <c r="BC979" s="308">
        <f>IFERROR((AZ979-V_NNG3A!$J$20) / (V_NNG3A!$J$19-V_NNG3A!$J$20) * 100, 0)</f>
        <v>51.677147331651177</v>
      </c>
      <c r="BD979" s="308">
        <v>1050</v>
      </c>
      <c r="BE979" s="308">
        <v>1047</v>
      </c>
      <c r="BF979" s="374">
        <v>1048.8800000000001</v>
      </c>
      <c r="BG979" s="312">
        <v>0.39119999999999999</v>
      </c>
      <c r="BH979" s="372">
        <v>0.28877999999999998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11.18976215</v>
      </c>
      <c r="AX980" s="370">
        <v>11.40041035</v>
      </c>
      <c r="AY980" s="370"/>
      <c r="AZ980" s="312">
        <f>_xll.SRS1Splines.Functions25.Linear_Interp(V_NNG3A!$H$4:$H$12,V_NNG3A!$I$4:$I$12,BF980)</f>
        <v>12.3803499999999</v>
      </c>
      <c r="BA980" s="312">
        <f>(AZ980/V_NNG3A!$I$8)*100</f>
        <v>89.388808664259216</v>
      </c>
      <c r="BB980" s="308">
        <f>_xll.SRS1Splines.Functions25.Linear_Interp(V_NNG3A!$H$4:$H$12,V_NNG3A!$J$4:$J$12,BF980)</f>
        <v>1.39276379310345</v>
      </c>
      <c r="BC980" s="308">
        <f>IFERROR((AZ980-V_NNG3A!$J$20) / (V_NNG3A!$J$19-V_NNG3A!$J$20) * 100, 0)</f>
        <v>48.656969039872166</v>
      </c>
      <c r="BD980" s="308">
        <v>1050</v>
      </c>
      <c r="BE980" s="308">
        <v>1047</v>
      </c>
      <c r="BF980" s="374">
        <v>1048.81</v>
      </c>
      <c r="BG980" s="312">
        <v>0.39119999999999999</v>
      </c>
      <c r="BH980" s="372">
        <v>0.33966000000000002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10.85568183</v>
      </c>
      <c r="AX981" s="370">
        <v>11.668181819999999</v>
      </c>
      <c r="AY981" s="370"/>
      <c r="AZ981" s="312">
        <f>_xll.SRS1Splines.Functions25.Linear_Interp(V_NNG3A!$H$4:$H$12,V_NNG3A!$I$4:$I$12,BF981)</f>
        <v>12.046900000000001</v>
      </c>
      <c r="BA981" s="312">
        <f>(AZ981/V_NNG3A!$I$8)*100</f>
        <v>86.981227436823119</v>
      </c>
      <c r="BB981" s="308">
        <f>_xll.SRS1Splines.Functions25.Linear_Interp(V_NNG3A!$H$4:$H$12,V_NNG3A!$J$4:$J$12,BF981)</f>
        <v>1.05931379310347</v>
      </c>
      <c r="BC981" s="308">
        <f>IFERROR((AZ981-V_NNG3A!$J$20) / (V_NNG3A!$J$19-V_NNG3A!$J$20) * 100, 0)</f>
        <v>37.007709914469302</v>
      </c>
      <c r="BD981" s="308">
        <v>1050</v>
      </c>
      <c r="BE981" s="308">
        <v>1047</v>
      </c>
      <c r="BF981" s="374">
        <v>1048.54</v>
      </c>
      <c r="BG981" s="312">
        <v>0.39119999999999999</v>
      </c>
      <c r="BH981" s="372">
        <v>0.35210999999999998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10.65111748</v>
      </c>
      <c r="AX982" s="370">
        <v>10.470561869999999</v>
      </c>
      <c r="AY982" s="370"/>
      <c r="AZ982" s="312">
        <f>_xll.SRS1Splines.Functions25.Linear_Interp(V_NNG3A!$H$4:$H$12,V_NNG3A!$I$4:$I$12,BF982)</f>
        <v>12.120999999999899</v>
      </c>
      <c r="BA982" s="312">
        <f>(AZ982/V_NNG3A!$I$8)*100</f>
        <v>87.516245487363904</v>
      </c>
      <c r="BB982" s="308">
        <f>_xll.SRS1Splines.Functions25.Linear_Interp(V_NNG3A!$H$4:$H$12,V_NNG3A!$J$4:$J$12,BF982)</f>
        <v>1.1334137931034001</v>
      </c>
      <c r="BC982" s="308">
        <f>IFERROR((AZ982-V_NNG3A!$J$20) / (V_NNG3A!$J$19-V_NNG3A!$J$20) * 100, 0)</f>
        <v>39.596434164556058</v>
      </c>
      <c r="BD982" s="308">
        <v>1050</v>
      </c>
      <c r="BE982" s="308">
        <v>1047</v>
      </c>
      <c r="BF982" s="374">
        <v>1048.5999999999999</v>
      </c>
      <c r="BG982" s="312">
        <v>0.39119999999999999</v>
      </c>
      <c r="BH982" s="372">
        <v>0.31141000000000002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24.994073029999999</v>
      </c>
      <c r="AX983" s="370">
        <v>21.35286932</v>
      </c>
      <c r="AY983" s="370"/>
      <c r="AZ983" s="312">
        <f>_xll.SRS1Splines.Functions25.Linear_Interp(V_NNG3A!$H$4:$H$12,V_NNG3A!$I$4:$I$12,BF983)</f>
        <v>13.6153499999999</v>
      </c>
      <c r="BA983" s="312">
        <f>(AZ983/V_NNG3A!$I$8)*100</f>
        <v>98.305776173284471</v>
      </c>
      <c r="BB983" s="308">
        <f>_xll.SRS1Splines.Functions25.Linear_Interp(V_NNG3A!$H$4:$H$12,V_NNG3A!$J$4:$J$12,BF983)</f>
        <v>2.6277637931034401</v>
      </c>
      <c r="BC983" s="308">
        <f>IFERROR((AZ983-V_NNG3A!$J$20) / (V_NNG3A!$J$19-V_NNG3A!$J$20) * 100, 0)</f>
        <v>91.802373208043889</v>
      </c>
      <c r="BD983" s="308">
        <v>1050</v>
      </c>
      <c r="BE983" s="308">
        <v>1047</v>
      </c>
      <c r="BF983" s="374">
        <v>1049.81</v>
      </c>
      <c r="BG983" s="312">
        <v>0.39119999999999999</v>
      </c>
      <c r="BH983" s="372">
        <v>0.63593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30.49582801</v>
      </c>
      <c r="AX984" s="370">
        <v>29.773605750000002</v>
      </c>
      <c r="AY984" s="370"/>
      <c r="AZ984" s="312">
        <f>_xll.SRS1Splines.Functions25.Linear_Interp(V_NNG3A!$H$4:$H$12,V_NNG3A!$I$4:$I$12,BF984)</f>
        <v>13.863</v>
      </c>
      <c r="BA984" s="312">
        <f>(AZ984/V_NNG3A!$I$8)*100</f>
        <v>100.09386281588448</v>
      </c>
      <c r="BB984" s="308">
        <f>_xll.SRS1Splines.Functions25.Linear_Interp(V_NNG3A!$H$4:$H$12,V_NNG3A!$J$4:$J$12,BF984)</f>
        <v>2.8754137931035202</v>
      </c>
      <c r="BC984" s="308">
        <f>IFERROR((AZ984-V_NNG3A!$J$20) / (V_NNG3A!$J$19-V_NNG3A!$J$20) * 100, 0)</f>
        <v>100.45416214913865</v>
      </c>
      <c r="BD984" s="308">
        <v>1050</v>
      </c>
      <c r="BE984" s="308">
        <v>1047</v>
      </c>
      <c r="BF984" s="374">
        <v>1050.05</v>
      </c>
      <c r="BG984" s="312">
        <v>0.39119999999999999</v>
      </c>
      <c r="BH984" s="372">
        <v>0.89490000000000003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26.401492820000001</v>
      </c>
      <c r="AX985" s="370">
        <v>26.371400250000001</v>
      </c>
      <c r="AY985" s="370"/>
      <c r="AZ985" s="312">
        <f>_xll.SRS1Splines.Functions25.Linear_Interp(V_NNG3A!$H$4:$H$12,V_NNG3A!$I$4:$I$12,BF985)</f>
        <v>13.865600000000001</v>
      </c>
      <c r="BA985" s="312">
        <f>(AZ985/V_NNG3A!$I$8)*100</f>
        <v>100.11263537906139</v>
      </c>
      <c r="BB985" s="308">
        <f>_xll.SRS1Splines.Functions25.Linear_Interp(V_NNG3A!$H$4:$H$12,V_NNG3A!$J$4:$J$12,BF985)</f>
        <v>2.8780137931035301</v>
      </c>
      <c r="BC985" s="308">
        <f>IFERROR((AZ985-V_NNG3A!$J$20) / (V_NNG3A!$J$19-V_NNG3A!$J$20) * 100, 0)</f>
        <v>100.54499457896642</v>
      </c>
      <c r="BD985" s="308">
        <v>1050</v>
      </c>
      <c r="BE985" s="308">
        <v>1047</v>
      </c>
      <c r="BF985" s="374">
        <v>1050.06</v>
      </c>
      <c r="BG985" s="312">
        <v>0.39119999999999999</v>
      </c>
      <c r="BH985" s="372">
        <v>0.78935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26.041553010000001</v>
      </c>
      <c r="AX986" s="370">
        <v>26.041553029999999</v>
      </c>
      <c r="AY986" s="370"/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0.78481999999999996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25.736729749999999</v>
      </c>
      <c r="AX987" s="370">
        <v>26.368674240000001</v>
      </c>
      <c r="AY987" s="370"/>
      <c r="AZ987" s="312">
        <f>_xll.SRS1Splines.Functions25.Linear_Interp(V_NNG3A!$H$4:$H$12,V_NNG3A!$I$4:$I$12,BF987)</f>
        <v>13.6647499999999</v>
      </c>
      <c r="BA987" s="312">
        <f>(AZ987/V_NNG3A!$I$8)*100</f>
        <v>98.662454873645487</v>
      </c>
      <c r="BB987" s="308">
        <f>_xll.SRS1Splines.Functions25.Linear_Interp(V_NNG3A!$H$4:$H$12,V_NNG3A!$J$4:$J$12,BF987)</f>
        <v>2.6771637931033898</v>
      </c>
      <c r="BC987" s="308">
        <f>IFERROR((AZ987-V_NNG3A!$J$20) / (V_NNG3A!$J$19-V_NNG3A!$J$20) * 100, 0)</f>
        <v>93.528189374770761</v>
      </c>
      <c r="BD987" s="308">
        <v>1050</v>
      </c>
      <c r="BE987" s="308">
        <v>1047</v>
      </c>
      <c r="BF987" s="374">
        <v>1049.8499999999999</v>
      </c>
      <c r="BG987" s="312">
        <v>0.39119999999999999</v>
      </c>
      <c r="BH987" s="372">
        <v>0.79903000000000002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21.814668520000001</v>
      </c>
      <c r="AX988" s="370">
        <v>22.89800189</v>
      </c>
      <c r="AY988" s="370"/>
      <c r="AZ988" s="312">
        <f>_xll.SRS1Splines.Functions25.Linear_Interp(V_NNG3A!$H$4:$H$12,V_NNG3A!$I$4:$I$12,BF988)</f>
        <v>13.22015</v>
      </c>
      <c r="BA988" s="312">
        <f>(AZ988/V_NNG3A!$I$8)*100</f>
        <v>95.452346570397111</v>
      </c>
      <c r="BB988" s="308">
        <f>_xll.SRS1Splines.Functions25.Linear_Interp(V_NNG3A!$H$4:$H$12,V_NNG3A!$J$4:$J$12,BF988)</f>
        <v>2.23256379310352</v>
      </c>
      <c r="BC988" s="308">
        <f>IFERROR((AZ988-V_NNG3A!$J$20) / (V_NNG3A!$J$19-V_NNG3A!$J$20) * 100, 0)</f>
        <v>77.995843874232435</v>
      </c>
      <c r="BD988" s="308">
        <v>1050</v>
      </c>
      <c r="BE988" s="308">
        <v>1047</v>
      </c>
      <c r="BF988" s="374">
        <v>1049.49</v>
      </c>
      <c r="BG988" s="312">
        <v>0.39119999999999999</v>
      </c>
      <c r="BH988" s="372">
        <v>0.68725999999999998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24.56688553</v>
      </c>
      <c r="AX989" s="370">
        <v>24.44651515</v>
      </c>
      <c r="AY989" s="370"/>
      <c r="AZ989" s="312">
        <f>_xll.SRS1Splines.Functions25.Linear_Interp(V_NNG3A!$H$4:$H$12,V_NNG3A!$I$4:$I$12,BF989)</f>
        <v>13.269550000000001</v>
      </c>
      <c r="BA989" s="312">
        <f>(AZ989/V_NNG3A!$I$8)*100</f>
        <v>95.809025270758127</v>
      </c>
      <c r="BB989" s="308">
        <f>_xll.SRS1Splines.Functions25.Linear_Interp(V_NNG3A!$H$4:$H$12,V_NNG3A!$J$4:$J$12,BF989)</f>
        <v>2.28196379310348</v>
      </c>
      <c r="BC989" s="308">
        <f>IFERROR((AZ989-V_NNG3A!$J$20) / (V_NNG3A!$J$19-V_NNG3A!$J$20) * 100, 0)</f>
        <v>79.721660040959321</v>
      </c>
      <c r="BD989" s="308">
        <v>1050</v>
      </c>
      <c r="BE989" s="308">
        <v>1047</v>
      </c>
      <c r="BF989" s="374">
        <v>1049.53</v>
      </c>
      <c r="BG989" s="312">
        <v>0.39119999999999999</v>
      </c>
      <c r="BH989" s="372">
        <v>0.73673999999999995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17.94190231</v>
      </c>
      <c r="AX990" s="370">
        <v>19.145606059999999</v>
      </c>
      <c r="AY990" s="370"/>
      <c r="AZ990" s="312">
        <f>_xll.SRS1Splines.Functions25.Linear_Interp(V_NNG3A!$H$4:$H$12,V_NNG3A!$I$4:$I$12,BF990)</f>
        <v>12.7755500000001</v>
      </c>
      <c r="BA990" s="312">
        <f>(AZ990/V_NNG3A!$I$8)*100</f>
        <v>92.24223826714875</v>
      </c>
      <c r="BB990" s="308">
        <f>_xll.SRS1Splines.Functions25.Linear_Interp(V_NNG3A!$H$4:$H$12,V_NNG3A!$J$4:$J$12,BF990)</f>
        <v>1.7879637931036501</v>
      </c>
      <c r="BC990" s="308">
        <f>IFERROR((AZ990-V_NNG3A!$J$20) / (V_NNG3A!$J$19-V_NNG3A!$J$20) * 100, 0)</f>
        <v>62.463498373694101</v>
      </c>
      <c r="BD990" s="308">
        <v>1050</v>
      </c>
      <c r="BE990" s="308">
        <v>1047</v>
      </c>
      <c r="BF990" s="374">
        <v>1049.1300000000001</v>
      </c>
      <c r="BG990" s="312">
        <v>0.39119999999999999</v>
      </c>
      <c r="BH990" s="372">
        <v>0.57916000000000001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15.134314120000001</v>
      </c>
      <c r="AX991" s="370">
        <v>15.31486963</v>
      </c>
      <c r="AY991" s="370"/>
      <c r="AZ991" s="312">
        <f>_xll.SRS1Splines.Functions25.Linear_Interp(V_NNG3A!$H$4:$H$12,V_NNG3A!$I$4:$I$12,BF991)</f>
        <v>12.7014499999999</v>
      </c>
      <c r="BA991" s="312">
        <f>(AZ991/V_NNG3A!$I$8)*100</f>
        <v>91.707220216605776</v>
      </c>
      <c r="BB991" s="308">
        <f>_xll.SRS1Splines.Functions25.Linear_Interp(V_NNG3A!$H$4:$H$12,V_NNG3A!$J$4:$J$12,BF991)</f>
        <v>1.7138637931034399</v>
      </c>
      <c r="BC991" s="308">
        <f>IFERROR((AZ991-V_NNG3A!$J$20) / (V_NNG3A!$J$19-V_NNG3A!$J$20) * 100, 0)</f>
        <v>59.874774123596794</v>
      </c>
      <c r="BD991" s="308">
        <v>1050</v>
      </c>
      <c r="BE991" s="308">
        <v>1047</v>
      </c>
      <c r="BF991" s="374">
        <v>1049.07</v>
      </c>
      <c r="BG991" s="312">
        <v>0.39119999999999999</v>
      </c>
      <c r="BH991" s="372">
        <v>0.46390999999999999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14.293821530000001</v>
      </c>
      <c r="AX992" s="370">
        <v>14.23363636</v>
      </c>
      <c r="AY992" s="370"/>
      <c r="AZ992" s="312">
        <f>_xll.SRS1Splines.Functions25.Linear_Interp(V_NNG3A!$H$4:$H$12,V_NNG3A!$I$4:$I$12,BF992)</f>
        <v>12.726149999999899</v>
      </c>
      <c r="BA992" s="312">
        <f>(AZ992/V_NNG3A!$I$8)*100</f>
        <v>91.885559566786284</v>
      </c>
      <c r="BB992" s="308">
        <f>_xll.SRS1Splines.Functions25.Linear_Interp(V_NNG3A!$H$4:$H$12,V_NNG3A!$J$4:$J$12,BF992)</f>
        <v>1.7385637931034199</v>
      </c>
      <c r="BC992" s="308">
        <f>IFERROR((AZ992-V_NNG3A!$J$20) / (V_NNG3A!$J$19-V_NNG3A!$J$20) * 100, 0)</f>
        <v>60.737682206960208</v>
      </c>
      <c r="BD992" s="308">
        <v>1050</v>
      </c>
      <c r="BE992" s="308">
        <v>1047</v>
      </c>
      <c r="BF992" s="374">
        <v>1049.0899999999999</v>
      </c>
      <c r="BG992" s="312">
        <v>0.39119999999999999</v>
      </c>
      <c r="BH992" s="372">
        <v>0.42988999999999999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14.32391412</v>
      </c>
      <c r="AX993" s="370">
        <v>14.23363636</v>
      </c>
      <c r="AY993" s="370"/>
      <c r="AZ993" s="312">
        <f>_xll.SRS1Splines.Functions25.Linear_Interp(V_NNG3A!$H$4:$H$12,V_NNG3A!$I$4:$I$12,BF993)</f>
        <v>12.7631999999999</v>
      </c>
      <c r="BA993" s="312">
        <f>(AZ993/V_NNG3A!$I$8)*100</f>
        <v>92.153068592057039</v>
      </c>
      <c r="BB993" s="308">
        <f>_xll.SRS1Splines.Functions25.Linear_Interp(V_NNG3A!$H$4:$H$12,V_NNG3A!$J$4:$J$12,BF993)</f>
        <v>1.77561379310338</v>
      </c>
      <c r="BC993" s="308">
        <f>IFERROR((AZ993-V_NNG3A!$J$20) / (V_NNG3A!$J$19-V_NNG3A!$J$20) * 100, 0)</f>
        <v>62.032044332005384</v>
      </c>
      <c r="BD993" s="308">
        <v>1050</v>
      </c>
      <c r="BE993" s="308">
        <v>1047</v>
      </c>
      <c r="BF993" s="374">
        <v>1049.1199999999999</v>
      </c>
      <c r="BG993" s="312">
        <v>0.39119999999999999</v>
      </c>
      <c r="BH993" s="372">
        <v>0.42859999999999998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16.583042590000002</v>
      </c>
      <c r="AX994" s="370">
        <v>15.77054261</v>
      </c>
      <c r="AY994" s="370"/>
      <c r="AZ994" s="312">
        <f>_xll.SRS1Splines.Functions25.Linear_Interp(V_NNG3A!$H$4:$H$12,V_NNG3A!$I$4:$I$12,BF994)</f>
        <v>13.0966500000001</v>
      </c>
      <c r="BA994" s="312">
        <f>(AZ994/V_NNG3A!$I$8)*100</f>
        <v>94.56064981949531</v>
      </c>
      <c r="BB994" s="308">
        <f>_xll.SRS1Splines.Functions25.Linear_Interp(V_NNG3A!$H$4:$H$12,V_NNG3A!$J$4:$J$12,BF994)</f>
        <v>2.10906379310364</v>
      </c>
      <c r="BC994" s="308">
        <f>IFERROR((AZ994-V_NNG3A!$J$20) / (V_NNG3A!$J$19-V_NNG3A!$J$20) * 100, 0)</f>
        <v>73.681303457418736</v>
      </c>
      <c r="BD994" s="308">
        <v>1050</v>
      </c>
      <c r="BE994" s="308">
        <v>1047</v>
      </c>
      <c r="BF994" s="374">
        <v>1049.3900000000001</v>
      </c>
      <c r="BG994" s="312">
        <v>0.39119999999999999</v>
      </c>
      <c r="BH994" s="372">
        <v>0.47428999999999999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14.79051377</v>
      </c>
      <c r="AX995" s="370">
        <v>16.084495270000001</v>
      </c>
      <c r="AY995" s="370"/>
      <c r="AZ995" s="312">
        <f>_xll.SRS1Splines.Functions25.Linear_Interp(V_NNG3A!$H$4:$H$12,V_NNG3A!$I$4:$I$12,BF995)</f>
        <v>12.5656</v>
      </c>
      <c r="BA995" s="312">
        <f>(AZ995/V_NNG3A!$I$8)*100</f>
        <v>90.726353790613729</v>
      </c>
      <c r="BB995" s="308">
        <f>_xll.SRS1Splines.Functions25.Linear_Interp(V_NNG3A!$H$4:$H$12,V_NNG3A!$J$4:$J$12,BF995)</f>
        <v>1.57801379310356</v>
      </c>
      <c r="BC995" s="308">
        <f>IFERROR((AZ995-V_NNG3A!$J$20) / (V_NNG3A!$J$19-V_NNG3A!$J$20) * 100, 0)</f>
        <v>55.128779665101405</v>
      </c>
      <c r="BD995" s="308">
        <v>1050</v>
      </c>
      <c r="BE995" s="308">
        <v>1047</v>
      </c>
      <c r="BF995" s="374">
        <v>1048.96</v>
      </c>
      <c r="BG995" s="312">
        <v>0.39119999999999999</v>
      </c>
      <c r="BH995" s="372">
        <v>0.48111999999999999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14.044247110000001</v>
      </c>
      <c r="AX996" s="370">
        <v>13.80350631</v>
      </c>
      <c r="AY996" s="370"/>
      <c r="AZ996" s="312">
        <f>_xll.SRS1Splines.Functions25.Linear_Interp(V_NNG3A!$H$4:$H$12,V_NNG3A!$I$4:$I$12,BF996)</f>
        <v>12.664400000000001</v>
      </c>
      <c r="BA996" s="312">
        <f>(AZ996/V_NNG3A!$I$8)*100</f>
        <v>91.439711191335746</v>
      </c>
      <c r="BB996" s="308">
        <f>_xll.SRS1Splines.Functions25.Linear_Interp(V_NNG3A!$H$4:$H$12,V_NNG3A!$J$4:$J$12,BF996)</f>
        <v>1.6768137931034699</v>
      </c>
      <c r="BC996" s="308">
        <f>IFERROR((AZ996-V_NNG3A!$J$20) / (V_NNG3A!$J$19-V_NNG3A!$J$20) * 100, 0)</f>
        <v>58.580411998555157</v>
      </c>
      <c r="BD996" s="308">
        <v>1050</v>
      </c>
      <c r="BE996" s="308">
        <v>1047</v>
      </c>
      <c r="BF996" s="374">
        <v>1049.04</v>
      </c>
      <c r="BG996" s="312">
        <v>0.39119999999999999</v>
      </c>
      <c r="BH996" s="372">
        <v>0.42365999999999998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15.28241586</v>
      </c>
      <c r="AX997" s="370">
        <v>14.349545450000001</v>
      </c>
      <c r="AY997" s="370"/>
      <c r="AZ997" s="312">
        <f>_xll.SRS1Splines.Functions25.Linear_Interp(V_NNG3A!$H$4:$H$12,V_NNG3A!$I$4:$I$12,BF997)</f>
        <v>13.047249999999901</v>
      </c>
      <c r="BA997" s="312">
        <f>(AZ997/V_NNG3A!$I$8)*100</f>
        <v>94.203971119132859</v>
      </c>
      <c r="BB997" s="308">
        <f>_xll.SRS1Splines.Functions25.Linear_Interp(V_NNG3A!$H$4:$H$12,V_NNG3A!$J$4:$J$12,BF997)</f>
        <v>2.0596637931033999</v>
      </c>
      <c r="BC997" s="308">
        <f>IFERROR((AZ997-V_NNG3A!$J$20) / (V_NNG3A!$J$19-V_NNG3A!$J$20) * 100, 0)</f>
        <v>71.9554872906849</v>
      </c>
      <c r="BD997" s="308">
        <v>1050</v>
      </c>
      <c r="BE997" s="308">
        <v>1047</v>
      </c>
      <c r="BF997" s="374">
        <v>1049.3499999999999</v>
      </c>
      <c r="BG997" s="312">
        <v>0.39119999999999999</v>
      </c>
      <c r="BH997" s="372">
        <v>0.43139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13.36976157</v>
      </c>
      <c r="AX998" s="370">
        <v>14.212354169999999</v>
      </c>
      <c r="AY998" s="370"/>
      <c r="AZ998" s="312">
        <f>_xll.SRS1Splines.Functions25.Linear_Interp(V_NNG3A!$H$4:$H$12,V_NNG3A!$I$4:$I$12,BF998)</f>
        <v>12.7014499999999</v>
      </c>
      <c r="BA998" s="312">
        <f>(AZ998/V_NNG3A!$I$8)*100</f>
        <v>91.707220216605776</v>
      </c>
      <c r="BB998" s="308">
        <f>_xll.SRS1Splines.Functions25.Linear_Interp(V_NNG3A!$H$4:$H$12,V_NNG3A!$J$4:$J$12,BF998)</f>
        <v>1.7138637931034399</v>
      </c>
      <c r="BC998" s="308">
        <f>IFERROR((AZ998-V_NNG3A!$J$20) / (V_NNG3A!$J$19-V_NNG3A!$J$20) * 100, 0)</f>
        <v>59.874774123596794</v>
      </c>
      <c r="BD998" s="308">
        <v>1050</v>
      </c>
      <c r="BE998" s="308">
        <v>1047</v>
      </c>
      <c r="BF998" s="374">
        <v>1049.07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16.700574540000002</v>
      </c>
      <c r="AX999" s="370">
        <v>14.62418561</v>
      </c>
      <c r="AY999" s="370"/>
      <c r="AZ999" s="312">
        <f>_xll.SRS1Splines.Functions25.Linear_Interp(V_NNG3A!$H$4:$H$12,V_NNG3A!$I$4:$I$12,BF999)</f>
        <v>13.553599999999999</v>
      </c>
      <c r="BA999" s="312">
        <f>(AZ999/V_NNG3A!$I$8)*100</f>
        <v>97.859927797833933</v>
      </c>
      <c r="BB999" s="308">
        <f>_xll.SRS1Splines.Functions25.Linear_Interp(V_NNG3A!$H$4:$H$12,V_NNG3A!$J$4:$J$12,BF999)</f>
        <v>2.5660137931034899</v>
      </c>
      <c r="BC999" s="308">
        <f>IFERROR((AZ999-V_NNG3A!$J$20) / (V_NNG3A!$J$19-V_NNG3A!$J$20) * 100, 0)</f>
        <v>89.645102999638766</v>
      </c>
      <c r="BD999" s="308">
        <v>1050</v>
      </c>
      <c r="BE999" s="308">
        <v>1047</v>
      </c>
      <c r="BF999" s="374">
        <v>1049.76</v>
      </c>
      <c r="BG999" s="312">
        <v>0.39119999999999999</v>
      </c>
      <c r="BH999" s="372">
        <v>0.44052999999999998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14.60984549</v>
      </c>
      <c r="AX1000" s="370">
        <v>15.121419510000001</v>
      </c>
      <c r="AY1000" s="370"/>
      <c r="AZ1000" s="312">
        <f>_xll.SRS1Splines.Functions25.Linear_Interp(V_NNG3A!$H$4:$H$12,V_NNG3A!$I$4:$I$12,BF1000)</f>
        <v>13.343649999999901</v>
      </c>
      <c r="BA1000" s="312">
        <f>(AZ1000/V_NNG3A!$I$8)*100</f>
        <v>96.344043321298926</v>
      </c>
      <c r="BB1000" s="308">
        <f>_xll.SRS1Splines.Functions25.Linear_Interp(V_NNG3A!$H$4:$H$12,V_NNG3A!$J$4:$J$12,BF1000)</f>
        <v>2.3560637931034099</v>
      </c>
      <c r="BC1000" s="308">
        <f>IFERROR((AZ1000-V_NNG3A!$J$20) / (V_NNG3A!$J$19-V_NNG3A!$J$20) * 100, 0)</f>
        <v>82.310384291046134</v>
      </c>
      <c r="BD1000" s="308">
        <v>1050</v>
      </c>
      <c r="BE1000" s="308">
        <v>1047</v>
      </c>
      <c r="BF1000" s="374">
        <v>1049.5899999999999</v>
      </c>
      <c r="BG1000" s="312">
        <v>0.39119999999999999</v>
      </c>
      <c r="BH1000" s="372">
        <v>0.45484999999999998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12.250176740000001</v>
      </c>
      <c r="AX1001" s="370">
        <v>12.34045455</v>
      </c>
      <c r="AY1001" s="370"/>
      <c r="AZ1001" s="312">
        <f>_xll.SRS1Splines.Functions25.Linear_Interp(V_NNG3A!$H$4:$H$12,V_NNG3A!$I$4:$I$12,BF1001)</f>
        <v>13.3065999999999</v>
      </c>
      <c r="BA1001" s="312">
        <f>(AZ1001/V_NNG3A!$I$8)*100</f>
        <v>96.076534296028157</v>
      </c>
      <c r="BB1001" s="308">
        <f>_xll.SRS1Splines.Functions25.Linear_Interp(V_NNG3A!$H$4:$H$12,V_NNG3A!$J$4:$J$12,BF1001)</f>
        <v>2.3190137931034398</v>
      </c>
      <c r="BC1001" s="308">
        <f>IFERROR((AZ1001-V_NNG3A!$J$20) / (V_NNG3A!$J$19-V_NNG3A!$J$20) * 100, 0)</f>
        <v>81.016022166000951</v>
      </c>
      <c r="BD1001" s="308">
        <v>1050</v>
      </c>
      <c r="BE1001" s="308">
        <v>1047</v>
      </c>
      <c r="BF1001" s="374">
        <v>1049.56</v>
      </c>
      <c r="BG1001" s="312">
        <v>0.39119999999999999</v>
      </c>
      <c r="BH1001" s="372">
        <v>0.37108000000000002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11.71967766</v>
      </c>
      <c r="AX1002" s="370">
        <v>11.027462119999999</v>
      </c>
      <c r="AY1002" s="370"/>
      <c r="AZ1002" s="312">
        <f>_xll.SRS1Splines.Functions25.Linear_Interp(V_NNG3A!$H$4:$H$12,V_NNG3A!$I$4:$I$12,BF1002)</f>
        <v>13.59065</v>
      </c>
      <c r="BA1002" s="312">
        <f>(AZ1002/V_NNG3A!$I$8)*100</f>
        <v>98.127436823104702</v>
      </c>
      <c r="BB1002" s="308">
        <f>_xll.SRS1Splines.Functions25.Linear_Interp(V_NNG3A!$H$4:$H$12,V_NNG3A!$J$4:$J$12,BF1002)</f>
        <v>2.6030637931034599</v>
      </c>
      <c r="BC1002" s="308">
        <f>IFERROR((AZ1002-V_NNG3A!$J$20) / (V_NNG3A!$J$19-V_NNG3A!$J$20) * 100, 0)</f>
        <v>90.939465124683949</v>
      </c>
      <c r="BD1002" s="308">
        <v>1050</v>
      </c>
      <c r="BE1002" s="308">
        <v>1047</v>
      </c>
      <c r="BF1002" s="374">
        <v>1049.79</v>
      </c>
      <c r="BG1002" s="312">
        <v>0.39119999999999999</v>
      </c>
      <c r="BH1002" s="372">
        <v>0.33229999999999998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12.714538190000001</v>
      </c>
      <c r="AX1003" s="370">
        <v>12.443806820000001</v>
      </c>
      <c r="AY1003" s="370"/>
      <c r="AZ1003" s="312">
        <f>_xll.SRS1Splines.Functions25.Linear_Interp(V_NNG3A!$H$4:$H$12,V_NNG3A!$I$4:$I$12,BF1003)</f>
        <v>13.7018000000001</v>
      </c>
      <c r="BA1003" s="312">
        <f>(AZ1003/V_NNG3A!$I$8)*100</f>
        <v>98.929963898917691</v>
      </c>
      <c r="BB1003" s="308">
        <f>_xll.SRS1Splines.Functions25.Linear_Interp(V_NNG3A!$H$4:$H$12,V_NNG3A!$J$4:$J$12,BF1003)</f>
        <v>2.7142137931036401</v>
      </c>
      <c r="BC1003" s="308">
        <f>IFERROR((AZ1003-V_NNG3A!$J$20) / (V_NNG3A!$J$19-V_NNG3A!$J$20) * 100, 0)</f>
        <v>94.822551499822893</v>
      </c>
      <c r="BD1003" s="308">
        <v>1050</v>
      </c>
      <c r="BE1003" s="308">
        <v>1047</v>
      </c>
      <c r="BF1003" s="374">
        <v>1049.8800000000001</v>
      </c>
      <c r="BG1003" s="312">
        <v>0.39119999999999999</v>
      </c>
      <c r="BH1003" s="372">
        <v>0.37548999999999999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15.09615556</v>
      </c>
      <c r="AX1004" s="370">
        <v>15.668011359999999</v>
      </c>
      <c r="AY1004" s="370"/>
      <c r="AZ1004" s="312">
        <f>_xll.SRS1Splines.Functions25.Linear_Interp(V_NNG3A!$H$4:$H$12,V_NNG3A!$I$4:$I$12,BF1004)</f>
        <v>13.4671500000001</v>
      </c>
      <c r="BA1004" s="312">
        <f>(AZ1004/V_NNG3A!$I$8)*100</f>
        <v>97.235740072202887</v>
      </c>
      <c r="BB1004" s="308">
        <f>_xll.SRS1Splines.Functions25.Linear_Interp(V_NNG3A!$H$4:$H$12,V_NNG3A!$J$4:$J$12,BF1004)</f>
        <v>2.4795637931035701</v>
      </c>
      <c r="BC1004" s="308">
        <f>IFERROR((AZ1004-V_NNG3A!$J$20) / (V_NNG3A!$J$19-V_NNG3A!$J$20) * 100, 0)</f>
        <v>86.62492470787025</v>
      </c>
      <c r="BD1004" s="308">
        <v>1050</v>
      </c>
      <c r="BE1004" s="308">
        <v>1047</v>
      </c>
      <c r="BF1004" s="374">
        <v>1049.69</v>
      </c>
      <c r="BG1004" s="312">
        <v>0.39119999999999999</v>
      </c>
      <c r="BH1004" s="372">
        <v>0.47069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13.17643889</v>
      </c>
      <c r="AX1005" s="370">
        <v>13.77837121</v>
      </c>
      <c r="AY1005" s="370"/>
      <c r="AZ1005" s="312">
        <f>_xll.SRS1Splines.Functions25.Linear_Interp(V_NNG3A!$H$4:$H$12,V_NNG3A!$I$4:$I$12,BF1005)</f>
        <v>13.22015</v>
      </c>
      <c r="BA1005" s="312">
        <f>(AZ1005/V_NNG3A!$I$8)*100</f>
        <v>95.452346570397111</v>
      </c>
      <c r="BB1005" s="308">
        <f>_xll.SRS1Splines.Functions25.Linear_Interp(V_NNG3A!$H$4:$H$12,V_NNG3A!$J$4:$J$12,BF1005)</f>
        <v>2.23256379310352</v>
      </c>
      <c r="BC1005" s="308">
        <f>IFERROR((AZ1005-V_NNG3A!$J$20) / (V_NNG3A!$J$19-V_NNG3A!$J$20) * 100, 0)</f>
        <v>77.995843874232435</v>
      </c>
      <c r="BD1005" s="308">
        <v>1050</v>
      </c>
      <c r="BE1005" s="308">
        <v>1047</v>
      </c>
      <c r="BF1005" s="374">
        <v>1049.49</v>
      </c>
      <c r="BG1005" s="312">
        <v>0.39119999999999999</v>
      </c>
      <c r="BH1005" s="372">
        <v>0.41486000000000001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13.557238310000001</v>
      </c>
      <c r="AX1006" s="370">
        <v>14.36982955</v>
      </c>
      <c r="AY1006" s="370"/>
      <c r="AZ1006" s="312">
        <f>_xll.SRS1Splines.Functions25.Linear_Interp(V_NNG3A!$H$4:$H$12,V_NNG3A!$I$4:$I$12,BF1006)</f>
        <v>12.886699999999999</v>
      </c>
      <c r="BA1006" s="312">
        <f>(AZ1006/V_NNG3A!$I$8)*100</f>
        <v>93.044765342960289</v>
      </c>
      <c r="BB1006" s="308">
        <f>_xll.SRS1Splines.Functions25.Linear_Interp(V_NNG3A!$H$4:$H$12,V_NNG3A!$J$4:$J$12,BF1006)</f>
        <v>1.89911379310355</v>
      </c>
      <c r="BC1006" s="308">
        <f>IFERROR((AZ1006-V_NNG3A!$J$20) / (V_NNG3A!$J$19-V_NNG3A!$J$20) * 100, 0)</f>
        <v>66.346584748826032</v>
      </c>
      <c r="BD1006" s="308">
        <v>1050</v>
      </c>
      <c r="BE1006" s="308">
        <v>1047</v>
      </c>
      <c r="BF1006" s="374">
        <v>1049.22</v>
      </c>
      <c r="BG1006" s="312">
        <v>0.39119999999999999</v>
      </c>
      <c r="BH1006" s="372">
        <v>0.42931000000000002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29.769342590000001</v>
      </c>
      <c r="AX1007" s="370">
        <v>27.572518939999998</v>
      </c>
      <c r="AY1007" s="370"/>
      <c r="AZ1007" s="312">
        <f>_xll.SRS1Splines.Functions25.Linear_Interp(V_NNG3A!$H$4:$H$12,V_NNG3A!$I$4:$I$12,BF1007)</f>
        <v>13.788250000000099</v>
      </c>
      <c r="BA1007" s="312">
        <f>(AZ1007/V_NNG3A!$I$8)*100</f>
        <v>99.554151624549462</v>
      </c>
      <c r="BB1007" s="308">
        <f>_xll.SRS1Splines.Functions25.Linear_Interp(V_NNG3A!$H$4:$H$12,V_NNG3A!$J$4:$J$12,BF1007)</f>
        <v>2.8006637931035598</v>
      </c>
      <c r="BC1007" s="308">
        <f>IFERROR((AZ1007-V_NNG3A!$J$20) / (V_NNG3A!$J$19-V_NNG3A!$J$20) * 100, 0)</f>
        <v>97.842729791594891</v>
      </c>
      <c r="BD1007" s="308">
        <v>1050</v>
      </c>
      <c r="BE1007" s="308">
        <v>1047</v>
      </c>
      <c r="BF1007" s="374">
        <v>1049.95</v>
      </c>
      <c r="BG1007" s="312">
        <v>0.26400000000000001</v>
      </c>
      <c r="BH1007" s="372">
        <v>0.82803000000000004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21.52941933</v>
      </c>
      <c r="AX1008" s="370">
        <v>23.756212120000001</v>
      </c>
      <c r="AY1008" s="370"/>
      <c r="AZ1008" s="312">
        <f>_xll.SRS1Splines.Functions25.Linear_Interp(V_NNG3A!$H$4:$H$12,V_NNG3A!$I$4:$I$12,BF1008)</f>
        <v>12.87435</v>
      </c>
      <c r="BA1008" s="312">
        <f>(AZ1008/V_NNG3A!$I$8)*100</f>
        <v>92.955595667870043</v>
      </c>
      <c r="BB1008" s="308">
        <f>_xll.SRS1Splines.Functions25.Linear_Interp(V_NNG3A!$H$4:$H$12,V_NNG3A!$J$4:$J$12,BF1008)</f>
        <v>1.8867637931035599</v>
      </c>
      <c r="BC1008" s="308">
        <f>IFERROR((AZ1008-V_NNG3A!$J$20) / (V_NNG3A!$J$19-V_NNG3A!$J$20) * 100, 0)</f>
        <v>65.915130707144328</v>
      </c>
      <c r="BD1008" s="308">
        <v>1050</v>
      </c>
      <c r="BE1008" s="308">
        <v>1047</v>
      </c>
      <c r="BF1008" s="374">
        <v>1049.21</v>
      </c>
      <c r="BG1008" s="312">
        <v>0.26400000000000001</v>
      </c>
      <c r="BH1008" s="372">
        <v>0.71899000000000002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14.68859954</v>
      </c>
      <c r="AX1009" s="370">
        <v>15.019564389999999</v>
      </c>
      <c r="AY1009" s="370"/>
      <c r="AZ1009" s="312">
        <f>_xll.SRS1Splines.Functions25.Linear_Interp(V_NNG3A!$H$4:$H$12,V_NNG3A!$I$4:$I$12,BF1009)</f>
        <v>12.738499999999901</v>
      </c>
      <c r="BA1009" s="312">
        <f>(AZ1009/V_NNG3A!$I$8)*100</f>
        <v>91.974729241876545</v>
      </c>
      <c r="BB1009" s="308">
        <f>_xll.SRS1Splines.Functions25.Linear_Interp(V_NNG3A!$H$4:$H$12,V_NNG3A!$J$4:$J$12,BF1009)</f>
        <v>1.75091379310341</v>
      </c>
      <c r="BC1009" s="308">
        <f>IFERROR((AZ1009-V_NNG3A!$J$20) / (V_NNG3A!$J$19-V_NNG3A!$J$20) * 100, 0)</f>
        <v>61.169136248641976</v>
      </c>
      <c r="BD1009" s="308">
        <v>1050</v>
      </c>
      <c r="BE1009" s="308">
        <v>1047</v>
      </c>
      <c r="BF1009" s="374">
        <v>1049.0999999999999</v>
      </c>
      <c r="BG1009" s="312">
        <v>0.26400000000000001</v>
      </c>
      <c r="BH1009" s="372">
        <v>0.45361000000000001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12.872761000000001</v>
      </c>
      <c r="AX1010" s="370">
        <v>12.27090909</v>
      </c>
      <c r="AY1010" s="370"/>
      <c r="AZ1010" s="312">
        <f>_xll.SRS1Splines.Functions25.Linear_Interp(V_NNG3A!$H$4:$H$12,V_NNG3A!$I$4:$I$12,BF1010)</f>
        <v>12.985499999999901</v>
      </c>
      <c r="BA1010" s="312">
        <f>(AZ1010/V_NNG3A!$I$8)*100</f>
        <v>93.758122743681596</v>
      </c>
      <c r="BB1010" s="308">
        <f>_xll.SRS1Splines.Functions25.Linear_Interp(V_NNG3A!$H$4:$H$12,V_NNG3A!$J$4:$J$12,BF1010)</f>
        <v>1.9979137931034601</v>
      </c>
      <c r="BC1010" s="308">
        <f>IFERROR((AZ1010-V_NNG3A!$J$20) / (V_NNG3A!$J$19-V_NNG3A!$J$20) * 100, 0)</f>
        <v>69.798217082276324</v>
      </c>
      <c r="BD1010" s="308">
        <v>1050</v>
      </c>
      <c r="BE1010" s="308">
        <v>1047</v>
      </c>
      <c r="BF1010" s="374">
        <v>1049.3</v>
      </c>
      <c r="BG1010" s="312">
        <v>0.26400000000000001</v>
      </c>
      <c r="BH1010" s="372">
        <v>0.36997999999999998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12.00780301</v>
      </c>
      <c r="AX1011" s="370">
        <v>12.27863636</v>
      </c>
      <c r="AY1011" s="370"/>
      <c r="AZ1011" s="312">
        <f>_xll.SRS1Splines.Functions25.Linear_Interp(V_NNG3A!$H$4:$H$12,V_NNG3A!$I$4:$I$12,BF1011)</f>
        <v>12.87435</v>
      </c>
      <c r="BA1011" s="312">
        <f>(AZ1011/V_NNG3A!$I$8)*100</f>
        <v>92.955595667870043</v>
      </c>
      <c r="BB1011" s="308">
        <f>_xll.SRS1Splines.Functions25.Linear_Interp(V_NNG3A!$H$4:$H$12,V_NNG3A!$J$4:$J$12,BF1011)</f>
        <v>1.8867637931035599</v>
      </c>
      <c r="BC1011" s="308">
        <f>IFERROR((AZ1011-V_NNG3A!$J$20) / (V_NNG3A!$J$19-V_NNG3A!$J$20) * 100, 0)</f>
        <v>65.915130707144328</v>
      </c>
      <c r="BD1011" s="308">
        <v>1050</v>
      </c>
      <c r="BE1011" s="308">
        <v>1047</v>
      </c>
      <c r="BF1011" s="374">
        <v>1049.21</v>
      </c>
      <c r="BG1011" s="312">
        <v>0.26400000000000001</v>
      </c>
      <c r="BH1011" s="372">
        <v>0.36987999999999999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11.344779859999999</v>
      </c>
      <c r="AX1012" s="370">
        <v>11.55549242</v>
      </c>
      <c r="AY1012" s="370"/>
      <c r="AZ1012" s="312">
        <f>_xll.SRS1Splines.Functions25.Linear_Interp(V_NNG3A!$H$4:$H$12,V_NNG3A!$I$4:$I$12,BF1012)</f>
        <v>12.7879000000001</v>
      </c>
      <c r="BA1012" s="312">
        <f>(AZ1012/V_NNG3A!$I$8)*100</f>
        <v>92.331407942238997</v>
      </c>
      <c r="BB1012" s="308">
        <f>_xll.SRS1Splines.Functions25.Linear_Interp(V_NNG3A!$H$4:$H$12,V_NNG3A!$J$4:$J$12,BF1012)</f>
        <v>1.8003137931036399</v>
      </c>
      <c r="BC1012" s="308">
        <f>IFERROR((AZ1012-V_NNG3A!$J$20) / (V_NNG3A!$J$19-V_NNG3A!$J$20) * 100, 0)</f>
        <v>62.894952415375805</v>
      </c>
      <c r="BD1012" s="308">
        <v>1050</v>
      </c>
      <c r="BE1012" s="308">
        <v>1047</v>
      </c>
      <c r="BF1012" s="374">
        <v>1049.1400000000001</v>
      </c>
      <c r="BG1012" s="312">
        <v>0.26400000000000001</v>
      </c>
      <c r="BH1012" s="372">
        <v>0.34512999999999999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10.933089239999999</v>
      </c>
      <c r="AX1013" s="370">
        <v>10.421515149999999</v>
      </c>
      <c r="AY1013" s="370"/>
      <c r="AZ1013" s="312">
        <f>_xll.SRS1Splines.Functions25.Linear_Interp(V_NNG3A!$H$4:$H$12,V_NNG3A!$I$4:$I$12,BF1013)</f>
        <v>12.9978499999999</v>
      </c>
      <c r="BA1013" s="312">
        <f>(AZ1013/V_NNG3A!$I$8)*100</f>
        <v>93.847292418771843</v>
      </c>
      <c r="BB1013" s="308">
        <f>_xll.SRS1Splines.Functions25.Linear_Interp(V_NNG3A!$H$4:$H$12,V_NNG3A!$J$4:$J$12,BF1013)</f>
        <v>2.0102637931034502</v>
      </c>
      <c r="BC1013" s="308">
        <f>IFERROR((AZ1013-V_NNG3A!$J$20) / (V_NNG3A!$J$19-V_NNG3A!$J$20) * 100, 0)</f>
        <v>70.229671123958028</v>
      </c>
      <c r="BD1013" s="308">
        <v>1050</v>
      </c>
      <c r="BE1013" s="308">
        <v>1047</v>
      </c>
      <c r="BF1013" s="374">
        <v>1049.31</v>
      </c>
      <c r="BG1013" s="312">
        <v>0.26400000000000001</v>
      </c>
      <c r="BH1013" s="372">
        <v>0.31295000000000001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10.79241586</v>
      </c>
      <c r="AX1014" s="370">
        <v>10.49170455</v>
      </c>
      <c r="AY1014" s="370"/>
      <c r="AZ1014" s="312">
        <f>_xll.SRS1Splines.Functions25.Linear_Interp(V_NNG3A!$H$4:$H$12,V_NNG3A!$I$4:$I$12,BF1014)</f>
        <v>13.121350000000101</v>
      </c>
      <c r="BA1014" s="312">
        <f>(AZ1014/V_NNG3A!$I$8)*100</f>
        <v>94.738989169675818</v>
      </c>
      <c r="BB1014" s="308">
        <f>_xll.SRS1Splines.Functions25.Linear_Interp(V_NNG3A!$H$4:$H$12,V_NNG3A!$J$4:$J$12,BF1014)</f>
        <v>2.13376379310361</v>
      </c>
      <c r="BC1014" s="308">
        <f>IFERROR((AZ1014-V_NNG3A!$J$20) / (V_NNG3A!$J$19-V_NNG3A!$J$20) * 100, 0)</f>
        <v>74.544211540782214</v>
      </c>
      <c r="BD1014" s="308">
        <v>1050</v>
      </c>
      <c r="BE1014" s="308">
        <v>1047</v>
      </c>
      <c r="BF1014" s="374">
        <v>1049.4100000000001</v>
      </c>
      <c r="BG1014" s="312">
        <v>0.26400000000000001</v>
      </c>
      <c r="BH1014" s="372">
        <v>0.31296000000000002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10.54446123</v>
      </c>
      <c r="AX1015" s="370">
        <v>10.42409091</v>
      </c>
      <c r="AY1015" s="370"/>
      <c r="AZ1015" s="312">
        <f>_xll.SRS1Splines.Functions25.Linear_Interp(V_NNG3A!$H$4:$H$12,V_NNG3A!$I$4:$I$12,BF1015)</f>
        <v>13.170750000000099</v>
      </c>
      <c r="BA1015" s="312">
        <f>(AZ1015/V_NNG3A!$I$8)*100</f>
        <v>95.09566787003682</v>
      </c>
      <c r="BB1015" s="308">
        <f>_xll.SRS1Splines.Functions25.Linear_Interp(V_NNG3A!$H$4:$H$12,V_NNG3A!$J$4:$J$12,BF1015)</f>
        <v>2.1831637931035699</v>
      </c>
      <c r="BC1015" s="308">
        <f>IFERROR((AZ1015-V_NNG3A!$J$20) / (V_NNG3A!$J$19-V_NNG3A!$J$20) * 100, 0)</f>
        <v>76.27002770750903</v>
      </c>
      <c r="BD1015" s="308">
        <v>1050</v>
      </c>
      <c r="BE1015" s="308">
        <v>1047</v>
      </c>
      <c r="BF1015" s="374">
        <v>1049.45</v>
      </c>
      <c r="BG1015" s="312">
        <v>0.26400000000000001</v>
      </c>
      <c r="BH1015" s="372">
        <v>0.31141000000000002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10.42409086</v>
      </c>
      <c r="AX1016" s="370">
        <v>10.42409091</v>
      </c>
      <c r="AY1016" s="370"/>
      <c r="AZ1016" s="312">
        <f>_xll.SRS1Splines.Functions25.Linear_Interp(V_NNG3A!$H$4:$H$12,V_NNG3A!$I$4:$I$12,BF1016)</f>
        <v>13.121350000000101</v>
      </c>
      <c r="BA1016" s="312">
        <f>(AZ1016/V_NNG3A!$I$8)*100</f>
        <v>94.738989169675818</v>
      </c>
      <c r="BB1016" s="308">
        <f>_xll.SRS1Splines.Functions25.Linear_Interp(V_NNG3A!$H$4:$H$12,V_NNG3A!$J$4:$J$12,BF1016)</f>
        <v>2.13376379310361</v>
      </c>
      <c r="BC1016" s="308">
        <f>IFERROR((AZ1016-V_NNG3A!$J$20) / (V_NNG3A!$J$19-V_NNG3A!$J$20) * 100, 0)</f>
        <v>74.544211540782214</v>
      </c>
      <c r="BD1016" s="308">
        <v>1050</v>
      </c>
      <c r="BE1016" s="308">
        <v>1047</v>
      </c>
      <c r="BF1016" s="374">
        <v>1049.4100000000001</v>
      </c>
      <c r="BG1016" s="312">
        <v>0.26400000000000001</v>
      </c>
      <c r="BH1016" s="372">
        <v>0.31097999999999998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9.8404734999999999</v>
      </c>
      <c r="AX1017" s="370">
        <v>9.2988068199999994</v>
      </c>
      <c r="AY1017" s="370"/>
      <c r="AZ1017" s="312">
        <f>_xll.SRS1Splines.Functions25.Linear_Interp(V_NNG3A!$H$4:$H$12,V_NNG3A!$I$4:$I$12,BF1017)</f>
        <v>13.343649999999901</v>
      </c>
      <c r="BA1017" s="312">
        <f>(AZ1017/V_NNG3A!$I$8)*100</f>
        <v>96.344043321298926</v>
      </c>
      <c r="BB1017" s="308">
        <f>_xll.SRS1Splines.Functions25.Linear_Interp(V_NNG3A!$H$4:$H$12,V_NNG3A!$J$4:$J$12,BF1017)</f>
        <v>2.3560637931034099</v>
      </c>
      <c r="BC1017" s="308">
        <f>IFERROR((AZ1017-V_NNG3A!$J$20) / (V_NNG3A!$J$19-V_NNG3A!$J$20) * 100, 0)</f>
        <v>82.310384291046134</v>
      </c>
      <c r="BD1017" s="308">
        <v>1050</v>
      </c>
      <c r="BE1017" s="308">
        <v>1047</v>
      </c>
      <c r="BF1017" s="374">
        <v>1049.5899999999999</v>
      </c>
      <c r="BG1017" s="312">
        <v>0.26400000000000001</v>
      </c>
      <c r="BH1017" s="372">
        <v>0.27772999999999998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9.6876178199999998</v>
      </c>
      <c r="AX1018" s="370">
        <v>8.93530303</v>
      </c>
      <c r="AY1018" s="370"/>
      <c r="AZ1018" s="312">
        <f>_xll.SRS1Splines.Functions25.Linear_Interp(V_NNG3A!$H$4:$H$12,V_NNG3A!$I$4:$I$12,BF1018)</f>
        <v>13.652399999999901</v>
      </c>
      <c r="BA1018" s="312">
        <f>(AZ1018/V_NNG3A!$I$8)*100</f>
        <v>98.57328519855524</v>
      </c>
      <c r="BB1018" s="308">
        <f>_xll.SRS1Splines.Functions25.Linear_Interp(V_NNG3A!$H$4:$H$12,V_NNG3A!$J$4:$J$12,BF1018)</f>
        <v>2.6648137931033999</v>
      </c>
      <c r="BC1018" s="308">
        <f>IFERROR((AZ1018-V_NNG3A!$J$20) / (V_NNG3A!$J$19-V_NNG3A!$J$20) * 100, 0)</f>
        <v>93.096735333089072</v>
      </c>
      <c r="BD1018" s="308">
        <v>1050</v>
      </c>
      <c r="BE1018" s="308">
        <v>1047</v>
      </c>
      <c r="BF1018" s="374">
        <v>1049.8399999999999</v>
      </c>
      <c r="BG1018" s="312">
        <v>0.26400000000000001</v>
      </c>
      <c r="BH1018" s="372">
        <v>0.26694000000000001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9.6790067099999995</v>
      </c>
      <c r="AX1019" s="370">
        <v>9.5586363599999995</v>
      </c>
      <c r="AY1019" s="370"/>
      <c r="AZ1019" s="312">
        <f>_xll.SRS1Splines.Functions25.Linear_Interp(V_NNG3A!$H$4:$H$12,V_NNG3A!$I$4:$I$12,BF1019)</f>
        <v>13.7018000000001</v>
      </c>
      <c r="BA1019" s="312">
        <f>(AZ1019/V_NNG3A!$I$8)*100</f>
        <v>98.929963898917691</v>
      </c>
      <c r="BB1019" s="308">
        <f>_xll.SRS1Splines.Functions25.Linear_Interp(V_NNG3A!$H$4:$H$12,V_NNG3A!$J$4:$J$12,BF1019)</f>
        <v>2.7142137931036401</v>
      </c>
      <c r="BC1019" s="308">
        <f>IFERROR((AZ1019-V_NNG3A!$J$20) / (V_NNG3A!$J$19-V_NNG3A!$J$20) * 100, 0)</f>
        <v>94.822551499822893</v>
      </c>
      <c r="BD1019" s="308">
        <v>1050</v>
      </c>
      <c r="BE1019" s="308">
        <v>1047</v>
      </c>
      <c r="BF1019" s="374">
        <v>1049.8800000000001</v>
      </c>
      <c r="BG1019" s="312">
        <v>0.26400000000000001</v>
      </c>
      <c r="BH1019" s="372">
        <v>0.28509000000000001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10.2998706</v>
      </c>
      <c r="AX1020" s="370">
        <v>9.7582575800000004</v>
      </c>
      <c r="AY1020" s="370"/>
      <c r="AZ1020" s="312">
        <f>_xll.SRS1Splines.Functions25.Linear_Interp(V_NNG3A!$H$4:$H$12,V_NNG3A!$I$4:$I$12,BF1020)</f>
        <v>13.865600000000001</v>
      </c>
      <c r="BA1020" s="312">
        <f>(AZ1020/V_NNG3A!$I$8)*100</f>
        <v>100.11263537906139</v>
      </c>
      <c r="BB1020" s="308">
        <f>_xll.SRS1Splines.Functions25.Linear_Interp(V_NNG3A!$H$4:$H$12,V_NNG3A!$J$4:$J$12,BF1020)</f>
        <v>2.8780137931035301</v>
      </c>
      <c r="BC1020" s="308">
        <f>IFERROR((AZ1020-V_NNG3A!$J$20) / (V_NNG3A!$J$19-V_NNG3A!$J$20) * 100, 0)</f>
        <v>100.54499457896642</v>
      </c>
      <c r="BD1020" s="308">
        <v>1050</v>
      </c>
      <c r="BE1020" s="308">
        <v>1047</v>
      </c>
      <c r="BF1020" s="374">
        <v>1050.06</v>
      </c>
      <c r="BG1020" s="312">
        <v>0.26400000000000001</v>
      </c>
      <c r="BH1020" s="372">
        <v>0.29060999999999998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11.05429724</v>
      </c>
      <c r="AX1021" s="370">
        <v>12.16772317</v>
      </c>
      <c r="AY1021" s="370"/>
      <c r="AZ1021" s="312">
        <f>_xll.SRS1Splines.Functions25.Linear_Interp(V_NNG3A!$H$4:$H$12,V_NNG3A!$I$4:$I$12,BF1021)</f>
        <v>13.4671500000001</v>
      </c>
      <c r="BA1021" s="312">
        <f>(AZ1021/V_NNG3A!$I$8)*100</f>
        <v>97.235740072202887</v>
      </c>
      <c r="BB1021" s="308">
        <f>_xll.SRS1Splines.Functions25.Linear_Interp(V_NNG3A!$H$4:$H$12,V_NNG3A!$J$4:$J$12,BF1021)</f>
        <v>2.4795637931035701</v>
      </c>
      <c r="BC1021" s="308">
        <f>IFERROR((AZ1021-V_NNG3A!$J$20) / (V_NNG3A!$J$19-V_NNG3A!$J$20) * 100, 0)</f>
        <v>86.62492470787025</v>
      </c>
      <c r="BD1021" s="308">
        <v>1050</v>
      </c>
      <c r="BE1021" s="308">
        <v>1047</v>
      </c>
      <c r="BF1021" s="374">
        <v>1049.69</v>
      </c>
      <c r="BG1021" s="312">
        <v>0.26400000000000001</v>
      </c>
      <c r="BH1021" s="372">
        <v>0.36298000000000002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9.3689730600000001</v>
      </c>
      <c r="AX1022" s="370">
        <v>9.3087878800000006</v>
      </c>
      <c r="AY1022" s="370"/>
      <c r="AZ1022" s="312">
        <f>_xll.SRS1Splines.Functions25.Linear_Interp(V_NNG3A!$H$4:$H$12,V_NNG3A!$I$4:$I$12,BF1022)</f>
        <v>13.491849999999999</v>
      </c>
      <c r="BA1022" s="312">
        <f>(AZ1022/V_NNG3A!$I$8)*100</f>
        <v>97.41407942238267</v>
      </c>
      <c r="BB1022" s="308">
        <f>_xll.SRS1Splines.Functions25.Linear_Interp(V_NNG3A!$H$4:$H$12,V_NNG3A!$J$4:$J$12,BF1022)</f>
        <v>2.5042637931035499</v>
      </c>
      <c r="BC1022" s="308">
        <f>IFERROR((AZ1022-V_NNG3A!$J$20) / (V_NNG3A!$J$19-V_NNG3A!$J$20) * 100, 0)</f>
        <v>87.48783279123019</v>
      </c>
      <c r="BD1022" s="308">
        <v>1050</v>
      </c>
      <c r="BE1022" s="308">
        <v>1047</v>
      </c>
      <c r="BF1022" s="374">
        <v>1049.71</v>
      </c>
      <c r="BG1022" s="312">
        <v>0.26400000000000001</v>
      </c>
      <c r="BH1022" s="372">
        <v>0.28042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9.8151178399999992</v>
      </c>
      <c r="AX1023" s="370">
        <v>9.0628030299999995</v>
      </c>
      <c r="AY1023" s="370"/>
      <c r="AZ1023" s="312">
        <f>_xll.SRS1Splines.Functions25.Linear_Interp(V_NNG3A!$H$4:$H$12,V_NNG3A!$I$4:$I$12,BF1023)</f>
        <v>13.800599999999999</v>
      </c>
      <c r="BA1023" s="312">
        <f>(AZ1023/V_NNG3A!$I$8)*100</f>
        <v>99.643321299638984</v>
      </c>
      <c r="BB1023" s="308">
        <f>_xll.SRS1Splines.Functions25.Linear_Interp(V_NNG3A!$H$4:$H$12,V_NNG3A!$J$4:$J$12,BF1023)</f>
        <v>2.8130137931035502</v>
      </c>
      <c r="BC1023" s="308">
        <f>IFERROR((AZ1023-V_NNG3A!$J$20) / (V_NNG3A!$J$19-V_NNG3A!$J$20) * 100, 0)</f>
        <v>98.274183833273128</v>
      </c>
      <c r="BD1023" s="308">
        <v>1050</v>
      </c>
      <c r="BE1023" s="308">
        <v>1047</v>
      </c>
      <c r="BF1023" s="374">
        <v>1049.96</v>
      </c>
      <c r="BG1023" s="312">
        <v>0.26400000000000001</v>
      </c>
      <c r="BH1023" s="372">
        <v>0.27079999999999999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9.7358594299999996</v>
      </c>
      <c r="AX1024" s="370">
        <v>10.12706313</v>
      </c>
      <c r="AY1024" s="370"/>
      <c r="AZ1024" s="312">
        <f>_xll.SRS1Splines.Functions25.Linear_Interp(V_NNG3A!$H$4:$H$12,V_NNG3A!$I$4:$I$12,BF1024)</f>
        <v>13.640049999999899</v>
      </c>
      <c r="BA1024" s="312">
        <f>(AZ1024/V_NNG3A!$I$8)*100</f>
        <v>98.484115523464979</v>
      </c>
      <c r="BB1024" s="308">
        <f>_xll.SRS1Splines.Functions25.Linear_Interp(V_NNG3A!$H$4:$H$12,V_NNG3A!$J$4:$J$12,BF1024)</f>
        <v>2.6524637931034101</v>
      </c>
      <c r="BC1024" s="308">
        <f>IFERROR((AZ1024-V_NNG3A!$J$20) / (V_NNG3A!$J$19-V_NNG3A!$J$20) * 100, 0)</f>
        <v>92.665281291407297</v>
      </c>
      <c r="BD1024" s="308">
        <v>1050</v>
      </c>
      <c r="BE1024" s="308">
        <v>1047</v>
      </c>
      <c r="BF1024" s="374">
        <v>1049.83</v>
      </c>
      <c r="BG1024" s="312">
        <v>0.26400000000000001</v>
      </c>
      <c r="BH1024" s="372">
        <v>0.30141000000000001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</v>
      </c>
      <c r="AX1025" s="370">
        <v>0</v>
      </c>
      <c r="AY1025" s="370"/>
      <c r="AZ1025" s="312">
        <f>_xll.SRS1Splines.Functions25.Linear_Interp(V_NNG3A!$H$4:$H$12,V_NNG3A!$I$4:$I$12,BF1025)</f>
        <v>-399.86965517241202</v>
      </c>
      <c r="BA1025" s="312">
        <f>(AZ1025/V_NNG3A!$I$8)*100</f>
        <v>-2887.1455247105564</v>
      </c>
      <c r="BB1025" s="308">
        <f>_xll.SRS1Splines.Functions25.Linear_Interp(V_NNG3A!$H$4:$H$12,V_NNG3A!$J$4:$J$12,BF1025)</f>
        <v>-410.85724137930799</v>
      </c>
      <c r="BC1025" s="308">
        <f>IFERROR((AZ1025-V_NNG3A!$J$20) / (V_NNG3A!$J$19-V_NNG3A!$J$20) * 100, 0)</f>
        <v>-14353.523671846446</v>
      </c>
      <c r="BD1025" s="308">
        <v>1050</v>
      </c>
      <c r="BE1025" s="308">
        <v>1047</v>
      </c>
      <c r="BF1025" s="374">
        <v>0</v>
      </c>
      <c r="BG1025" s="312">
        <v>0.26400000000000001</v>
      </c>
      <c r="BH1025" s="372">
        <v>0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</v>
      </c>
      <c r="AX1026" s="370">
        <v>0</v>
      </c>
      <c r="AY1026" s="370"/>
      <c r="AZ1026" s="312">
        <f>_xll.SRS1Splines.Functions25.Linear_Interp(V_NNG3A!$H$4:$H$12,V_NNG3A!$I$4:$I$12,BF1026)</f>
        <v>-399.86965517241202</v>
      </c>
      <c r="BA1026" s="312">
        <f>(AZ1026/V_NNG3A!$I$8)*100</f>
        <v>-2887.1455247105564</v>
      </c>
      <c r="BB1026" s="308">
        <f>_xll.SRS1Splines.Functions25.Linear_Interp(V_NNG3A!$H$4:$H$12,V_NNG3A!$J$4:$J$12,BF1026)</f>
        <v>-410.85724137930799</v>
      </c>
      <c r="BC1026" s="308">
        <f>IFERROR((AZ1026-V_NNG3A!$J$20) / (V_NNG3A!$J$19-V_NNG3A!$J$20) * 100, 0)</f>
        <v>-14353.523671846446</v>
      </c>
      <c r="BD1026" s="308">
        <v>1050</v>
      </c>
      <c r="BE1026" s="308">
        <v>1047</v>
      </c>
      <c r="BF1026" s="374">
        <v>0</v>
      </c>
      <c r="BG1026" s="312">
        <v>0.26400000000000001</v>
      </c>
      <c r="BH1026" s="372">
        <v>0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</v>
      </c>
      <c r="AX1027" s="370">
        <v>0</v>
      </c>
      <c r="AY1027" s="370"/>
      <c r="AZ1027" s="312">
        <f>_xll.SRS1Splines.Functions25.Linear_Interp(V_NNG3A!$H$4:$H$12,V_NNG3A!$I$4:$I$12,BF1027)</f>
        <v>-399.86965517241202</v>
      </c>
      <c r="BA1027" s="312">
        <f>(AZ1027/V_NNG3A!$I$8)*100</f>
        <v>-2887.1455247105564</v>
      </c>
      <c r="BB1027" s="308">
        <f>_xll.SRS1Splines.Functions25.Linear_Interp(V_NNG3A!$H$4:$H$12,V_NNG3A!$J$4:$J$12,BF1027)</f>
        <v>-410.85724137930799</v>
      </c>
      <c r="BC1027" s="308">
        <f>IFERROR((AZ1027-V_NNG3A!$J$20) / (V_NNG3A!$J$19-V_NNG3A!$J$20) * 100, 0)</f>
        <v>-14353.523671846446</v>
      </c>
      <c r="BD1027" s="308">
        <v>1050</v>
      </c>
      <c r="BE1027" s="308">
        <v>1047</v>
      </c>
      <c r="BF1027" s="374">
        <v>0</v>
      </c>
      <c r="BG1027" s="312">
        <v>0.26400000000000001</v>
      </c>
      <c r="BH1027" s="372">
        <v>0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</v>
      </c>
      <c r="AX1028" s="370">
        <v>0</v>
      </c>
      <c r="AY1028" s="370"/>
      <c r="AZ1028" s="312">
        <f>_xll.SRS1Splines.Functions25.Linear_Interp(V_NNG3A!$H$4:$H$12,V_NNG3A!$I$4:$I$12,BF1028)</f>
        <v>-399.86965517241202</v>
      </c>
      <c r="BA1028" s="312">
        <f>(AZ1028/V_NNG3A!$I$8)*100</f>
        <v>-2887.1455247105564</v>
      </c>
      <c r="BB1028" s="308">
        <f>_xll.SRS1Splines.Functions25.Linear_Interp(V_NNG3A!$H$4:$H$12,V_NNG3A!$J$4:$J$12,BF1028)</f>
        <v>-410.85724137930799</v>
      </c>
      <c r="BC1028" s="308">
        <f>IFERROR((AZ1028-V_NNG3A!$J$20) / (V_NNG3A!$J$19-V_NNG3A!$J$20) * 100, 0)</f>
        <v>-14353.523671846446</v>
      </c>
      <c r="BD1028" s="308">
        <v>1050</v>
      </c>
      <c r="BE1028" s="308">
        <v>1047</v>
      </c>
      <c r="BF1028" s="374">
        <v>0</v>
      </c>
      <c r="BG1028" s="312">
        <v>0.26400000000000001</v>
      </c>
      <c r="BH1028" s="372">
        <v>0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</v>
      </c>
      <c r="AX1029" s="370">
        <v>0</v>
      </c>
      <c r="AY1029" s="370"/>
      <c r="AZ1029" s="312">
        <f>_xll.SRS1Splines.Functions25.Linear_Interp(V_NNG3A!$H$4:$H$12,V_NNG3A!$I$4:$I$12,BF1029)</f>
        <v>-399.86965517241202</v>
      </c>
      <c r="BA1029" s="312">
        <f>(AZ1029/V_NNG3A!$I$8)*100</f>
        <v>-2887.1455247105564</v>
      </c>
      <c r="BB1029" s="308">
        <f>_xll.SRS1Splines.Functions25.Linear_Interp(V_NNG3A!$H$4:$H$12,V_NNG3A!$J$4:$J$12,BF1029)</f>
        <v>-410.85724137930799</v>
      </c>
      <c r="BC1029" s="308">
        <f>IFERROR((AZ1029-V_NNG3A!$J$20) / (V_NNG3A!$J$19-V_NNG3A!$J$20) * 100, 0)</f>
        <v>-14353.523671846446</v>
      </c>
      <c r="BD1029" s="308">
        <v>1050</v>
      </c>
      <c r="BE1029" s="308">
        <v>1047</v>
      </c>
      <c r="BF1029" s="374">
        <v>0</v>
      </c>
      <c r="BG1029" s="312">
        <v>0.26400000000000001</v>
      </c>
      <c r="BH1029" s="372">
        <v>0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</v>
      </c>
      <c r="AX1030" s="370">
        <v>0</v>
      </c>
      <c r="AY1030" s="370"/>
      <c r="AZ1030" s="312">
        <f>_xll.SRS1Splines.Functions25.Linear_Interp(V_NNG3A!$H$4:$H$12,V_NNG3A!$I$4:$I$12,BF1030)</f>
        <v>-399.86965517241202</v>
      </c>
      <c r="BA1030" s="312">
        <f>(AZ1030/V_NNG3A!$I$8)*100</f>
        <v>-2887.1455247105564</v>
      </c>
      <c r="BB1030" s="308">
        <f>_xll.SRS1Splines.Functions25.Linear_Interp(V_NNG3A!$H$4:$H$12,V_NNG3A!$J$4:$J$12,BF1030)</f>
        <v>-410.85724137930799</v>
      </c>
      <c r="BC1030" s="308">
        <f>IFERROR((AZ1030-V_NNG3A!$J$20) / (V_NNG3A!$J$19-V_NNG3A!$J$20) * 100, 0)</f>
        <v>-14353.523671846446</v>
      </c>
      <c r="BD1030" s="308">
        <v>1050</v>
      </c>
      <c r="BE1030" s="308">
        <v>1047</v>
      </c>
      <c r="BF1030" s="374">
        <v>0</v>
      </c>
      <c r="BG1030" s="312">
        <v>0.26400000000000001</v>
      </c>
      <c r="BH1030" s="372">
        <v>0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</v>
      </c>
      <c r="AX1031" s="370">
        <v>0</v>
      </c>
      <c r="AY1031" s="370"/>
      <c r="AZ1031" s="312">
        <f>_xll.SRS1Splines.Functions25.Linear_Interp(V_NNG3A!$H$4:$H$12,V_NNG3A!$I$4:$I$12,BF1031)</f>
        <v>-399.86965517241202</v>
      </c>
      <c r="BA1031" s="312">
        <f>(AZ1031/V_NNG3A!$I$8)*100</f>
        <v>-2887.1455247105564</v>
      </c>
      <c r="BB1031" s="308">
        <f>_xll.SRS1Splines.Functions25.Linear_Interp(V_NNG3A!$H$4:$H$12,V_NNG3A!$J$4:$J$12,BF1031)</f>
        <v>-410.85724137930799</v>
      </c>
      <c r="BC1031" s="308">
        <f>IFERROR((AZ1031-V_NNG3A!$J$20) / (V_NNG3A!$J$19-V_NNG3A!$J$20) * 100, 0)</f>
        <v>-14353.523671846446</v>
      </c>
      <c r="BD1031" s="308">
        <v>1050</v>
      </c>
      <c r="BE1031" s="308">
        <v>1047</v>
      </c>
      <c r="BF1031" s="374">
        <v>0</v>
      </c>
      <c r="BG1031" s="312">
        <v>0.26400000000000001</v>
      </c>
      <c r="BH1031" s="372">
        <v>0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</v>
      </c>
      <c r="AX1032" s="370">
        <v>0</v>
      </c>
      <c r="AY1032" s="370"/>
      <c r="AZ1032" s="312">
        <f>_xll.SRS1Splines.Functions25.Linear_Interp(V_NNG3A!$H$4:$H$12,V_NNG3A!$I$4:$I$12,BF1032)</f>
        <v>-399.86965517241202</v>
      </c>
      <c r="BA1032" s="312">
        <f>(AZ1032/V_NNG3A!$I$8)*100</f>
        <v>-2887.1455247105564</v>
      </c>
      <c r="BB1032" s="308">
        <f>_xll.SRS1Splines.Functions25.Linear_Interp(V_NNG3A!$H$4:$H$12,V_NNG3A!$J$4:$J$12,BF1032)</f>
        <v>-410.85724137930799</v>
      </c>
      <c r="BC1032" s="308">
        <f>IFERROR((AZ1032-V_NNG3A!$J$20) / (V_NNG3A!$J$19-V_NNG3A!$J$20) * 100, 0)</f>
        <v>-14353.523671846446</v>
      </c>
      <c r="BD1032" s="308">
        <v>1050</v>
      </c>
      <c r="BE1032" s="308">
        <v>1047</v>
      </c>
      <c r="BF1032" s="374">
        <v>0</v>
      </c>
      <c r="BG1032" s="312">
        <v>0.26400000000000001</v>
      </c>
      <c r="BH1032" s="372">
        <v>0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</v>
      </c>
      <c r="AX1033" s="370">
        <v>0</v>
      </c>
      <c r="AY1033" s="370"/>
      <c r="AZ1033" s="312">
        <f>_xll.SRS1Splines.Functions25.Linear_Interp(V_NNG3A!$H$4:$H$12,V_NNG3A!$I$4:$I$12,BF1033)</f>
        <v>-399.86965517241202</v>
      </c>
      <c r="BA1033" s="312">
        <f>(AZ1033/V_NNG3A!$I$8)*100</f>
        <v>-2887.1455247105564</v>
      </c>
      <c r="BB1033" s="308">
        <f>_xll.SRS1Splines.Functions25.Linear_Interp(V_NNG3A!$H$4:$H$12,V_NNG3A!$J$4:$J$12,BF1033)</f>
        <v>-410.85724137930799</v>
      </c>
      <c r="BC1033" s="308">
        <f>IFERROR((AZ1033-V_NNG3A!$J$20) / (V_NNG3A!$J$19-V_NNG3A!$J$20) * 100, 0)</f>
        <v>-14353.523671846446</v>
      </c>
      <c r="BD1033" s="308">
        <v>1050</v>
      </c>
      <c r="BE1033" s="308">
        <v>1047</v>
      </c>
      <c r="BF1033" s="374">
        <v>0</v>
      </c>
      <c r="BG1033" s="312">
        <v>0.26400000000000001</v>
      </c>
      <c r="BH1033" s="372">
        <v>0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</v>
      </c>
      <c r="AX1034" s="370">
        <v>0</v>
      </c>
      <c r="AY1034" s="370"/>
      <c r="AZ1034" s="312">
        <f>_xll.SRS1Splines.Functions25.Linear_Interp(V_NNG3A!$H$4:$H$12,V_NNG3A!$I$4:$I$12,BF1034)</f>
        <v>-399.86965517241202</v>
      </c>
      <c r="BA1034" s="312">
        <f>(AZ1034/V_NNG3A!$I$8)*100</f>
        <v>-2887.1455247105564</v>
      </c>
      <c r="BB1034" s="308">
        <f>_xll.SRS1Splines.Functions25.Linear_Interp(V_NNG3A!$H$4:$H$12,V_NNG3A!$J$4:$J$12,BF1034)</f>
        <v>-410.85724137930799</v>
      </c>
      <c r="BC1034" s="308">
        <f>IFERROR((AZ1034-V_NNG3A!$J$20) / (V_NNG3A!$J$19-V_NNG3A!$J$20) * 100, 0)</f>
        <v>-14353.523671846446</v>
      </c>
      <c r="BD1034" s="308">
        <v>1050</v>
      </c>
      <c r="BE1034" s="308">
        <v>1047</v>
      </c>
      <c r="BF1034" s="374">
        <v>0</v>
      </c>
      <c r="BG1034" s="312">
        <v>0.26400000000000001</v>
      </c>
      <c r="BH1034" s="372">
        <v>0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</v>
      </c>
      <c r="AX1035" s="370">
        <v>0</v>
      </c>
      <c r="AY1035" s="370"/>
      <c r="AZ1035" s="312">
        <f>_xll.SRS1Splines.Functions25.Linear_Interp(V_NNG3A!$H$4:$H$12,V_NNG3A!$I$4:$I$12,BF1035)</f>
        <v>-399.86965517241202</v>
      </c>
      <c r="BA1035" s="312">
        <f>(AZ1035/V_NNG3A!$I$8)*100</f>
        <v>-2887.1455247105564</v>
      </c>
      <c r="BB1035" s="308">
        <f>_xll.SRS1Splines.Functions25.Linear_Interp(V_NNG3A!$H$4:$H$12,V_NNG3A!$J$4:$J$12,BF1035)</f>
        <v>-410.85724137930799</v>
      </c>
      <c r="BC1035" s="308">
        <f>IFERROR((AZ1035-V_NNG3A!$J$20) / (V_NNG3A!$J$19-V_NNG3A!$J$20) * 100, 0)</f>
        <v>-14353.523671846446</v>
      </c>
      <c r="BD1035" s="308">
        <v>1050</v>
      </c>
      <c r="BE1035" s="308">
        <v>1047</v>
      </c>
      <c r="BF1035" s="374">
        <v>0</v>
      </c>
      <c r="BG1035" s="312">
        <v>0.26400000000000001</v>
      </c>
      <c r="BH1035" s="372">
        <v>0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</v>
      </c>
      <c r="AX1036" s="370">
        <v>0</v>
      </c>
      <c r="AY1036" s="370"/>
      <c r="AZ1036" s="312">
        <f>_xll.SRS1Splines.Functions25.Linear_Interp(V_NNG3A!$H$4:$H$12,V_NNG3A!$I$4:$I$12,BF1036)</f>
        <v>-399.86965517241202</v>
      </c>
      <c r="BA1036" s="312">
        <f>(AZ1036/V_NNG3A!$I$8)*100</f>
        <v>-2887.1455247105564</v>
      </c>
      <c r="BB1036" s="308">
        <f>_xll.SRS1Splines.Functions25.Linear_Interp(V_NNG3A!$H$4:$H$12,V_NNG3A!$J$4:$J$12,BF1036)</f>
        <v>-410.85724137930799</v>
      </c>
      <c r="BC1036" s="308">
        <f>IFERROR((AZ1036-V_NNG3A!$J$20) / (V_NNG3A!$J$19-V_NNG3A!$J$20) * 100, 0)</f>
        <v>-14353.523671846446</v>
      </c>
      <c r="BD1036" s="308">
        <v>1050</v>
      </c>
      <c r="BE1036" s="308">
        <v>1047</v>
      </c>
      <c r="BF1036" s="374">
        <v>0</v>
      </c>
      <c r="BG1036" s="312">
        <v>0.26400000000000001</v>
      </c>
      <c r="BH1036" s="372">
        <v>0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</v>
      </c>
      <c r="AX1037" s="370">
        <v>0</v>
      </c>
      <c r="AY1037" s="370"/>
      <c r="AZ1037" s="312">
        <f>_xll.SRS1Splines.Functions25.Linear_Interp(V_NNG3A!$H$4:$H$12,V_NNG3A!$I$4:$I$12,BF1037)</f>
        <v>-399.86965517241202</v>
      </c>
      <c r="BA1037" s="312">
        <f>(AZ1037/V_NNG3A!$I$8)*100</f>
        <v>-2887.1455247105564</v>
      </c>
      <c r="BB1037" s="308">
        <f>_xll.SRS1Splines.Functions25.Linear_Interp(V_NNG3A!$H$4:$H$12,V_NNG3A!$J$4:$J$12,BF1037)</f>
        <v>-410.85724137930799</v>
      </c>
      <c r="BC1037" s="308">
        <f>IFERROR((AZ1037-V_NNG3A!$J$20) / (V_NNG3A!$J$19-V_NNG3A!$J$20) * 100, 0)</f>
        <v>-14353.523671846446</v>
      </c>
      <c r="BD1037" s="308">
        <v>1050</v>
      </c>
      <c r="BE1037" s="308">
        <v>1047</v>
      </c>
      <c r="BF1037" s="374">
        <v>0</v>
      </c>
      <c r="BG1037" s="312">
        <v>0.26400000000000001</v>
      </c>
      <c r="BH1037" s="372">
        <v>0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</v>
      </c>
      <c r="AX1038" s="370">
        <v>0</v>
      </c>
      <c r="AY1038" s="370"/>
      <c r="AZ1038" s="312">
        <f>_xll.SRS1Splines.Functions25.Linear_Interp(V_NNG3A!$H$4:$H$12,V_NNG3A!$I$4:$I$12,BF1038)</f>
        <v>-399.86965517241202</v>
      </c>
      <c r="BA1038" s="312">
        <f>(AZ1038/V_NNG3A!$I$8)*100</f>
        <v>-2887.1455247105564</v>
      </c>
      <c r="BB1038" s="308">
        <f>_xll.SRS1Splines.Functions25.Linear_Interp(V_NNG3A!$H$4:$H$12,V_NNG3A!$J$4:$J$12,BF1038)</f>
        <v>-410.85724137930799</v>
      </c>
      <c r="BC1038" s="308">
        <f>IFERROR((AZ1038-V_NNG3A!$J$20) / (V_NNG3A!$J$19-V_NNG3A!$J$20) * 100, 0)</f>
        <v>-14353.523671846446</v>
      </c>
      <c r="BD1038" s="308">
        <v>1050</v>
      </c>
      <c r="BE1038" s="308">
        <v>1047</v>
      </c>
      <c r="BF1038" s="374">
        <v>0</v>
      </c>
      <c r="BG1038" s="312">
        <v>0.18720000000000001</v>
      </c>
      <c r="BH1038" s="372">
        <v>0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</v>
      </c>
      <c r="AX1039" s="370">
        <v>0</v>
      </c>
      <c r="AY1039" s="370"/>
      <c r="AZ1039" s="312">
        <f>_xll.SRS1Splines.Functions25.Linear_Interp(V_NNG3A!$H$4:$H$12,V_NNG3A!$I$4:$I$12,BF1039)</f>
        <v>-399.86965517241202</v>
      </c>
      <c r="BA1039" s="312">
        <f>(AZ1039/V_NNG3A!$I$8)*100</f>
        <v>-2887.1455247105564</v>
      </c>
      <c r="BB1039" s="308">
        <f>_xll.SRS1Splines.Functions25.Linear_Interp(V_NNG3A!$H$4:$H$12,V_NNG3A!$J$4:$J$12,BF1039)</f>
        <v>-410.85724137930799</v>
      </c>
      <c r="BC1039" s="308">
        <f>IFERROR((AZ1039-V_NNG3A!$J$20) / (V_NNG3A!$J$19-V_NNG3A!$J$20) * 100, 0)</f>
        <v>-14353.523671846446</v>
      </c>
      <c r="BD1039" s="308">
        <v>1050</v>
      </c>
      <c r="BE1039" s="308">
        <v>1047</v>
      </c>
      <c r="BF1039" s="374">
        <v>0</v>
      </c>
      <c r="BG1039" s="312">
        <v>0.18720000000000001</v>
      </c>
      <c r="BH1039" s="372">
        <v>0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</v>
      </c>
      <c r="AX1040" s="370">
        <v>0</v>
      </c>
      <c r="AY1040" s="370"/>
      <c r="AZ1040" s="312">
        <f>_xll.SRS1Splines.Functions25.Linear_Interp(V_NNG3A!$H$4:$H$12,V_NNG3A!$I$4:$I$12,BF1040)</f>
        <v>-399.86965517241202</v>
      </c>
      <c r="BA1040" s="312">
        <f>(AZ1040/V_NNG3A!$I$8)*100</f>
        <v>-2887.1455247105564</v>
      </c>
      <c r="BB1040" s="308">
        <f>_xll.SRS1Splines.Functions25.Linear_Interp(V_NNG3A!$H$4:$H$12,V_NNG3A!$J$4:$J$12,BF1040)</f>
        <v>-410.85724137930799</v>
      </c>
      <c r="BC1040" s="308">
        <f>IFERROR((AZ1040-V_NNG3A!$J$20) / (V_NNG3A!$J$19-V_NNG3A!$J$20) * 100, 0)</f>
        <v>-14353.523671846446</v>
      </c>
      <c r="BD1040" s="308">
        <v>1050</v>
      </c>
      <c r="BE1040" s="308">
        <v>1047</v>
      </c>
      <c r="BF1040" s="374">
        <v>0</v>
      </c>
      <c r="BG1040" s="312">
        <v>0.18720000000000001</v>
      </c>
      <c r="BH1040" s="372">
        <v>0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</v>
      </c>
      <c r="AX1041" s="370">
        <v>0</v>
      </c>
      <c r="AY1041" s="370"/>
      <c r="AZ1041" s="312">
        <f>_xll.SRS1Splines.Functions25.Linear_Interp(V_NNG3A!$H$4:$H$12,V_NNG3A!$I$4:$I$12,BF1041)</f>
        <v>-399.86965517241202</v>
      </c>
      <c r="BA1041" s="312">
        <f>(AZ1041/V_NNG3A!$I$8)*100</f>
        <v>-2887.1455247105564</v>
      </c>
      <c r="BB1041" s="308">
        <f>_xll.SRS1Splines.Functions25.Linear_Interp(V_NNG3A!$H$4:$H$12,V_NNG3A!$J$4:$J$12,BF1041)</f>
        <v>-410.85724137930799</v>
      </c>
      <c r="BC1041" s="308">
        <f>IFERROR((AZ1041-V_NNG3A!$J$20) / (V_NNG3A!$J$19-V_NNG3A!$J$20) * 100, 0)</f>
        <v>-14353.523671846446</v>
      </c>
      <c r="BD1041" s="308">
        <v>1050</v>
      </c>
      <c r="BE1041" s="308">
        <v>1047</v>
      </c>
      <c r="BF1041" s="374">
        <v>0</v>
      </c>
      <c r="BG1041" s="312">
        <v>0.18720000000000001</v>
      </c>
      <c r="BH1041" s="372">
        <v>0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</v>
      </c>
      <c r="AX1042" s="370">
        <v>0</v>
      </c>
      <c r="AY1042" s="370"/>
      <c r="AZ1042" s="312">
        <f>_xll.SRS1Splines.Functions25.Linear_Interp(V_NNG3A!$H$4:$H$12,V_NNG3A!$I$4:$I$12,BF1042)</f>
        <v>-399.86965517241202</v>
      </c>
      <c r="BA1042" s="312">
        <f>(AZ1042/V_NNG3A!$I$8)*100</f>
        <v>-2887.1455247105564</v>
      </c>
      <c r="BB1042" s="308">
        <f>_xll.SRS1Splines.Functions25.Linear_Interp(V_NNG3A!$H$4:$H$12,V_NNG3A!$J$4:$J$12,BF1042)</f>
        <v>-410.85724137930799</v>
      </c>
      <c r="BC1042" s="308">
        <f>IFERROR((AZ1042-V_NNG3A!$J$20) / (V_NNG3A!$J$19-V_NNG3A!$J$20) * 100, 0)</f>
        <v>-14353.523671846446</v>
      </c>
      <c r="BD1042" s="308">
        <v>1050</v>
      </c>
      <c r="BE1042" s="308">
        <v>1047</v>
      </c>
      <c r="BF1042" s="374">
        <v>0</v>
      </c>
      <c r="BG1042" s="312">
        <v>0.18720000000000001</v>
      </c>
      <c r="BH1042" s="372">
        <v>0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</v>
      </c>
      <c r="AX1043" s="370">
        <v>0</v>
      </c>
      <c r="AY1043" s="370"/>
      <c r="AZ1043" s="312">
        <f>_xll.SRS1Splines.Functions25.Linear_Interp(V_NNG3A!$H$4:$H$12,V_NNG3A!$I$4:$I$12,BF1043)</f>
        <v>-399.86965517241202</v>
      </c>
      <c r="BA1043" s="312">
        <f>(AZ1043/V_NNG3A!$I$8)*100</f>
        <v>-2887.1455247105564</v>
      </c>
      <c r="BB1043" s="308">
        <f>_xll.SRS1Splines.Functions25.Linear_Interp(V_NNG3A!$H$4:$H$12,V_NNG3A!$J$4:$J$12,BF1043)</f>
        <v>-410.85724137930799</v>
      </c>
      <c r="BC1043" s="308">
        <f>IFERROR((AZ1043-V_NNG3A!$J$20) / (V_NNG3A!$J$19-V_NNG3A!$J$20) * 100, 0)</f>
        <v>-14353.523671846446</v>
      </c>
      <c r="BD1043" s="308">
        <v>1050</v>
      </c>
      <c r="BE1043" s="308">
        <v>1047</v>
      </c>
      <c r="BF1043" s="374">
        <v>0</v>
      </c>
      <c r="BG1043" s="312">
        <v>0.18720000000000001</v>
      </c>
      <c r="BH1043" s="372">
        <v>0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</v>
      </c>
      <c r="AX1044" s="370">
        <v>0</v>
      </c>
      <c r="AY1044" s="370"/>
      <c r="AZ1044" s="312">
        <f>_xll.SRS1Splines.Functions25.Linear_Interp(V_NNG3A!$H$4:$H$12,V_NNG3A!$I$4:$I$12,BF1044)</f>
        <v>-399.86965517241202</v>
      </c>
      <c r="BA1044" s="312">
        <f>(AZ1044/V_NNG3A!$I$8)*100</f>
        <v>-2887.1455247105564</v>
      </c>
      <c r="BB1044" s="308">
        <f>_xll.SRS1Splines.Functions25.Linear_Interp(V_NNG3A!$H$4:$H$12,V_NNG3A!$J$4:$J$12,BF1044)</f>
        <v>-410.85724137930799</v>
      </c>
      <c r="BC1044" s="308">
        <f>IFERROR((AZ1044-V_NNG3A!$J$20) / (V_NNG3A!$J$19-V_NNG3A!$J$20) * 100, 0)</f>
        <v>-14353.523671846446</v>
      </c>
      <c r="BD1044" s="308">
        <v>1050</v>
      </c>
      <c r="BE1044" s="308">
        <v>1047</v>
      </c>
      <c r="BF1044" s="374">
        <v>0</v>
      </c>
      <c r="BG1044" s="312">
        <v>0.18720000000000001</v>
      </c>
      <c r="BH1044" s="372">
        <v>0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</v>
      </c>
      <c r="AX1045" s="370">
        <v>0</v>
      </c>
      <c r="AY1045" s="370"/>
      <c r="AZ1045" s="312">
        <f>_xll.SRS1Splines.Functions25.Linear_Interp(V_NNG3A!$H$4:$H$12,V_NNG3A!$I$4:$I$12,BF1045)</f>
        <v>-399.86965517241202</v>
      </c>
      <c r="BA1045" s="312">
        <f>(AZ1045/V_NNG3A!$I$8)*100</f>
        <v>-2887.1455247105564</v>
      </c>
      <c r="BB1045" s="308">
        <f>_xll.SRS1Splines.Functions25.Linear_Interp(V_NNG3A!$H$4:$H$12,V_NNG3A!$J$4:$J$12,BF1045)</f>
        <v>-410.85724137930799</v>
      </c>
      <c r="BC1045" s="308">
        <f>IFERROR((AZ1045-V_NNG3A!$J$20) / (V_NNG3A!$J$19-V_NNG3A!$J$20) * 100, 0)</f>
        <v>-14353.523671846446</v>
      </c>
      <c r="BD1045" s="308">
        <v>1050</v>
      </c>
      <c r="BE1045" s="308">
        <v>1047</v>
      </c>
      <c r="BF1045" s="374">
        <v>0</v>
      </c>
      <c r="BG1045" s="312">
        <v>0.18720000000000001</v>
      </c>
      <c r="BH1045" s="372">
        <v>0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</v>
      </c>
      <c r="AX1046" s="370">
        <v>0</v>
      </c>
      <c r="AY1046" s="370"/>
      <c r="AZ1046" s="312">
        <f>_xll.SRS1Splines.Functions25.Linear_Interp(V_NNG3A!$H$4:$H$12,V_NNG3A!$I$4:$I$12,BF1046)</f>
        <v>-399.86965517241202</v>
      </c>
      <c r="BA1046" s="312">
        <f>(AZ1046/V_NNG3A!$I$8)*100</f>
        <v>-2887.1455247105564</v>
      </c>
      <c r="BB1046" s="308">
        <f>_xll.SRS1Splines.Functions25.Linear_Interp(V_NNG3A!$H$4:$H$12,V_NNG3A!$J$4:$J$12,BF1046)</f>
        <v>-410.85724137930799</v>
      </c>
      <c r="BC1046" s="308">
        <f>IFERROR((AZ1046-V_NNG3A!$J$20) / (V_NNG3A!$J$19-V_NNG3A!$J$20) * 100, 0)</f>
        <v>-14353.523671846446</v>
      </c>
      <c r="BD1046" s="308">
        <v>1050</v>
      </c>
      <c r="BE1046" s="308">
        <v>1047</v>
      </c>
      <c r="BF1046" s="374">
        <v>0</v>
      </c>
      <c r="BG1046" s="312">
        <v>0.18720000000000001</v>
      </c>
      <c r="BH1046" s="372">
        <v>0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</v>
      </c>
      <c r="AX1047" s="370">
        <v>0</v>
      </c>
      <c r="AY1047" s="370"/>
      <c r="AZ1047" s="312">
        <f>_xll.SRS1Splines.Functions25.Linear_Interp(V_NNG3A!$H$4:$H$12,V_NNG3A!$I$4:$I$12,BF1047)</f>
        <v>-399.86965517241202</v>
      </c>
      <c r="BA1047" s="312">
        <f>(AZ1047/V_NNG3A!$I$8)*100</f>
        <v>-2887.1455247105564</v>
      </c>
      <c r="BB1047" s="308">
        <f>_xll.SRS1Splines.Functions25.Linear_Interp(V_NNG3A!$H$4:$H$12,V_NNG3A!$J$4:$J$12,BF1047)</f>
        <v>-410.85724137930799</v>
      </c>
      <c r="BC1047" s="308">
        <f>IFERROR((AZ1047-V_NNG3A!$J$20) / (V_NNG3A!$J$19-V_NNG3A!$J$20) * 100, 0)</f>
        <v>-14353.523671846446</v>
      </c>
      <c r="BD1047" s="308">
        <v>1050</v>
      </c>
      <c r="BE1047" s="308">
        <v>1047</v>
      </c>
      <c r="BF1047" s="374">
        <v>0</v>
      </c>
      <c r="BG1047" s="312">
        <v>0.18720000000000001</v>
      </c>
      <c r="BH1047" s="372">
        <v>0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</v>
      </c>
      <c r="AX1048" s="370">
        <v>0</v>
      </c>
      <c r="AY1048" s="370"/>
      <c r="AZ1048" s="312">
        <f>_xll.SRS1Splines.Functions25.Linear_Interp(V_NNG3A!$H$4:$H$12,V_NNG3A!$I$4:$I$12,BF1048)</f>
        <v>-399.86965517241202</v>
      </c>
      <c r="BA1048" s="312">
        <f>(AZ1048/V_NNG3A!$I$8)*100</f>
        <v>-2887.1455247105564</v>
      </c>
      <c r="BB1048" s="308">
        <f>_xll.SRS1Splines.Functions25.Linear_Interp(V_NNG3A!$H$4:$H$12,V_NNG3A!$J$4:$J$12,BF1048)</f>
        <v>-410.85724137930799</v>
      </c>
      <c r="BC1048" s="308">
        <f>IFERROR((AZ1048-V_NNG3A!$J$20) / (V_NNG3A!$J$19-V_NNG3A!$J$20) * 100, 0)</f>
        <v>-14353.523671846446</v>
      </c>
      <c r="BD1048" s="308">
        <v>1050</v>
      </c>
      <c r="BE1048" s="308">
        <v>1047</v>
      </c>
      <c r="BF1048" s="374">
        <v>0</v>
      </c>
      <c r="BG1048" s="312">
        <v>0.18720000000000001</v>
      </c>
      <c r="BH1048" s="372">
        <v>0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</v>
      </c>
      <c r="AX1049" s="370">
        <v>0</v>
      </c>
      <c r="AY1049" s="370"/>
      <c r="AZ1049" s="312">
        <f>_xll.SRS1Splines.Functions25.Linear_Interp(V_NNG3A!$H$4:$H$12,V_NNG3A!$I$4:$I$12,BF1049)</f>
        <v>-399.86965517241202</v>
      </c>
      <c r="BA1049" s="312">
        <f>(AZ1049/V_NNG3A!$I$8)*100</f>
        <v>-2887.1455247105564</v>
      </c>
      <c r="BB1049" s="308">
        <f>_xll.SRS1Splines.Functions25.Linear_Interp(V_NNG3A!$H$4:$H$12,V_NNG3A!$J$4:$J$12,BF1049)</f>
        <v>-410.85724137930799</v>
      </c>
      <c r="BC1049" s="308">
        <f>IFERROR((AZ1049-V_NNG3A!$J$20) / (V_NNG3A!$J$19-V_NNG3A!$J$20) * 100, 0)</f>
        <v>-14353.523671846446</v>
      </c>
      <c r="BD1049" s="308">
        <v>1050</v>
      </c>
      <c r="BE1049" s="308">
        <v>1047</v>
      </c>
      <c r="BF1049" s="374">
        <v>0</v>
      </c>
      <c r="BG1049" s="312">
        <v>0.18720000000000001</v>
      </c>
      <c r="BH1049" s="372">
        <v>0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</v>
      </c>
      <c r="AX1050" s="370">
        <v>0</v>
      </c>
      <c r="AY1050" s="370"/>
      <c r="AZ1050" s="312">
        <f>_xll.SRS1Splines.Functions25.Linear_Interp(V_NNG3A!$H$4:$H$12,V_NNG3A!$I$4:$I$12,BF1050)</f>
        <v>-399.86965517241202</v>
      </c>
      <c r="BA1050" s="312">
        <f>(AZ1050/V_NNG3A!$I$8)*100</f>
        <v>-2887.1455247105564</v>
      </c>
      <c r="BB1050" s="308">
        <f>_xll.SRS1Splines.Functions25.Linear_Interp(V_NNG3A!$H$4:$H$12,V_NNG3A!$J$4:$J$12,BF1050)</f>
        <v>-410.85724137930799</v>
      </c>
      <c r="BC1050" s="308">
        <f>IFERROR((AZ1050-V_NNG3A!$J$20) / (V_NNG3A!$J$19-V_NNG3A!$J$20) * 100, 0)</f>
        <v>-14353.523671846446</v>
      </c>
      <c r="BD1050" s="308">
        <v>1050</v>
      </c>
      <c r="BE1050" s="308">
        <v>1047</v>
      </c>
      <c r="BF1050" s="374">
        <v>0</v>
      </c>
      <c r="BG1050" s="312">
        <v>0.18720000000000001</v>
      </c>
      <c r="BH1050" s="372">
        <v>0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</v>
      </c>
      <c r="AX1051" s="370">
        <v>0</v>
      </c>
      <c r="AY1051" s="370"/>
      <c r="AZ1051" s="312">
        <f>_xll.SRS1Splines.Functions25.Linear_Interp(V_NNG3A!$H$4:$H$12,V_NNG3A!$I$4:$I$12,BF1051)</f>
        <v>-399.86965517241202</v>
      </c>
      <c r="BA1051" s="312">
        <f>(AZ1051/V_NNG3A!$I$8)*100</f>
        <v>-2887.1455247105564</v>
      </c>
      <c r="BB1051" s="308">
        <f>_xll.SRS1Splines.Functions25.Linear_Interp(V_NNG3A!$H$4:$H$12,V_NNG3A!$J$4:$J$12,BF1051)</f>
        <v>-410.85724137930799</v>
      </c>
      <c r="BC1051" s="308">
        <f>IFERROR((AZ1051-V_NNG3A!$J$20) / (V_NNG3A!$J$19-V_NNG3A!$J$20) * 100, 0)</f>
        <v>-14353.523671846446</v>
      </c>
      <c r="BD1051" s="308">
        <v>1050</v>
      </c>
      <c r="BE1051" s="308">
        <v>1047</v>
      </c>
      <c r="BF1051" s="374">
        <v>0</v>
      </c>
      <c r="BG1051" s="312">
        <v>0.18720000000000001</v>
      </c>
      <c r="BH1051" s="372">
        <v>0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</v>
      </c>
      <c r="AX1052" s="370">
        <v>0</v>
      </c>
      <c r="AY1052" s="370"/>
      <c r="AZ1052" s="312">
        <f>_xll.SRS1Splines.Functions25.Linear_Interp(V_NNG3A!$H$4:$H$12,V_NNG3A!$I$4:$I$12,BF1052)</f>
        <v>-399.86965517241202</v>
      </c>
      <c r="BA1052" s="312">
        <f>(AZ1052/V_NNG3A!$I$8)*100</f>
        <v>-2887.1455247105564</v>
      </c>
      <c r="BB1052" s="308">
        <f>_xll.SRS1Splines.Functions25.Linear_Interp(V_NNG3A!$H$4:$H$12,V_NNG3A!$J$4:$J$12,BF1052)</f>
        <v>-410.85724137930799</v>
      </c>
      <c r="BC1052" s="308">
        <f>IFERROR((AZ1052-V_NNG3A!$J$20) / (V_NNG3A!$J$19-V_NNG3A!$J$20) * 100, 0)</f>
        <v>-14353.523671846446</v>
      </c>
      <c r="BD1052" s="308">
        <v>1050</v>
      </c>
      <c r="BE1052" s="308">
        <v>1047</v>
      </c>
      <c r="BF1052" s="374">
        <v>0</v>
      </c>
      <c r="BG1052" s="312">
        <v>0.18720000000000001</v>
      </c>
      <c r="BH1052" s="372">
        <v>0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</v>
      </c>
      <c r="AX1053" s="370">
        <v>0</v>
      </c>
      <c r="AY1053" s="370"/>
      <c r="AZ1053" s="312">
        <f>_xll.SRS1Splines.Functions25.Linear_Interp(V_NNG3A!$H$4:$H$12,V_NNG3A!$I$4:$I$12,BF1053)</f>
        <v>-399.86965517241202</v>
      </c>
      <c r="BA1053" s="312">
        <f>(AZ1053/V_NNG3A!$I$8)*100</f>
        <v>-2887.1455247105564</v>
      </c>
      <c r="BB1053" s="308">
        <f>_xll.SRS1Splines.Functions25.Linear_Interp(V_NNG3A!$H$4:$H$12,V_NNG3A!$J$4:$J$12,BF1053)</f>
        <v>-410.85724137930799</v>
      </c>
      <c r="BC1053" s="308">
        <f>IFERROR((AZ1053-V_NNG3A!$J$20) / (V_NNG3A!$J$19-V_NNG3A!$J$20) * 100, 0)</f>
        <v>-14353.523671846446</v>
      </c>
      <c r="BD1053" s="308">
        <v>1050</v>
      </c>
      <c r="BE1053" s="308">
        <v>1047</v>
      </c>
      <c r="BF1053" s="374">
        <v>0</v>
      </c>
      <c r="BG1053" s="312">
        <v>0.18720000000000001</v>
      </c>
      <c r="BH1053" s="372">
        <v>0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</v>
      </c>
      <c r="AX1054" s="370">
        <v>0</v>
      </c>
      <c r="AY1054" s="370"/>
      <c r="AZ1054" s="312">
        <f>_xll.SRS1Splines.Functions25.Linear_Interp(V_NNG3A!$H$4:$H$12,V_NNG3A!$I$4:$I$12,BF1054)</f>
        <v>-399.86965517241202</v>
      </c>
      <c r="BA1054" s="312">
        <f>(AZ1054/V_NNG3A!$I$8)*100</f>
        <v>-2887.1455247105564</v>
      </c>
      <c r="BB1054" s="308">
        <f>_xll.SRS1Splines.Functions25.Linear_Interp(V_NNG3A!$H$4:$H$12,V_NNG3A!$J$4:$J$12,BF1054)</f>
        <v>-410.85724137930799</v>
      </c>
      <c r="BC1054" s="308">
        <f>IFERROR((AZ1054-V_NNG3A!$J$20) / (V_NNG3A!$J$19-V_NNG3A!$J$20) * 100, 0)</f>
        <v>-14353.523671846446</v>
      </c>
      <c r="BD1054" s="308">
        <v>1050</v>
      </c>
      <c r="BE1054" s="308">
        <v>1047</v>
      </c>
      <c r="BF1054" s="374">
        <v>0</v>
      </c>
      <c r="BG1054" s="312">
        <v>0.18720000000000001</v>
      </c>
      <c r="BH1054" s="372">
        <v>0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</v>
      </c>
      <c r="AX1055" s="370">
        <v>0</v>
      </c>
      <c r="AY1055" s="370"/>
      <c r="AZ1055" s="312">
        <f>_xll.SRS1Splines.Functions25.Linear_Interp(V_NNG3A!$H$4:$H$12,V_NNG3A!$I$4:$I$12,BF1055)</f>
        <v>-399.86965517241202</v>
      </c>
      <c r="BA1055" s="312">
        <f>(AZ1055/V_NNG3A!$I$8)*100</f>
        <v>-2887.1455247105564</v>
      </c>
      <c r="BB1055" s="308">
        <f>_xll.SRS1Splines.Functions25.Linear_Interp(V_NNG3A!$H$4:$H$12,V_NNG3A!$J$4:$J$12,BF1055)</f>
        <v>-410.85724137930799</v>
      </c>
      <c r="BC1055" s="308">
        <f>IFERROR((AZ1055-V_NNG3A!$J$20) / (V_NNG3A!$J$19-V_NNG3A!$J$20) * 100, 0)</f>
        <v>-14353.523671846446</v>
      </c>
      <c r="BD1055" s="308">
        <v>1050</v>
      </c>
      <c r="BE1055" s="308">
        <v>1047</v>
      </c>
      <c r="BF1055" s="374">
        <v>0</v>
      </c>
      <c r="BG1055" s="312">
        <v>0.18720000000000001</v>
      </c>
      <c r="BH1055" s="372">
        <v>0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</v>
      </c>
      <c r="AX1056" s="370">
        <v>0</v>
      </c>
      <c r="AY1056" s="370"/>
      <c r="AZ1056" s="312">
        <f>_xll.SRS1Splines.Functions25.Linear_Interp(V_NNG3A!$H$4:$H$12,V_NNG3A!$I$4:$I$12,BF1056)</f>
        <v>-399.86965517241202</v>
      </c>
      <c r="BA1056" s="312">
        <f>(AZ1056/V_NNG3A!$I$8)*100</f>
        <v>-2887.1455247105564</v>
      </c>
      <c r="BB1056" s="308">
        <f>_xll.SRS1Splines.Functions25.Linear_Interp(V_NNG3A!$H$4:$H$12,V_NNG3A!$J$4:$J$12,BF1056)</f>
        <v>-410.85724137930799</v>
      </c>
      <c r="BC1056" s="308">
        <f>IFERROR((AZ1056-V_NNG3A!$J$20) / (V_NNG3A!$J$19-V_NNG3A!$J$20) * 100, 0)</f>
        <v>-14353.523671846446</v>
      </c>
      <c r="BD1056" s="308">
        <v>1050</v>
      </c>
      <c r="BE1056" s="308">
        <v>1047</v>
      </c>
      <c r="BF1056" s="374">
        <v>0</v>
      </c>
      <c r="BG1056" s="312">
        <v>0.18720000000000001</v>
      </c>
      <c r="BH1056" s="372">
        <v>0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</v>
      </c>
      <c r="AX1057" s="370">
        <v>0</v>
      </c>
      <c r="AY1057" s="370"/>
      <c r="AZ1057" s="312">
        <f>_xll.SRS1Splines.Functions25.Linear_Interp(V_NNG3A!$H$4:$H$12,V_NNG3A!$I$4:$I$12,BF1057)</f>
        <v>-399.86965517241202</v>
      </c>
      <c r="BA1057" s="312">
        <f>(AZ1057/V_NNG3A!$I$8)*100</f>
        <v>-2887.1455247105564</v>
      </c>
      <c r="BB1057" s="308">
        <f>_xll.SRS1Splines.Functions25.Linear_Interp(V_NNG3A!$H$4:$H$12,V_NNG3A!$J$4:$J$12,BF1057)</f>
        <v>-410.85724137930799</v>
      </c>
      <c r="BC1057" s="308">
        <f>IFERROR((AZ1057-V_NNG3A!$J$20) / (V_NNG3A!$J$19-V_NNG3A!$J$20) * 100, 0)</f>
        <v>-14353.523671846446</v>
      </c>
      <c r="BD1057" s="308">
        <v>1050</v>
      </c>
      <c r="BE1057" s="308">
        <v>1047</v>
      </c>
      <c r="BF1057" s="374">
        <v>0</v>
      </c>
      <c r="BG1057" s="312">
        <v>0.18720000000000001</v>
      </c>
      <c r="BH1057" s="372">
        <v>0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</v>
      </c>
      <c r="AX1058" s="370">
        <v>0</v>
      </c>
      <c r="AY1058" s="370"/>
      <c r="AZ1058" s="312">
        <f>_xll.SRS1Splines.Functions25.Linear_Interp(V_NNG3A!$H$4:$H$12,V_NNG3A!$I$4:$I$12,BF1058)</f>
        <v>-399.86965517241202</v>
      </c>
      <c r="BA1058" s="312">
        <f>(AZ1058/V_NNG3A!$I$8)*100</f>
        <v>-2887.1455247105564</v>
      </c>
      <c r="BB1058" s="308">
        <f>_xll.SRS1Splines.Functions25.Linear_Interp(V_NNG3A!$H$4:$H$12,V_NNG3A!$J$4:$J$12,BF1058)</f>
        <v>-410.85724137930799</v>
      </c>
      <c r="BC1058" s="308">
        <f>IFERROR((AZ1058-V_NNG3A!$J$20) / (V_NNG3A!$J$19-V_NNG3A!$J$20) * 100, 0)</f>
        <v>-14353.523671846446</v>
      </c>
      <c r="BD1058" s="308">
        <v>1050</v>
      </c>
      <c r="BE1058" s="308">
        <v>1047</v>
      </c>
      <c r="BF1058" s="374">
        <v>0</v>
      </c>
      <c r="BG1058" s="312">
        <v>0.18720000000000001</v>
      </c>
      <c r="BH1058" s="372">
        <v>0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</v>
      </c>
      <c r="AX1059" s="370">
        <v>0</v>
      </c>
      <c r="AY1059" s="370"/>
      <c r="AZ1059" s="312">
        <f>_xll.SRS1Splines.Functions25.Linear_Interp(V_NNG3A!$H$4:$H$12,V_NNG3A!$I$4:$I$12,BF1059)</f>
        <v>-399.86965517241202</v>
      </c>
      <c r="BA1059" s="312">
        <f>(AZ1059/V_NNG3A!$I$8)*100</f>
        <v>-2887.1455247105564</v>
      </c>
      <c r="BB1059" s="308">
        <f>_xll.SRS1Splines.Functions25.Linear_Interp(V_NNG3A!$H$4:$H$12,V_NNG3A!$J$4:$J$12,BF1059)</f>
        <v>-410.85724137930799</v>
      </c>
      <c r="BC1059" s="308">
        <f>IFERROR((AZ1059-V_NNG3A!$J$20) / (V_NNG3A!$J$19-V_NNG3A!$J$20) * 100, 0)</f>
        <v>-14353.523671846446</v>
      </c>
      <c r="BD1059" s="308">
        <v>1050</v>
      </c>
      <c r="BE1059" s="308">
        <v>1047</v>
      </c>
      <c r="BF1059" s="374">
        <v>0</v>
      </c>
      <c r="BG1059" s="312">
        <v>0.18720000000000001</v>
      </c>
      <c r="BH1059" s="372">
        <v>0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</v>
      </c>
      <c r="AX1060" s="370">
        <v>0</v>
      </c>
      <c r="AY1060" s="370"/>
      <c r="AZ1060" s="312">
        <f>_xll.SRS1Splines.Functions25.Linear_Interp(V_NNG3A!$H$4:$H$12,V_NNG3A!$I$4:$I$12,BF1060)</f>
        <v>-399.86965517241202</v>
      </c>
      <c r="BA1060" s="312">
        <f>(AZ1060/V_NNG3A!$I$8)*100</f>
        <v>-2887.1455247105564</v>
      </c>
      <c r="BB1060" s="308">
        <f>_xll.SRS1Splines.Functions25.Linear_Interp(V_NNG3A!$H$4:$H$12,V_NNG3A!$J$4:$J$12,BF1060)</f>
        <v>-410.85724137930799</v>
      </c>
      <c r="BC1060" s="308">
        <f>IFERROR((AZ1060-V_NNG3A!$J$20) / (V_NNG3A!$J$19-V_NNG3A!$J$20) * 100, 0)</f>
        <v>-14353.523671846446</v>
      </c>
      <c r="BD1060" s="308">
        <v>1050</v>
      </c>
      <c r="BE1060" s="308">
        <v>1047</v>
      </c>
      <c r="BF1060" s="374">
        <v>0</v>
      </c>
      <c r="BG1060" s="312">
        <v>0.18720000000000001</v>
      </c>
      <c r="BH1060" s="372">
        <v>0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</v>
      </c>
      <c r="AX1061" s="370">
        <v>0</v>
      </c>
      <c r="AY1061" s="370"/>
      <c r="AZ1061" s="312">
        <f>_xll.SRS1Splines.Functions25.Linear_Interp(V_NNG3A!$H$4:$H$12,V_NNG3A!$I$4:$I$12,BF1061)</f>
        <v>-399.86965517241202</v>
      </c>
      <c r="BA1061" s="312">
        <f>(AZ1061/V_NNG3A!$I$8)*100</f>
        <v>-2887.1455247105564</v>
      </c>
      <c r="BB1061" s="308">
        <f>_xll.SRS1Splines.Functions25.Linear_Interp(V_NNG3A!$H$4:$H$12,V_NNG3A!$J$4:$J$12,BF1061)</f>
        <v>-410.85724137930799</v>
      </c>
      <c r="BC1061" s="308">
        <f>IFERROR((AZ1061-V_NNG3A!$J$20) / (V_NNG3A!$J$19-V_NNG3A!$J$20) * 100, 0)</f>
        <v>-14353.523671846446</v>
      </c>
      <c r="BD1061" s="308">
        <v>1050</v>
      </c>
      <c r="BE1061" s="308">
        <v>1047</v>
      </c>
      <c r="BF1061" s="374">
        <v>0</v>
      </c>
      <c r="BG1061" s="312">
        <v>0.18720000000000001</v>
      </c>
      <c r="BH1061" s="372">
        <v>0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</v>
      </c>
      <c r="AX1062" s="370">
        <v>0</v>
      </c>
      <c r="AY1062" s="370"/>
      <c r="AZ1062" s="312">
        <f>_xll.SRS1Splines.Functions25.Linear_Interp(V_NNG3A!$H$4:$H$12,V_NNG3A!$I$4:$I$12,BF1062)</f>
        <v>-399.86965517241202</v>
      </c>
      <c r="BA1062" s="312">
        <f>(AZ1062/V_NNG3A!$I$8)*100</f>
        <v>-2887.1455247105564</v>
      </c>
      <c r="BB1062" s="308">
        <f>_xll.SRS1Splines.Functions25.Linear_Interp(V_NNG3A!$H$4:$H$12,V_NNG3A!$J$4:$J$12,BF1062)</f>
        <v>-410.85724137930799</v>
      </c>
      <c r="BC1062" s="308">
        <f>IFERROR((AZ1062-V_NNG3A!$J$20) / (V_NNG3A!$J$19-V_NNG3A!$J$20) * 100, 0)</f>
        <v>-14353.523671846446</v>
      </c>
      <c r="BD1062" s="308">
        <v>1050</v>
      </c>
      <c r="BE1062" s="308">
        <v>1047</v>
      </c>
      <c r="BF1062" s="374">
        <v>0</v>
      </c>
      <c r="BG1062" s="312">
        <v>0.18720000000000001</v>
      </c>
      <c r="BH1062" s="372">
        <v>0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</v>
      </c>
      <c r="AX1063" s="370">
        <v>0</v>
      </c>
      <c r="AY1063" s="370"/>
      <c r="AZ1063" s="312">
        <f>_xll.SRS1Splines.Functions25.Linear_Interp(V_NNG3A!$H$4:$H$12,V_NNG3A!$I$4:$I$12,BF1063)</f>
        <v>-399.86965517241202</v>
      </c>
      <c r="BA1063" s="312">
        <f>(AZ1063/V_NNG3A!$I$8)*100</f>
        <v>-2887.1455247105564</v>
      </c>
      <c r="BB1063" s="308">
        <f>_xll.SRS1Splines.Functions25.Linear_Interp(V_NNG3A!$H$4:$H$12,V_NNG3A!$J$4:$J$12,BF1063)</f>
        <v>-410.85724137930799</v>
      </c>
      <c r="BC1063" s="308">
        <f>IFERROR((AZ1063-V_NNG3A!$J$20) / (V_NNG3A!$J$19-V_NNG3A!$J$20) * 100, 0)</f>
        <v>-14353.523671846446</v>
      </c>
      <c r="BD1063" s="308">
        <v>1050</v>
      </c>
      <c r="BE1063" s="308">
        <v>1047</v>
      </c>
      <c r="BF1063" s="374">
        <v>0</v>
      </c>
      <c r="BG1063" s="312">
        <v>0.18720000000000001</v>
      </c>
      <c r="BH1063" s="372">
        <v>0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</v>
      </c>
      <c r="AX1064" s="370">
        <v>0</v>
      </c>
      <c r="AY1064" s="370"/>
      <c r="AZ1064" s="312">
        <f>_xll.SRS1Splines.Functions25.Linear_Interp(V_NNG3A!$H$4:$H$12,V_NNG3A!$I$4:$I$12,BF1064)</f>
        <v>-399.86965517241202</v>
      </c>
      <c r="BA1064" s="312">
        <f>(AZ1064/V_NNG3A!$I$8)*100</f>
        <v>-2887.1455247105564</v>
      </c>
      <c r="BB1064" s="308">
        <f>_xll.SRS1Splines.Functions25.Linear_Interp(V_NNG3A!$H$4:$H$12,V_NNG3A!$J$4:$J$12,BF1064)</f>
        <v>-410.85724137930799</v>
      </c>
      <c r="BC1064" s="308">
        <f>IFERROR((AZ1064-V_NNG3A!$J$20) / (V_NNG3A!$J$19-V_NNG3A!$J$20) * 100, 0)</f>
        <v>-14353.523671846446</v>
      </c>
      <c r="BD1064" s="308">
        <v>1050</v>
      </c>
      <c r="BE1064" s="308">
        <v>1047</v>
      </c>
      <c r="BF1064" s="374">
        <v>0</v>
      </c>
      <c r="BG1064" s="312">
        <v>0.18720000000000001</v>
      </c>
      <c r="BH1064" s="372">
        <v>0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</v>
      </c>
      <c r="AX1065" s="370">
        <v>0</v>
      </c>
      <c r="AY1065" s="370"/>
      <c r="AZ1065" s="312">
        <f>_xll.SRS1Splines.Functions25.Linear_Interp(V_NNG3A!$H$4:$H$12,V_NNG3A!$I$4:$I$12,BF1065)</f>
        <v>-399.86965517241202</v>
      </c>
      <c r="BA1065" s="312">
        <f>(AZ1065/V_NNG3A!$I$8)*100</f>
        <v>-2887.1455247105564</v>
      </c>
      <c r="BB1065" s="308">
        <f>_xll.SRS1Splines.Functions25.Linear_Interp(V_NNG3A!$H$4:$H$12,V_NNG3A!$J$4:$J$12,BF1065)</f>
        <v>-410.85724137930799</v>
      </c>
      <c r="BC1065" s="308">
        <f>IFERROR((AZ1065-V_NNG3A!$J$20) / (V_NNG3A!$J$19-V_NNG3A!$J$20) * 100, 0)</f>
        <v>-14353.523671846446</v>
      </c>
      <c r="BD1065" s="308">
        <v>1050</v>
      </c>
      <c r="BE1065" s="308">
        <v>1047</v>
      </c>
      <c r="BF1065" s="374">
        <v>0</v>
      </c>
      <c r="BG1065" s="312">
        <v>0.18720000000000001</v>
      </c>
      <c r="BH1065" s="372">
        <v>0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</v>
      </c>
      <c r="AX1066" s="370">
        <v>0</v>
      </c>
      <c r="AY1066" s="370"/>
      <c r="AZ1066" s="312">
        <f>_xll.SRS1Splines.Functions25.Linear_Interp(V_NNG3A!$H$4:$H$12,V_NNG3A!$I$4:$I$12,BF1066)</f>
        <v>-399.86965517241202</v>
      </c>
      <c r="BA1066" s="312">
        <f>(AZ1066/V_NNG3A!$I$8)*100</f>
        <v>-2887.1455247105564</v>
      </c>
      <c r="BB1066" s="308">
        <f>_xll.SRS1Splines.Functions25.Linear_Interp(V_NNG3A!$H$4:$H$12,V_NNG3A!$J$4:$J$12,BF1066)</f>
        <v>-410.85724137930799</v>
      </c>
      <c r="BC1066" s="308">
        <f>IFERROR((AZ1066-V_NNG3A!$J$20) / (V_NNG3A!$J$19-V_NNG3A!$J$20) * 100, 0)</f>
        <v>-14353.523671846446</v>
      </c>
      <c r="BD1066" s="308">
        <v>1050</v>
      </c>
      <c r="BE1066" s="308">
        <v>1047</v>
      </c>
      <c r="BF1066" s="374">
        <v>0</v>
      </c>
      <c r="BG1066" s="312">
        <v>0.18720000000000001</v>
      </c>
      <c r="BH1066" s="372">
        <v>0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</v>
      </c>
      <c r="AX1067" s="370">
        <v>0</v>
      </c>
      <c r="AY1067" s="370"/>
      <c r="AZ1067" s="312">
        <f>_xll.SRS1Splines.Functions25.Linear_Interp(V_NNG3A!$H$4:$H$12,V_NNG3A!$I$4:$I$12,BF1067)</f>
        <v>-399.86965517241202</v>
      </c>
      <c r="BA1067" s="312">
        <f>(AZ1067/V_NNG3A!$I$8)*100</f>
        <v>-2887.1455247105564</v>
      </c>
      <c r="BB1067" s="308">
        <f>_xll.SRS1Splines.Functions25.Linear_Interp(V_NNG3A!$H$4:$H$12,V_NNG3A!$J$4:$J$12,BF1067)</f>
        <v>-410.85724137930799</v>
      </c>
      <c r="BC1067" s="308">
        <f>IFERROR((AZ1067-V_NNG3A!$J$20) / (V_NNG3A!$J$19-V_NNG3A!$J$20) * 100, 0)</f>
        <v>-14353.523671846446</v>
      </c>
      <c r="BD1067" s="308">
        <v>1050</v>
      </c>
      <c r="BE1067" s="308">
        <v>1047</v>
      </c>
      <c r="BF1067" s="374">
        <v>0</v>
      </c>
      <c r="BG1067" s="312">
        <v>0.18720000000000001</v>
      </c>
      <c r="BH1067" s="372">
        <v>0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</v>
      </c>
      <c r="AX1068" s="370">
        <v>0</v>
      </c>
      <c r="AY1068" s="370"/>
      <c r="AZ1068" s="312">
        <f>_xll.SRS1Splines.Functions25.Linear_Interp(V_NNG3A!$H$4:$H$12,V_NNG3A!$I$4:$I$12,BF1068)</f>
        <v>-399.86965517241202</v>
      </c>
      <c r="BA1068" s="312">
        <f>(AZ1068/V_NNG3A!$I$8)*100</f>
        <v>-2887.1455247105564</v>
      </c>
      <c r="BB1068" s="308">
        <f>_xll.SRS1Splines.Functions25.Linear_Interp(V_NNG3A!$H$4:$H$12,V_NNG3A!$J$4:$J$12,BF1068)</f>
        <v>-410.85724137930799</v>
      </c>
      <c r="BC1068" s="308">
        <f>IFERROR((AZ1068-V_NNG3A!$J$20) / (V_NNG3A!$J$19-V_NNG3A!$J$20) * 100, 0)</f>
        <v>-14353.523671846446</v>
      </c>
      <c r="BD1068" s="308">
        <v>1050</v>
      </c>
      <c r="BE1068" s="308">
        <v>1047</v>
      </c>
      <c r="BF1068" s="374">
        <v>0</v>
      </c>
      <c r="BG1068" s="312">
        <v>0.12504000000000001</v>
      </c>
      <c r="BH1068" s="372">
        <v>0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</v>
      </c>
      <c r="AX1069" s="370">
        <v>0</v>
      </c>
      <c r="AY1069" s="370"/>
      <c r="AZ1069" s="312">
        <f>_xll.SRS1Splines.Functions25.Linear_Interp(V_NNG3A!$H$4:$H$12,V_NNG3A!$I$4:$I$12,BF1069)</f>
        <v>-399.86965517241202</v>
      </c>
      <c r="BA1069" s="312">
        <f>(AZ1069/V_NNG3A!$I$8)*100</f>
        <v>-2887.1455247105564</v>
      </c>
      <c r="BB1069" s="308">
        <f>_xll.SRS1Splines.Functions25.Linear_Interp(V_NNG3A!$H$4:$H$12,V_NNG3A!$J$4:$J$12,BF1069)</f>
        <v>-410.85724137930799</v>
      </c>
      <c r="BC1069" s="308">
        <f>IFERROR((AZ1069-V_NNG3A!$J$20) / (V_NNG3A!$J$19-V_NNG3A!$J$20) * 100, 0)</f>
        <v>-14353.523671846446</v>
      </c>
      <c r="BD1069" s="308">
        <v>1050</v>
      </c>
      <c r="BE1069" s="308">
        <v>1047</v>
      </c>
      <c r="BF1069" s="374">
        <v>0</v>
      </c>
      <c r="BG1069" s="312">
        <v>0.12504000000000001</v>
      </c>
      <c r="BH1069" s="372">
        <v>0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</v>
      </c>
      <c r="AX1070" s="370">
        <v>0</v>
      </c>
      <c r="AY1070" s="370"/>
      <c r="AZ1070" s="312">
        <f>_xll.SRS1Splines.Functions25.Linear_Interp(V_NNG3A!$H$4:$H$12,V_NNG3A!$I$4:$I$12,BF1070)</f>
        <v>-399.86965517241202</v>
      </c>
      <c r="BA1070" s="312">
        <f>(AZ1070/V_NNG3A!$I$8)*100</f>
        <v>-2887.1455247105564</v>
      </c>
      <c r="BB1070" s="308">
        <f>_xll.SRS1Splines.Functions25.Linear_Interp(V_NNG3A!$H$4:$H$12,V_NNG3A!$J$4:$J$12,BF1070)</f>
        <v>-410.85724137930799</v>
      </c>
      <c r="BC1070" s="308">
        <f>IFERROR((AZ1070-V_NNG3A!$J$20) / (V_NNG3A!$J$19-V_NNG3A!$J$20) * 100, 0)</f>
        <v>-14353.523671846446</v>
      </c>
      <c r="BD1070" s="308">
        <v>1050</v>
      </c>
      <c r="BE1070" s="308">
        <v>1047</v>
      </c>
      <c r="BF1070" s="374">
        <v>0</v>
      </c>
      <c r="BG1070" s="312">
        <v>0.12504000000000001</v>
      </c>
      <c r="BH1070" s="372">
        <v>0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</v>
      </c>
      <c r="AX1071" s="370">
        <v>0</v>
      </c>
      <c r="AY1071" s="370"/>
      <c r="AZ1071" s="312">
        <f>_xll.SRS1Splines.Functions25.Linear_Interp(V_NNG3A!$H$4:$H$12,V_NNG3A!$I$4:$I$12,BF1071)</f>
        <v>-399.86965517241202</v>
      </c>
      <c r="BA1071" s="312">
        <f>(AZ1071/V_NNG3A!$I$8)*100</f>
        <v>-2887.1455247105564</v>
      </c>
      <c r="BB1071" s="308">
        <f>_xll.SRS1Splines.Functions25.Linear_Interp(V_NNG3A!$H$4:$H$12,V_NNG3A!$J$4:$J$12,BF1071)</f>
        <v>-410.85724137930799</v>
      </c>
      <c r="BC1071" s="308">
        <f>IFERROR((AZ1071-V_NNG3A!$J$20) / (V_NNG3A!$J$19-V_NNG3A!$J$20) * 100, 0)</f>
        <v>-14353.523671846446</v>
      </c>
      <c r="BD1071" s="308">
        <v>1050</v>
      </c>
      <c r="BE1071" s="308">
        <v>1047</v>
      </c>
      <c r="BF1071" s="374">
        <v>0</v>
      </c>
      <c r="BG1071" s="312">
        <v>0.12504000000000001</v>
      </c>
      <c r="BH1071" s="372">
        <v>0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</v>
      </c>
      <c r="AX1072" s="370">
        <v>0</v>
      </c>
      <c r="AY1072" s="370"/>
      <c r="AZ1072" s="312">
        <f>_xll.SRS1Splines.Functions25.Linear_Interp(V_NNG3A!$H$4:$H$12,V_NNG3A!$I$4:$I$12,BF1072)</f>
        <v>-399.86965517241202</v>
      </c>
      <c r="BA1072" s="312">
        <f>(AZ1072/V_NNG3A!$I$8)*100</f>
        <v>-2887.1455247105564</v>
      </c>
      <c r="BB1072" s="308">
        <f>_xll.SRS1Splines.Functions25.Linear_Interp(V_NNG3A!$H$4:$H$12,V_NNG3A!$J$4:$J$12,BF1072)</f>
        <v>-410.85724137930799</v>
      </c>
      <c r="BC1072" s="308">
        <f>IFERROR((AZ1072-V_NNG3A!$J$20) / (V_NNG3A!$J$19-V_NNG3A!$J$20) * 100, 0)</f>
        <v>-14353.523671846446</v>
      </c>
      <c r="BD1072" s="308">
        <v>1050</v>
      </c>
      <c r="BE1072" s="308">
        <v>1047</v>
      </c>
      <c r="BF1072" s="374">
        <v>0</v>
      </c>
      <c r="BG1072" s="312">
        <v>0.12504000000000001</v>
      </c>
      <c r="BH1072" s="372">
        <v>0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</v>
      </c>
      <c r="AX1073" s="370">
        <v>0</v>
      </c>
      <c r="AY1073" s="370"/>
      <c r="AZ1073" s="312">
        <f>_xll.SRS1Splines.Functions25.Linear_Interp(V_NNG3A!$H$4:$H$12,V_NNG3A!$I$4:$I$12,BF1073)</f>
        <v>-399.86965517241202</v>
      </c>
      <c r="BA1073" s="312">
        <f>(AZ1073/V_NNG3A!$I$8)*100</f>
        <v>-2887.1455247105564</v>
      </c>
      <c r="BB1073" s="308">
        <f>_xll.SRS1Splines.Functions25.Linear_Interp(V_NNG3A!$H$4:$H$12,V_NNG3A!$J$4:$J$12,BF1073)</f>
        <v>-410.85724137930799</v>
      </c>
      <c r="BC1073" s="308">
        <f>IFERROR((AZ1073-V_NNG3A!$J$20) / (V_NNG3A!$J$19-V_NNG3A!$J$20) * 100, 0)</f>
        <v>-14353.523671846446</v>
      </c>
      <c r="BD1073" s="308">
        <v>1050</v>
      </c>
      <c r="BE1073" s="308">
        <v>1047</v>
      </c>
      <c r="BF1073" s="374">
        <v>0</v>
      </c>
      <c r="BG1073" s="312">
        <v>0.12504000000000001</v>
      </c>
      <c r="BH1073" s="372">
        <v>0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</v>
      </c>
      <c r="AX1074" s="370">
        <v>0</v>
      </c>
      <c r="AY1074" s="370"/>
      <c r="AZ1074" s="312">
        <f>_xll.SRS1Splines.Functions25.Linear_Interp(V_NNG3A!$H$4:$H$12,V_NNG3A!$I$4:$I$12,BF1074)</f>
        <v>-399.86965517241202</v>
      </c>
      <c r="BA1074" s="312">
        <f>(AZ1074/V_NNG3A!$I$8)*100</f>
        <v>-2887.1455247105564</v>
      </c>
      <c r="BB1074" s="308">
        <f>_xll.SRS1Splines.Functions25.Linear_Interp(V_NNG3A!$H$4:$H$12,V_NNG3A!$J$4:$J$12,BF1074)</f>
        <v>-410.85724137930799</v>
      </c>
      <c r="BC1074" s="308">
        <f>IFERROR((AZ1074-V_NNG3A!$J$20) / (V_NNG3A!$J$19-V_NNG3A!$J$20) * 100, 0)</f>
        <v>-14353.523671846446</v>
      </c>
      <c r="BD1074" s="308">
        <v>1050</v>
      </c>
      <c r="BE1074" s="308">
        <v>1047</v>
      </c>
      <c r="BF1074" s="374">
        <v>0</v>
      </c>
      <c r="BG1074" s="312">
        <v>0.12504000000000001</v>
      </c>
      <c r="BH1074" s="372">
        <v>0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</v>
      </c>
      <c r="AX1075" s="370">
        <v>0</v>
      </c>
      <c r="AY1075" s="370"/>
      <c r="AZ1075" s="312">
        <f>_xll.SRS1Splines.Functions25.Linear_Interp(V_NNG3A!$H$4:$H$12,V_NNG3A!$I$4:$I$12,BF1075)</f>
        <v>-399.86965517241202</v>
      </c>
      <c r="BA1075" s="312">
        <f>(AZ1075/V_NNG3A!$I$8)*100</f>
        <v>-2887.1455247105564</v>
      </c>
      <c r="BB1075" s="308">
        <f>_xll.SRS1Splines.Functions25.Linear_Interp(V_NNG3A!$H$4:$H$12,V_NNG3A!$J$4:$J$12,BF1075)</f>
        <v>-410.85724137930799</v>
      </c>
      <c r="BC1075" s="308">
        <f>IFERROR((AZ1075-V_NNG3A!$J$20) / (V_NNG3A!$J$19-V_NNG3A!$J$20) * 100, 0)</f>
        <v>-14353.523671846446</v>
      </c>
      <c r="BD1075" s="308">
        <v>1050</v>
      </c>
      <c r="BE1075" s="308">
        <v>1047</v>
      </c>
      <c r="BF1075" s="374">
        <v>0</v>
      </c>
      <c r="BG1075" s="312">
        <v>0.12504000000000001</v>
      </c>
      <c r="BH1075" s="372">
        <v>0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</v>
      </c>
      <c r="AX1076" s="370">
        <v>0</v>
      </c>
      <c r="AY1076" s="370"/>
      <c r="AZ1076" s="312">
        <f>_xll.SRS1Splines.Functions25.Linear_Interp(V_NNG3A!$H$4:$H$12,V_NNG3A!$I$4:$I$12,BF1076)</f>
        <v>-399.86965517241202</v>
      </c>
      <c r="BA1076" s="312">
        <f>(AZ1076/V_NNG3A!$I$8)*100</f>
        <v>-2887.1455247105564</v>
      </c>
      <c r="BB1076" s="308">
        <f>_xll.SRS1Splines.Functions25.Linear_Interp(V_NNG3A!$H$4:$H$12,V_NNG3A!$J$4:$J$12,BF1076)</f>
        <v>-410.85724137930799</v>
      </c>
      <c r="BC1076" s="308">
        <f>IFERROR((AZ1076-V_NNG3A!$J$20) / (V_NNG3A!$J$19-V_NNG3A!$J$20) * 100, 0)</f>
        <v>-14353.523671846446</v>
      </c>
      <c r="BD1076" s="308">
        <v>1050</v>
      </c>
      <c r="BE1076" s="308">
        <v>1047</v>
      </c>
      <c r="BF1076" s="374">
        <v>0</v>
      </c>
      <c r="BG1076" s="312">
        <v>0.12504000000000001</v>
      </c>
      <c r="BH1076" s="372">
        <v>0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</v>
      </c>
      <c r="AX1077" s="370">
        <v>0</v>
      </c>
      <c r="AY1077" s="370"/>
      <c r="AZ1077" s="312">
        <f>_xll.SRS1Splines.Functions25.Linear_Interp(V_NNG3A!$H$4:$H$12,V_NNG3A!$I$4:$I$12,BF1077)</f>
        <v>-399.86965517241202</v>
      </c>
      <c r="BA1077" s="312">
        <f>(AZ1077/V_NNG3A!$I$8)*100</f>
        <v>-2887.1455247105564</v>
      </c>
      <c r="BB1077" s="308">
        <f>_xll.SRS1Splines.Functions25.Linear_Interp(V_NNG3A!$H$4:$H$12,V_NNG3A!$J$4:$J$12,BF1077)</f>
        <v>-410.85724137930799</v>
      </c>
      <c r="BC1077" s="308">
        <f>IFERROR((AZ1077-V_NNG3A!$J$20) / (V_NNG3A!$J$19-V_NNG3A!$J$20) * 100, 0)</f>
        <v>-14353.523671846446</v>
      </c>
      <c r="BD1077" s="308">
        <v>1050</v>
      </c>
      <c r="BE1077" s="308">
        <v>1047</v>
      </c>
      <c r="BF1077" s="374">
        <v>0</v>
      </c>
      <c r="BG1077" s="312">
        <v>0.12504000000000001</v>
      </c>
      <c r="BH1077" s="372">
        <v>0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</v>
      </c>
      <c r="AX1078" s="370">
        <v>0</v>
      </c>
      <c r="AY1078" s="370"/>
      <c r="AZ1078" s="312">
        <f>_xll.SRS1Splines.Functions25.Linear_Interp(V_NNG3A!$H$4:$H$12,V_NNG3A!$I$4:$I$12,BF1078)</f>
        <v>-399.86965517241202</v>
      </c>
      <c r="BA1078" s="312">
        <f>(AZ1078/V_NNG3A!$I$8)*100</f>
        <v>-2887.1455247105564</v>
      </c>
      <c r="BB1078" s="308">
        <f>_xll.SRS1Splines.Functions25.Linear_Interp(V_NNG3A!$H$4:$H$12,V_NNG3A!$J$4:$J$12,BF1078)</f>
        <v>-410.85724137930799</v>
      </c>
      <c r="BC1078" s="308">
        <f>IFERROR((AZ1078-V_NNG3A!$J$20) / (V_NNG3A!$J$19-V_NNG3A!$J$20) * 100, 0)</f>
        <v>-14353.523671846446</v>
      </c>
      <c r="BD1078" s="308">
        <v>1050</v>
      </c>
      <c r="BE1078" s="308">
        <v>1047</v>
      </c>
      <c r="BF1078" s="374">
        <v>0</v>
      </c>
      <c r="BG1078" s="312">
        <v>0.12504000000000001</v>
      </c>
      <c r="BH1078" s="372">
        <v>0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</v>
      </c>
      <c r="AX1079" s="370">
        <v>0</v>
      </c>
      <c r="AY1079" s="370"/>
      <c r="AZ1079" s="312">
        <f>_xll.SRS1Splines.Functions25.Linear_Interp(V_NNG3A!$H$4:$H$12,V_NNG3A!$I$4:$I$12,BF1079)</f>
        <v>-399.86965517241202</v>
      </c>
      <c r="BA1079" s="312">
        <f>(AZ1079/V_NNG3A!$I$8)*100</f>
        <v>-2887.1455247105564</v>
      </c>
      <c r="BB1079" s="308">
        <f>_xll.SRS1Splines.Functions25.Linear_Interp(V_NNG3A!$H$4:$H$12,V_NNG3A!$J$4:$J$12,BF1079)</f>
        <v>-410.85724137930799</v>
      </c>
      <c r="BC1079" s="308">
        <f>IFERROR((AZ1079-V_NNG3A!$J$20) / (V_NNG3A!$J$19-V_NNG3A!$J$20) * 100, 0)</f>
        <v>-14353.523671846446</v>
      </c>
      <c r="BD1079" s="308">
        <v>1050</v>
      </c>
      <c r="BE1079" s="308">
        <v>1047</v>
      </c>
      <c r="BF1079" s="374">
        <v>0</v>
      </c>
      <c r="BG1079" s="312">
        <v>0.12504000000000001</v>
      </c>
      <c r="BH1079" s="372">
        <v>0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</v>
      </c>
      <c r="AX1080" s="370">
        <v>0</v>
      </c>
      <c r="AY1080" s="370"/>
      <c r="AZ1080" s="312">
        <f>_xll.SRS1Splines.Functions25.Linear_Interp(V_NNG3A!$H$4:$H$12,V_NNG3A!$I$4:$I$12,BF1080)</f>
        <v>-399.86965517241202</v>
      </c>
      <c r="BA1080" s="312">
        <f>(AZ1080/V_NNG3A!$I$8)*100</f>
        <v>-2887.1455247105564</v>
      </c>
      <c r="BB1080" s="308">
        <f>_xll.SRS1Splines.Functions25.Linear_Interp(V_NNG3A!$H$4:$H$12,V_NNG3A!$J$4:$J$12,BF1080)</f>
        <v>-410.85724137930799</v>
      </c>
      <c r="BC1080" s="308">
        <f>IFERROR((AZ1080-V_NNG3A!$J$20) / (V_NNG3A!$J$19-V_NNG3A!$J$20) * 100, 0)</f>
        <v>-14353.523671846446</v>
      </c>
      <c r="BD1080" s="308">
        <v>1050</v>
      </c>
      <c r="BE1080" s="308">
        <v>1047</v>
      </c>
      <c r="BF1080" s="374">
        <v>0</v>
      </c>
      <c r="BG1080" s="312">
        <v>0.12504000000000001</v>
      </c>
      <c r="BH1080" s="372">
        <v>0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</v>
      </c>
      <c r="AX1081" s="370">
        <v>0</v>
      </c>
      <c r="AY1081" s="370"/>
      <c r="AZ1081" s="312">
        <f>_xll.SRS1Splines.Functions25.Linear_Interp(V_NNG3A!$H$4:$H$12,V_NNG3A!$I$4:$I$12,BF1081)</f>
        <v>-399.86965517241202</v>
      </c>
      <c r="BA1081" s="312">
        <f>(AZ1081/V_NNG3A!$I$8)*100</f>
        <v>-2887.1455247105564</v>
      </c>
      <c r="BB1081" s="308">
        <f>_xll.SRS1Splines.Functions25.Linear_Interp(V_NNG3A!$H$4:$H$12,V_NNG3A!$J$4:$J$12,BF1081)</f>
        <v>-410.85724137930799</v>
      </c>
      <c r="BC1081" s="308">
        <f>IFERROR((AZ1081-V_NNG3A!$J$20) / (V_NNG3A!$J$19-V_NNG3A!$J$20) * 100, 0)</f>
        <v>-14353.523671846446</v>
      </c>
      <c r="BD1081" s="308">
        <v>1050</v>
      </c>
      <c r="BE1081" s="308">
        <v>1047</v>
      </c>
      <c r="BF1081" s="374">
        <v>0</v>
      </c>
      <c r="BG1081" s="312">
        <v>0.12504000000000001</v>
      </c>
      <c r="BH1081" s="372">
        <v>0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</v>
      </c>
      <c r="AX1082" s="370">
        <v>0</v>
      </c>
      <c r="AY1082" s="370"/>
      <c r="AZ1082" s="312">
        <f>_xll.SRS1Splines.Functions25.Linear_Interp(V_NNG3A!$H$4:$H$12,V_NNG3A!$I$4:$I$12,BF1082)</f>
        <v>-399.86965517241202</v>
      </c>
      <c r="BA1082" s="312">
        <f>(AZ1082/V_NNG3A!$I$8)*100</f>
        <v>-2887.1455247105564</v>
      </c>
      <c r="BB1082" s="308">
        <f>_xll.SRS1Splines.Functions25.Linear_Interp(V_NNG3A!$H$4:$H$12,V_NNG3A!$J$4:$J$12,BF1082)</f>
        <v>-410.85724137930799</v>
      </c>
      <c r="BC1082" s="308">
        <f>IFERROR((AZ1082-V_NNG3A!$J$20) / (V_NNG3A!$J$19-V_NNG3A!$J$20) * 100, 0)</f>
        <v>-14353.523671846446</v>
      </c>
      <c r="BD1082" s="308">
        <v>1050</v>
      </c>
      <c r="BE1082" s="308">
        <v>1047</v>
      </c>
      <c r="BF1082" s="374">
        <v>0</v>
      </c>
      <c r="BG1082" s="312">
        <v>0.12504000000000001</v>
      </c>
      <c r="BH1082" s="372">
        <v>0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</v>
      </c>
      <c r="AX1083" s="370">
        <v>0</v>
      </c>
      <c r="AY1083" s="370"/>
      <c r="AZ1083" s="312">
        <f>_xll.SRS1Splines.Functions25.Linear_Interp(V_NNG3A!$H$4:$H$12,V_NNG3A!$I$4:$I$12,BF1083)</f>
        <v>-399.86965517241202</v>
      </c>
      <c r="BA1083" s="312">
        <f>(AZ1083/V_NNG3A!$I$8)*100</f>
        <v>-2887.1455247105564</v>
      </c>
      <c r="BB1083" s="308">
        <f>_xll.SRS1Splines.Functions25.Linear_Interp(V_NNG3A!$H$4:$H$12,V_NNG3A!$J$4:$J$12,BF1083)</f>
        <v>-410.85724137930799</v>
      </c>
      <c r="BC1083" s="308">
        <f>IFERROR((AZ1083-V_NNG3A!$J$20) / (V_NNG3A!$J$19-V_NNG3A!$J$20) * 100, 0)</f>
        <v>-14353.523671846446</v>
      </c>
      <c r="BD1083" s="308">
        <v>1050</v>
      </c>
      <c r="BE1083" s="308">
        <v>1047</v>
      </c>
      <c r="BF1083" s="374">
        <v>0</v>
      </c>
      <c r="BG1083" s="312">
        <v>0.12504000000000001</v>
      </c>
      <c r="BH1083" s="372">
        <v>0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</v>
      </c>
      <c r="AX1084" s="370">
        <v>0</v>
      </c>
      <c r="AY1084" s="370"/>
      <c r="AZ1084" s="312">
        <f>_xll.SRS1Splines.Functions25.Linear_Interp(V_NNG3A!$H$4:$H$12,V_NNG3A!$I$4:$I$12,BF1084)</f>
        <v>-399.86965517241202</v>
      </c>
      <c r="BA1084" s="312">
        <f>(AZ1084/V_NNG3A!$I$8)*100</f>
        <v>-2887.1455247105564</v>
      </c>
      <c r="BB1084" s="308">
        <f>_xll.SRS1Splines.Functions25.Linear_Interp(V_NNG3A!$H$4:$H$12,V_NNG3A!$J$4:$J$12,BF1084)</f>
        <v>-410.85724137930799</v>
      </c>
      <c r="BC1084" s="308">
        <f>IFERROR((AZ1084-V_NNG3A!$J$20) / (V_NNG3A!$J$19-V_NNG3A!$J$20) * 100, 0)</f>
        <v>-14353.523671846446</v>
      </c>
      <c r="BD1084" s="308">
        <v>1050</v>
      </c>
      <c r="BE1084" s="308">
        <v>1047</v>
      </c>
      <c r="BF1084" s="374">
        <v>0</v>
      </c>
      <c r="BG1084" s="312">
        <v>0.12504000000000001</v>
      </c>
      <c r="BH1084" s="372">
        <v>0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</v>
      </c>
      <c r="AX1085" s="370">
        <v>0</v>
      </c>
      <c r="AY1085" s="370"/>
      <c r="AZ1085" s="312">
        <f>_xll.SRS1Splines.Functions25.Linear_Interp(V_NNG3A!$H$4:$H$12,V_NNG3A!$I$4:$I$12,BF1085)</f>
        <v>-399.86965517241202</v>
      </c>
      <c r="BA1085" s="312">
        <f>(AZ1085/V_NNG3A!$I$8)*100</f>
        <v>-2887.1455247105564</v>
      </c>
      <c r="BB1085" s="308">
        <f>_xll.SRS1Splines.Functions25.Linear_Interp(V_NNG3A!$H$4:$H$12,V_NNG3A!$J$4:$J$12,BF1085)</f>
        <v>-410.85724137930799</v>
      </c>
      <c r="BC1085" s="308">
        <f>IFERROR((AZ1085-V_NNG3A!$J$20) / (V_NNG3A!$J$19-V_NNG3A!$J$20) * 100, 0)</f>
        <v>-14353.523671846446</v>
      </c>
      <c r="BD1085" s="308">
        <v>1050</v>
      </c>
      <c r="BE1085" s="308">
        <v>1047</v>
      </c>
      <c r="BF1085" s="374">
        <v>0</v>
      </c>
      <c r="BG1085" s="312">
        <v>0.12504000000000001</v>
      </c>
      <c r="BH1085" s="372">
        <v>0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</v>
      </c>
      <c r="AX1086" s="370">
        <v>0</v>
      </c>
      <c r="AY1086" s="370"/>
      <c r="AZ1086" s="312">
        <f>_xll.SRS1Splines.Functions25.Linear_Interp(V_NNG3A!$H$4:$H$12,V_NNG3A!$I$4:$I$12,BF1086)</f>
        <v>-399.86965517241202</v>
      </c>
      <c r="BA1086" s="312">
        <f>(AZ1086/V_NNG3A!$I$8)*100</f>
        <v>-2887.1455247105564</v>
      </c>
      <c r="BB1086" s="308">
        <f>_xll.SRS1Splines.Functions25.Linear_Interp(V_NNG3A!$H$4:$H$12,V_NNG3A!$J$4:$J$12,BF1086)</f>
        <v>-410.85724137930799</v>
      </c>
      <c r="BC1086" s="308">
        <f>IFERROR((AZ1086-V_NNG3A!$J$20) / (V_NNG3A!$J$19-V_NNG3A!$J$20) * 100, 0)</f>
        <v>-14353.523671846446</v>
      </c>
      <c r="BD1086" s="308">
        <v>1050</v>
      </c>
      <c r="BE1086" s="308">
        <v>1047</v>
      </c>
      <c r="BF1086" s="374">
        <v>0</v>
      </c>
      <c r="BG1086" s="312">
        <v>0.12504000000000001</v>
      </c>
      <c r="BH1086" s="372">
        <v>0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</v>
      </c>
      <c r="AX1087" s="370">
        <v>0</v>
      </c>
      <c r="AY1087" s="370"/>
      <c r="AZ1087" s="312">
        <f>_xll.SRS1Splines.Functions25.Linear_Interp(V_NNG3A!$H$4:$H$12,V_NNG3A!$I$4:$I$12,BF1087)</f>
        <v>-399.86965517241202</v>
      </c>
      <c r="BA1087" s="312">
        <f>(AZ1087/V_NNG3A!$I$8)*100</f>
        <v>-2887.1455247105564</v>
      </c>
      <c r="BB1087" s="308">
        <f>_xll.SRS1Splines.Functions25.Linear_Interp(V_NNG3A!$H$4:$H$12,V_NNG3A!$J$4:$J$12,BF1087)</f>
        <v>-410.85724137930799</v>
      </c>
      <c r="BC1087" s="308">
        <f>IFERROR((AZ1087-V_NNG3A!$J$20) / (V_NNG3A!$J$19-V_NNG3A!$J$20) * 100, 0)</f>
        <v>-14353.523671846446</v>
      </c>
      <c r="BD1087" s="308">
        <v>1050</v>
      </c>
      <c r="BE1087" s="308">
        <v>1047</v>
      </c>
      <c r="BF1087" s="374">
        <v>0</v>
      </c>
      <c r="BG1087" s="312">
        <v>0.12504000000000001</v>
      </c>
      <c r="BH1087" s="372">
        <v>0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</v>
      </c>
      <c r="AX1088" s="370">
        <v>0</v>
      </c>
      <c r="AY1088" s="370"/>
      <c r="AZ1088" s="312">
        <f>_xll.SRS1Splines.Functions25.Linear_Interp(V_NNG3A!$H$4:$H$12,V_NNG3A!$I$4:$I$12,BF1088)</f>
        <v>-399.86965517241202</v>
      </c>
      <c r="BA1088" s="312">
        <f>(AZ1088/V_NNG3A!$I$8)*100</f>
        <v>-2887.1455247105564</v>
      </c>
      <c r="BB1088" s="308">
        <f>_xll.SRS1Splines.Functions25.Linear_Interp(V_NNG3A!$H$4:$H$12,V_NNG3A!$J$4:$J$12,BF1088)</f>
        <v>-410.85724137930799</v>
      </c>
      <c r="BC1088" s="308">
        <f>IFERROR((AZ1088-V_NNG3A!$J$20) / (V_NNG3A!$J$19-V_NNG3A!$J$20) * 100, 0)</f>
        <v>-14353.523671846446</v>
      </c>
      <c r="BD1088" s="308">
        <v>1050</v>
      </c>
      <c r="BE1088" s="308">
        <v>1047</v>
      </c>
      <c r="BF1088" s="374">
        <v>0</v>
      </c>
      <c r="BG1088" s="312">
        <v>0.12504000000000001</v>
      </c>
      <c r="BH1088" s="372">
        <v>0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</v>
      </c>
      <c r="AX1089" s="370">
        <v>0</v>
      </c>
      <c r="AY1089" s="370"/>
      <c r="AZ1089" s="312">
        <f>_xll.SRS1Splines.Functions25.Linear_Interp(V_NNG3A!$H$4:$H$12,V_NNG3A!$I$4:$I$12,BF1089)</f>
        <v>-399.86965517241202</v>
      </c>
      <c r="BA1089" s="312">
        <f>(AZ1089/V_NNG3A!$I$8)*100</f>
        <v>-2887.1455247105564</v>
      </c>
      <c r="BB1089" s="308">
        <f>_xll.SRS1Splines.Functions25.Linear_Interp(V_NNG3A!$H$4:$H$12,V_NNG3A!$J$4:$J$12,BF1089)</f>
        <v>-410.85724137930799</v>
      </c>
      <c r="BC1089" s="308">
        <f>IFERROR((AZ1089-V_NNG3A!$J$20) / (V_NNG3A!$J$19-V_NNG3A!$J$20) * 100, 0)</f>
        <v>-14353.523671846446</v>
      </c>
      <c r="BD1089" s="308">
        <v>1050</v>
      </c>
      <c r="BE1089" s="308">
        <v>1047</v>
      </c>
      <c r="BF1089" s="374">
        <v>0</v>
      </c>
      <c r="BG1089" s="312">
        <v>0.12504000000000001</v>
      </c>
      <c r="BH1089" s="372">
        <v>0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</v>
      </c>
      <c r="AX1090" s="370">
        <v>0</v>
      </c>
      <c r="AY1090" s="370"/>
      <c r="AZ1090" s="312">
        <f>_xll.SRS1Splines.Functions25.Linear_Interp(V_NNG3A!$H$4:$H$12,V_NNG3A!$I$4:$I$12,BF1090)</f>
        <v>-399.86965517241202</v>
      </c>
      <c r="BA1090" s="312">
        <f>(AZ1090/V_NNG3A!$I$8)*100</f>
        <v>-2887.1455247105564</v>
      </c>
      <c r="BB1090" s="308">
        <f>_xll.SRS1Splines.Functions25.Linear_Interp(V_NNG3A!$H$4:$H$12,V_NNG3A!$J$4:$J$12,BF1090)</f>
        <v>-410.85724137930799</v>
      </c>
      <c r="BC1090" s="308">
        <f>IFERROR((AZ1090-V_NNG3A!$J$20) / (V_NNG3A!$J$19-V_NNG3A!$J$20) * 100, 0)</f>
        <v>-14353.523671846446</v>
      </c>
      <c r="BD1090" s="308">
        <v>1050</v>
      </c>
      <c r="BE1090" s="308">
        <v>1047</v>
      </c>
      <c r="BF1090" s="374">
        <v>0</v>
      </c>
      <c r="BG1090" s="312">
        <v>0.12504000000000001</v>
      </c>
      <c r="BH1090" s="372">
        <v>0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</v>
      </c>
      <c r="AX1091" s="370">
        <v>0</v>
      </c>
      <c r="AY1091" s="370"/>
      <c r="AZ1091" s="312">
        <f>_xll.SRS1Splines.Functions25.Linear_Interp(V_NNG3A!$H$4:$H$12,V_NNG3A!$I$4:$I$12,BF1091)</f>
        <v>-399.86965517241202</v>
      </c>
      <c r="BA1091" s="312">
        <f>(AZ1091/V_NNG3A!$I$8)*100</f>
        <v>-2887.1455247105564</v>
      </c>
      <c r="BB1091" s="308">
        <f>_xll.SRS1Splines.Functions25.Linear_Interp(V_NNG3A!$H$4:$H$12,V_NNG3A!$J$4:$J$12,BF1091)</f>
        <v>-410.85724137930799</v>
      </c>
      <c r="BC1091" s="308">
        <f>IFERROR((AZ1091-V_NNG3A!$J$20) / (V_NNG3A!$J$19-V_NNG3A!$J$20) * 100, 0)</f>
        <v>-14353.523671846446</v>
      </c>
      <c r="BD1091" s="308">
        <v>1050</v>
      </c>
      <c r="BE1091" s="308">
        <v>1047</v>
      </c>
      <c r="BF1091" s="374">
        <v>0</v>
      </c>
      <c r="BG1091" s="312">
        <v>0.12504000000000001</v>
      </c>
      <c r="BH1091" s="372">
        <v>0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</v>
      </c>
      <c r="AX1092" s="370">
        <v>0</v>
      </c>
      <c r="AY1092" s="370"/>
      <c r="AZ1092" s="312">
        <f>_xll.SRS1Splines.Functions25.Linear_Interp(V_NNG3A!$H$4:$H$12,V_NNG3A!$I$4:$I$12,BF1092)</f>
        <v>-399.86965517241202</v>
      </c>
      <c r="BA1092" s="312">
        <f>(AZ1092/V_NNG3A!$I$8)*100</f>
        <v>-2887.1455247105564</v>
      </c>
      <c r="BB1092" s="308">
        <f>_xll.SRS1Splines.Functions25.Linear_Interp(V_NNG3A!$H$4:$H$12,V_NNG3A!$J$4:$J$12,BF1092)</f>
        <v>-410.85724137930799</v>
      </c>
      <c r="BC1092" s="308">
        <f>IFERROR((AZ1092-V_NNG3A!$J$20) / (V_NNG3A!$J$19-V_NNG3A!$J$20) * 100, 0)</f>
        <v>-14353.523671846446</v>
      </c>
      <c r="BD1092" s="308">
        <v>1050</v>
      </c>
      <c r="BE1092" s="308">
        <v>1047</v>
      </c>
      <c r="BF1092" s="374">
        <v>0</v>
      </c>
      <c r="BG1092" s="312">
        <v>0.12504000000000001</v>
      </c>
      <c r="BH1092" s="372">
        <v>0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</v>
      </c>
      <c r="AX1093" s="370">
        <v>0</v>
      </c>
      <c r="AY1093" s="370"/>
      <c r="AZ1093" s="312">
        <f>_xll.SRS1Splines.Functions25.Linear_Interp(V_NNG3A!$H$4:$H$12,V_NNG3A!$I$4:$I$12,BF1093)</f>
        <v>-399.86965517241202</v>
      </c>
      <c r="BA1093" s="312">
        <f>(AZ1093/V_NNG3A!$I$8)*100</f>
        <v>-2887.1455247105564</v>
      </c>
      <c r="BB1093" s="308">
        <f>_xll.SRS1Splines.Functions25.Linear_Interp(V_NNG3A!$H$4:$H$12,V_NNG3A!$J$4:$J$12,BF1093)</f>
        <v>-410.85724137930799</v>
      </c>
      <c r="BC1093" s="308">
        <f>IFERROR((AZ1093-V_NNG3A!$J$20) / (V_NNG3A!$J$19-V_NNG3A!$J$20) * 100, 0)</f>
        <v>-14353.523671846446</v>
      </c>
      <c r="BD1093" s="308">
        <v>1050</v>
      </c>
      <c r="BE1093" s="308">
        <v>1047</v>
      </c>
      <c r="BF1093" s="374">
        <v>0</v>
      </c>
      <c r="BG1093" s="312">
        <v>0.12504000000000001</v>
      </c>
      <c r="BH1093" s="372">
        <v>0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</v>
      </c>
      <c r="AX1094" s="370">
        <v>0</v>
      </c>
      <c r="AY1094" s="370"/>
      <c r="AZ1094" s="312">
        <f>_xll.SRS1Splines.Functions25.Linear_Interp(V_NNG3A!$H$4:$H$12,V_NNG3A!$I$4:$I$12,BF1094)</f>
        <v>-399.86965517241202</v>
      </c>
      <c r="BA1094" s="312">
        <f>(AZ1094/V_NNG3A!$I$8)*100</f>
        <v>-2887.1455247105564</v>
      </c>
      <c r="BB1094" s="308">
        <f>_xll.SRS1Splines.Functions25.Linear_Interp(V_NNG3A!$H$4:$H$12,V_NNG3A!$J$4:$J$12,BF1094)</f>
        <v>-410.85724137930799</v>
      </c>
      <c r="BC1094" s="308">
        <f>IFERROR((AZ1094-V_NNG3A!$J$20) / (V_NNG3A!$J$19-V_NNG3A!$J$20) * 100, 0)</f>
        <v>-14353.523671846446</v>
      </c>
      <c r="BD1094" s="308">
        <v>1050</v>
      </c>
      <c r="BE1094" s="308">
        <v>1047</v>
      </c>
      <c r="BF1094" s="374">
        <v>0</v>
      </c>
      <c r="BG1094" s="312">
        <v>0.12504000000000001</v>
      </c>
      <c r="BH1094" s="372">
        <v>0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</v>
      </c>
      <c r="AX1095" s="370">
        <v>0</v>
      </c>
      <c r="AY1095" s="370"/>
      <c r="AZ1095" s="312">
        <f>_xll.SRS1Splines.Functions25.Linear_Interp(V_NNG3A!$H$4:$H$12,V_NNG3A!$I$4:$I$12,BF1095)</f>
        <v>-399.86965517241202</v>
      </c>
      <c r="BA1095" s="312">
        <f>(AZ1095/V_NNG3A!$I$8)*100</f>
        <v>-2887.1455247105564</v>
      </c>
      <c r="BB1095" s="308">
        <f>_xll.SRS1Splines.Functions25.Linear_Interp(V_NNG3A!$H$4:$H$12,V_NNG3A!$J$4:$J$12,BF1095)</f>
        <v>-410.85724137930799</v>
      </c>
      <c r="BC1095" s="308">
        <f>IFERROR((AZ1095-V_NNG3A!$J$20) / (V_NNG3A!$J$19-V_NNG3A!$J$20) * 100, 0)</f>
        <v>-14353.523671846446</v>
      </c>
      <c r="BD1095" s="308">
        <v>1050</v>
      </c>
      <c r="BE1095" s="308">
        <v>1047</v>
      </c>
      <c r="BF1095" s="374">
        <v>0</v>
      </c>
      <c r="BG1095" s="312">
        <v>0.12504000000000001</v>
      </c>
      <c r="BH1095" s="372">
        <v>0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</v>
      </c>
      <c r="AX1096" s="370">
        <v>0</v>
      </c>
      <c r="AY1096" s="370"/>
      <c r="AZ1096" s="312">
        <f>_xll.SRS1Splines.Functions25.Linear_Interp(V_NNG3A!$H$4:$H$12,V_NNG3A!$I$4:$I$12,BF1096)</f>
        <v>-399.86965517241202</v>
      </c>
      <c r="BA1096" s="312">
        <f>(AZ1096/V_NNG3A!$I$8)*100</f>
        <v>-2887.1455247105564</v>
      </c>
      <c r="BB1096" s="308">
        <f>_xll.SRS1Splines.Functions25.Linear_Interp(V_NNG3A!$H$4:$H$12,V_NNG3A!$J$4:$J$12,BF1096)</f>
        <v>-410.85724137930799</v>
      </c>
      <c r="BC1096" s="308">
        <f>IFERROR((AZ1096-V_NNG3A!$J$20) / (V_NNG3A!$J$19-V_NNG3A!$J$20) * 100, 0)</f>
        <v>-14353.523671846446</v>
      </c>
      <c r="BD1096" s="308">
        <v>1050</v>
      </c>
      <c r="BE1096" s="308">
        <v>1047</v>
      </c>
      <c r="BF1096" s="374">
        <v>0</v>
      </c>
      <c r="BG1096" s="312">
        <v>0.12504000000000001</v>
      </c>
      <c r="BH1096" s="372">
        <v>0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</v>
      </c>
      <c r="AX1097" s="370">
        <v>0</v>
      </c>
      <c r="AY1097" s="370"/>
      <c r="AZ1097" s="312">
        <f>_xll.SRS1Splines.Functions25.Linear_Interp(V_NNG3A!$H$4:$H$12,V_NNG3A!$I$4:$I$12,BF1097)</f>
        <v>-399.86965517241202</v>
      </c>
      <c r="BA1097" s="312">
        <f>(AZ1097/V_NNG3A!$I$8)*100</f>
        <v>-2887.1455247105564</v>
      </c>
      <c r="BB1097" s="308">
        <f>_xll.SRS1Splines.Functions25.Linear_Interp(V_NNG3A!$H$4:$H$12,V_NNG3A!$J$4:$J$12,BF1097)</f>
        <v>-410.85724137930799</v>
      </c>
      <c r="BC1097" s="308">
        <f>IFERROR((AZ1097-V_NNG3A!$J$20) / (V_NNG3A!$J$19-V_NNG3A!$J$20) * 100, 0)</f>
        <v>-14353.523671846446</v>
      </c>
      <c r="BD1097" s="308">
        <v>1050</v>
      </c>
      <c r="BE1097" s="308">
        <v>1047</v>
      </c>
      <c r="BF1097" s="374">
        <v>0</v>
      </c>
      <c r="BG1097" s="312">
        <v>0.12504000000000001</v>
      </c>
      <c r="BH1097" s="372">
        <v>0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</v>
      </c>
      <c r="AX1098" s="370">
        <v>0</v>
      </c>
      <c r="AY1098" s="370"/>
      <c r="AZ1098" s="312">
        <f>_xll.SRS1Splines.Functions25.Linear_Interp(V_NNG3A!$H$4:$H$12,V_NNG3A!$I$4:$I$12,BF1098)</f>
        <v>-399.86965517241202</v>
      </c>
      <c r="BA1098" s="312">
        <f>(AZ1098/V_NNG3A!$I$8)*100</f>
        <v>-2887.1455247105564</v>
      </c>
      <c r="BB1098" s="308">
        <f>_xll.SRS1Splines.Functions25.Linear_Interp(V_NNG3A!$H$4:$H$12,V_NNG3A!$J$4:$J$12,BF1098)</f>
        <v>-410.85724137930799</v>
      </c>
      <c r="BC1098" s="308">
        <f>IFERROR((AZ1098-V_NNG3A!$J$20) / (V_NNG3A!$J$19-V_NNG3A!$J$20) * 100, 0)</f>
        <v>-14353.523671846446</v>
      </c>
      <c r="BD1098" s="308">
        <v>1050</v>
      </c>
      <c r="BE1098" s="308">
        <v>1047</v>
      </c>
      <c r="BF1098" s="374">
        <v>0</v>
      </c>
      <c r="BG1098" s="312">
        <v>0.12504000000000001</v>
      </c>
      <c r="BH1098" s="372">
        <v>0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>
        <v>0</v>
      </c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>
        <v>0</v>
      </c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>
        <v>0</v>
      </c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>
        <v>0</v>
      </c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>
        <v>0</v>
      </c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>
        <v>0</v>
      </c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>
        <v>0</v>
      </c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>
        <v>0</v>
      </c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>
        <v>0</v>
      </c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>
        <v>0</v>
      </c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>
        <v>0</v>
      </c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>
        <v>0</v>
      </c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>
        <v>0</v>
      </c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>
        <v>0</v>
      </c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>
        <v>0</v>
      </c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>
        <v>0</v>
      </c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>
        <v>0</v>
      </c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>
        <v>0</v>
      </c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>
        <v>0</v>
      </c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>
        <v>0</v>
      </c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>
        <v>0</v>
      </c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>
        <v>0</v>
      </c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>
        <v>0</v>
      </c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>
        <v>0</v>
      </c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>
        <v>0</v>
      </c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>
        <v>0</v>
      </c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>
        <v>0</v>
      </c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>
        <v>0</v>
      </c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>
        <v>0</v>
      </c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>
        <v>0</v>
      </c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>
        <v>0</v>
      </c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>
        <v>0</v>
      </c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>
        <v>0</v>
      </c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>
        <v>0</v>
      </c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>
        <v>0</v>
      </c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>
        <v>0</v>
      </c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>
        <v>0</v>
      </c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>
        <v>0</v>
      </c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>
        <v>0</v>
      </c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>
        <v>0</v>
      </c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>
        <v>0</v>
      </c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>
        <v>0</v>
      </c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>
        <v>0</v>
      </c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>
        <v>0</v>
      </c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>
        <v>0</v>
      </c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>
        <v>0</v>
      </c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>
        <v>0</v>
      </c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>
        <v>0</v>
      </c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>
        <v>0</v>
      </c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>
        <v>0</v>
      </c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>
        <v>0</v>
      </c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>
        <v>0</v>
      </c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>
        <v>0</v>
      </c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>
        <v>0</v>
      </c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>
        <v>0</v>
      </c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>
        <v>0</v>
      </c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>
        <v>0</v>
      </c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>
        <v>0</v>
      </c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>
        <v>0</v>
      </c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>
        <v>0</v>
      </c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>
        <v>0</v>
      </c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>
        <v>0</v>
      </c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>
        <v>0</v>
      </c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>
        <v>0</v>
      </c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>
        <v>0</v>
      </c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>
        <v>0</v>
      </c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>
        <v>0</v>
      </c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>
        <v>0</v>
      </c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>
        <v>0</v>
      </c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>
        <v>0</v>
      </c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>
        <v>0</v>
      </c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>
        <v>0</v>
      </c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>
        <v>0</v>
      </c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>
        <v>0</v>
      </c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>
        <v>0</v>
      </c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>
        <v>0</v>
      </c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>
        <v>0</v>
      </c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>
        <v>0</v>
      </c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>
        <v>0</v>
      </c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>
        <v>0</v>
      </c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>
        <v>0</v>
      </c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>
        <v>0</v>
      </c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>
        <v>0</v>
      </c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>
        <v>0</v>
      </c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>
        <v>0</v>
      </c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>
        <v>0</v>
      </c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>
        <v>0</v>
      </c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>
        <v>0</v>
      </c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>
        <v>0</v>
      </c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>
        <v>0</v>
      </c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>
        <v>0</v>
      </c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>
        <v>0</v>
      </c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>
        <v>3.1103999999999997E-3</v>
      </c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>
        <v>0</v>
      </c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>
        <v>0</v>
      </c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>
        <v>0</v>
      </c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>
        <v>0</v>
      </c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>
        <v>0</v>
      </c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>
        <v>0</v>
      </c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>
        <v>0</v>
      </c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>
        <v>0</v>
      </c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>
        <v>0</v>
      </c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>
        <v>0</v>
      </c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>
        <v>0</v>
      </c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>
        <v>0</v>
      </c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>
        <v>0</v>
      </c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>
        <v>0</v>
      </c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>
        <v>0</v>
      </c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>
        <v>0</v>
      </c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>
        <v>0</v>
      </c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>
        <v>0</v>
      </c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>
        <v>0</v>
      </c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>
        <v>0</v>
      </c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>
        <v>2.0148480000000002</v>
      </c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>
        <v>1.2398400000000001</v>
      </c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>
        <v>5.183999999999999E-2</v>
      </c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>
        <v>1.3435200000000003</v>
      </c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>
        <v>2.4796800000000001</v>
      </c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>
        <v>2.4796800000000001</v>
      </c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>
        <v>2.4796800000000001</v>
      </c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>
        <v>1.4230080000000001</v>
      </c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>
        <v>2.3639039999999998</v>
      </c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>
        <v>2.4278400000000007</v>
      </c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>
        <v>2.4796800000000001</v>
      </c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>
        <v>2.4802848000000002</v>
      </c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>
        <v>2.4802848000000002</v>
      </c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>
        <v>2.4802848000000002</v>
      </c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>
        <v>2.4802848000000002</v>
      </c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>
        <v>2.4802848000000002</v>
      </c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>
        <v>2.1695039999999999</v>
      </c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>
        <v>2.4802848000000002</v>
      </c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>
        <v>2.4802848000000002</v>
      </c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>
        <v>2.2222080000000002</v>
      </c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>
        <v>2.1695039999999999</v>
      </c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>
        <v>2.4805440000000001</v>
      </c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>
        <v>1.336608</v>
      </c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>
        <v>0</v>
      </c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>
        <v>2.48</v>
      </c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>
        <v>2.4805440000000001</v>
      </c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>
        <v>2.4796800000000001</v>
      </c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>
        <v>1.240704</v>
      </c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>
        <v>1.4472</v>
      </c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>
        <v>1.4990400000000002</v>
      </c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>
        <v>0</v>
      </c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>
        <v>1.498932000000001</v>
      </c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>
        <v>1.4989680000000007</v>
      </c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>
        <v>1.2402720000000007</v>
      </c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>
        <v>0.41327999999999993</v>
      </c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>
        <v>0.82684800000000003</v>
      </c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>
        <v>1.3953599999999997</v>
      </c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>
        <v>0.82684800000000003</v>
      </c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>
        <v>1.2916799999999997</v>
      </c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>
        <v>0.82684800000000003</v>
      </c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>
        <v>0.15465599999999999</v>
      </c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>
        <v>0</v>
      </c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>
        <v>0.15465599999999999</v>
      </c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>
        <v>7.7759999999999993E-4</v>
      </c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>
        <v>0</v>
      </c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>
        <v>0.25</v>
      </c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>
        <v>0.15551999999999999</v>
      </c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>
        <v>0.15</v>
      </c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>
        <v>0.1</v>
      </c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>
        <v>0</v>
      </c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>
        <v>0.75945599999999991</v>
      </c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>
        <v>0</v>
      </c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>
        <v>0.197856</v>
      </c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>
        <v>0.35</v>
      </c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>
        <v>0.98</v>
      </c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>
        <v>0.66</v>
      </c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>
        <v>0.82</v>
      </c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>
        <v>0.5</v>
      </c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>
        <v>0</v>
      </c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>
        <v>0.33782400000000001</v>
      </c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>
        <v>0.362016</v>
      </c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>
        <v>1.033344</v>
      </c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>
        <v>1.6502400000000002</v>
      </c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>
        <v>1.9707839999999999</v>
      </c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>
        <v>0.847584</v>
      </c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>
        <v>0.57801599999999997</v>
      </c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>
        <v>1.36</v>
      </c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26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/>
      <c r="CK1645" s="426"/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26">
        <v>1.0909978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/>
      <c r="CK1646" s="426"/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26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/>
      <c r="CK1647" s="426"/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26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/>
      <c r="CK1648" s="426"/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26">
        <v>2.5990000000000002E-3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/>
      <c r="CK1649" s="426"/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26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/>
      <c r="CK1650" s="426"/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26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/>
      <c r="CK1651" s="426"/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26">
        <v>0.44681700000000002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/>
      <c r="CK1652" s="426"/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26">
        <v>0.35325499999999999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/>
      <c r="CK1653" s="426"/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26">
        <v>0.19076099999999999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/>
      <c r="CK1654" s="426"/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26">
        <v>0.26767099999999999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/>
      <c r="CK1655" s="426"/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26">
        <v>0.330984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/>
      <c r="CK1656" s="426"/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26">
        <v>1.1104269999999998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/>
      <c r="CK1657" s="426"/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26">
        <v>1.082527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/>
      <c r="CK1658" s="426"/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26">
        <v>1.0452980000000001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/>
      <c r="CK1659" s="426"/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26">
        <v>0.98463000000000001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/>
      <c r="CK1660" s="426"/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26">
        <v>1.168193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/>
      <c r="CK1661" s="426"/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26">
        <v>1.1680570000000001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/>
      <c r="CK1662" s="426"/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26">
        <v>0.356547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/>
      <c r="CK1663" s="426"/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26">
        <v>0.05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/>
      <c r="CK1664" s="426"/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26">
        <v>0.75985599999999998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/>
      <c r="CK1665" s="426"/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26">
        <v>1.1299999999999999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/>
      <c r="CK1666" s="426"/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26">
        <v>0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/>
      <c r="CK1667" s="426"/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26">
        <v>0.28344885098399997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/>
      <c r="CK1668" s="426"/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26">
        <f>1165.4863/1000</f>
        <v>1.1654863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/>
      <c r="CK1669" s="426"/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26">
        <f>296.1542/1000</f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/>
      <c r="CK1670" s="426"/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/>
      <c r="C1671" s="420">
        <v>3.5206451612903225</v>
      </c>
      <c r="D1671" s="421"/>
      <c r="E1671" s="421"/>
      <c r="F1671" s="421"/>
      <c r="G1671" s="361" t="e">
        <f>_xll.SRS1Splines.Functions25.Linear_Interp(V_NEM!$R$687:$R$703,V_NEM!$T$687:$T$703,M1671)+_xll.SRS1Splines.Functions25.Linear_Interp(V_NEM!$AB$687:$AB$703,V_NEM!$AD$687:$AD$703,N1671)</f>
        <v>#VALUE!</v>
      </c>
      <c r="H1671" s="353" t="e">
        <f>(G1671/(V_NEM!$T$696+V_NEM!$AD$696))*100</f>
        <v>#VALUE!</v>
      </c>
      <c r="I1671" s="353" t="e">
        <f>G1671-(V_NEM!$T$694+V_NEM!$AD$694)</f>
        <v>#VALUE!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0</v>
      </c>
      <c r="K1671" s="353">
        <v>784.3</v>
      </c>
      <c r="L1671" s="353">
        <v>781.8</v>
      </c>
      <c r="M1671" s="422"/>
      <c r="N1671" s="422"/>
      <c r="O1671" s="361">
        <v>2.7401027096774193</v>
      </c>
      <c r="P1671" s="423"/>
      <c r="Q1671" s="424"/>
      <c r="R1671" s="361">
        <v>4.0177419354838708</v>
      </c>
      <c r="S1671" s="425"/>
      <c r="T1671" s="425"/>
      <c r="U1671" s="425"/>
      <c r="V1671" s="361" t="str">
        <f>_xll.SRS1Splines.Functions25.Linear_Interp(V_NK3!$P$8:$P$32,V_NK3!$R$8:$R$32,AC1671)</f>
        <v>Error reading input X value(s): The value is not a number</v>
      </c>
      <c r="W1671" s="361" t="e">
        <f>(V1671/V_NK3!$R$28)*100</f>
        <v>#VALUE!</v>
      </c>
      <c r="X1671" s="353" t="e">
        <f>V1671-V_NK3!$R$8</f>
        <v>#VALUE!</v>
      </c>
      <c r="Y1671" s="353">
        <f>IFERROR((V1671 - V_NK3!$V$10) / (V_NK3!$V$9- V_NK3!$V$10) * 100, 0)</f>
        <v>0</v>
      </c>
      <c r="Z1671" s="353">
        <v>541.79999999999995</v>
      </c>
      <c r="AA1671" s="353">
        <v>521</v>
      </c>
      <c r="AB1671" s="361">
        <v>529.29331204852929</v>
      </c>
      <c r="AC1671" s="422"/>
      <c r="AD1671" s="353">
        <v>0.70967741935483875</v>
      </c>
      <c r="AE1671" s="426"/>
      <c r="AF1671" s="427"/>
      <c r="AG1671" s="361">
        <v>1.814516129032258</v>
      </c>
      <c r="AH1671" s="425"/>
      <c r="AI1671" s="425"/>
      <c r="AJ1671" s="425"/>
      <c r="AK1671" s="361" t="str">
        <f>_xll.SRS1Splines.Functions25.Linear_Interp(V_NK2!$R$10:$R$21,V_NK2!$T$10:$T$21,AR1671)</f>
        <v>Error reading input X value(s): The value is not a number</v>
      </c>
      <c r="AL1671" s="361" t="e">
        <f>(AK1671/V_NK2!$T$18)*100</f>
        <v>#VALUE!</v>
      </c>
      <c r="AM1671" s="353" t="e">
        <f>AK1671-V_NK2!$T$11</f>
        <v>#VALUE!</v>
      </c>
      <c r="AN1671" s="353">
        <f>IFERROR((AK1671 - V_NK2!$X$12) / (V_NK2!$X$11- V_NK2!$X$12) * 100, 0)</f>
        <v>0</v>
      </c>
      <c r="AO1671" s="353">
        <v>427</v>
      </c>
      <c r="AP1671" s="353">
        <v>420</v>
      </c>
      <c r="AQ1671" s="353"/>
      <c r="AR1671" s="422"/>
      <c r="AS1671" s="361">
        <v>1.1290322580645162</v>
      </c>
      <c r="AT1671" s="426"/>
      <c r="AU1671" s="424"/>
      <c r="AV1671" s="361">
        <v>0.93311999999999995</v>
      </c>
      <c r="AW1671" s="425"/>
      <c r="AX1671" s="425"/>
      <c r="AY1671" s="425"/>
      <c r="AZ1671" s="361" t="str">
        <f>_xll.SRS1Splines.Functions25.Linear_Interp(V_NNG3A!$H$4:$H$12,V_NNG3A!$I$4:$I$12,BF1671)</f>
        <v>Error reading input X value(s): The value is not a number</v>
      </c>
      <c r="BA1671" s="361" t="e">
        <f>(AZ1671/V_NNG3A!$I$8)*100</f>
        <v>#VALUE!</v>
      </c>
      <c r="BB1671" s="353" t="str">
        <f>_xll.SRS1Splines.Functions25.Linear_Interp(V_NNG3A!$H$4:$H$12,V_NNG3A!$J$4:$J$12,BF1671)</f>
        <v>Error reading input X value(s): The value is not a number</v>
      </c>
      <c r="BC1671" s="353">
        <f>IFERROR((AZ1671-V_NNG3A!$J$20) / (V_NNG3A!$J$19-V_NNG3A!$J$20) * 100, 0)</f>
        <v>0</v>
      </c>
      <c r="BD1671" s="353">
        <v>1050</v>
      </c>
      <c r="BE1671" s="353">
        <v>1047</v>
      </c>
      <c r="BF1671" s="428"/>
      <c r="BG1671" s="361">
        <v>0.33225806451612905</v>
      </c>
      <c r="BH1671" s="426"/>
      <c r="BI1671" s="424"/>
      <c r="BJ1671" s="361">
        <v>4.8470399999999998</v>
      </c>
      <c r="BK1671" s="425"/>
      <c r="BL1671" s="425"/>
      <c r="BM1671" s="425">
        <f t="shared" si="28"/>
        <v>0</v>
      </c>
      <c r="BN1671" s="361" t="str">
        <f>_xll.SRS1Splines.Functions25.Linear_Interp(V_XNN1!$K$3:$K$8,V_XNN1!$L$3:$L$8,BT1671)</f>
        <v>Error reading input X value(s): The value is not a number</v>
      </c>
      <c r="BO1671" s="361" t="e">
        <f>(BN1671/V_XNN1!$L$7)*100</f>
        <v>#VALUE!</v>
      </c>
      <c r="BP1671" s="353" t="str">
        <f>_xll.SRS1Splines.Functions25.Linear_Interp(V_XNN1!$K$3:$K$8,V_XNN1!$M$3:$M$8,BT1671)</f>
        <v>Error reading input X value(s): The value is not a number</v>
      </c>
      <c r="BQ1671" s="353">
        <f>IFERROR((BN1671 - V_XNN1!$M$16) / (V_XNN1!$M$15- V_XNN1!$M$16) * 100, 0)</f>
        <v>0</v>
      </c>
      <c r="BR1671" s="353">
        <v>252</v>
      </c>
      <c r="BS1671" s="353">
        <v>249</v>
      </c>
      <c r="BT1671" s="428"/>
      <c r="BU1671" s="361">
        <v>0.33805200000000002</v>
      </c>
      <c r="BV1671" s="426"/>
      <c r="BW1671" s="424"/>
      <c r="BX1671" s="361">
        <v>3.2881248000000007</v>
      </c>
      <c r="BY1671" s="425"/>
      <c r="BZ1671" s="425"/>
      <c r="CA1671" s="425"/>
      <c r="CB1671" s="361" t="str">
        <f>_xll.SRS1Splines.Functions25.Linear_Interp(V_NSPC!$N$4:$N$67,V_NSPC!$P$4:$P$67,CI1671)</f>
        <v>Error reading input X value(s): The value is not a number</v>
      </c>
      <c r="CC1671" s="361" t="e">
        <f>(CB1671/V_NSPC!$T$5)*100</f>
        <v>#VALUE!</v>
      </c>
      <c r="CD1671" s="353" t="e">
        <f>CB1671-V_NSPC!$T$6</f>
        <v>#VALUE!</v>
      </c>
      <c r="CE1671" s="361">
        <f>IFERROR((CB1671 - V_NSPC!$T$6) / (V_NSPC!$T$5- V_NSPC!$T$6) * 100, 0)</f>
        <v>0</v>
      </c>
      <c r="CF1671" s="361">
        <v>995</v>
      </c>
      <c r="CG1671" s="361">
        <v>955</v>
      </c>
      <c r="CH1671" s="361"/>
      <c r="CI1671" s="429"/>
      <c r="CJ1671" s="361"/>
      <c r="CK1671" s="426"/>
      <c r="CL1671" s="424"/>
      <c r="CM1671" s="361">
        <v>3.2881248000000007</v>
      </c>
      <c r="CN1671" s="425"/>
      <c r="CO1671" s="425"/>
      <c r="CP1671" s="425"/>
      <c r="CQ1671" s="361" t="str">
        <f>_xll.SRS1Splines.Functions25.Linear_Interp(V_NSPC!$X$4:$X$46,V_NSPC!$Z$4:$Z$46,CX1671)</f>
        <v>Error reading input X value(s): The value is not a number</v>
      </c>
      <c r="CR1671" s="361" t="e">
        <f>(CQ1671/V_NSPC!$AD$5)*100</f>
        <v>#VALUE!</v>
      </c>
      <c r="CS1671" s="353" t="e">
        <f>CQ1671-V_NSPC!$AD$6</f>
        <v>#VALUE!</v>
      </c>
      <c r="CT1671" s="361">
        <f>IFERROR((CQ1671 - V_NSPC!$AD$6) / (V_NSPC!$AD$5- V_NSPC!$AD$6) * 100, 0)</f>
        <v>0</v>
      </c>
      <c r="CU1671" s="361">
        <v>909</v>
      </c>
      <c r="CV1671" s="361">
        <v>905</v>
      </c>
      <c r="CW1671" s="361"/>
      <c r="CX1671" s="429"/>
      <c r="CY1671" s="361">
        <v>3.7143870967741934</v>
      </c>
      <c r="CZ1671" s="426"/>
    </row>
    <row r="1672" spans="1:104">
      <c r="A1672" s="352">
        <v>46231</v>
      </c>
      <c r="B1672" s="430"/>
      <c r="C1672" s="420">
        <v>3.5206451612903225</v>
      </c>
      <c r="D1672" s="421"/>
      <c r="E1672" s="421"/>
      <c r="F1672" s="421"/>
      <c r="G1672" s="361" t="e">
        <f>_xll.SRS1Splines.Functions25.Linear_Interp(V_NEM!$R$687:$R$703,V_NEM!$T$687:$T$703,M1672)+_xll.SRS1Splines.Functions25.Linear_Interp(V_NEM!$AB$687:$AB$703,V_NEM!$AD$687:$AD$703,N1672)</f>
        <v>#VALUE!</v>
      </c>
      <c r="H1672" s="353" t="e">
        <f>(G1672/(V_NEM!$T$696+V_NEM!$AD$696))*100</f>
        <v>#VALUE!</v>
      </c>
      <c r="I1672" s="353" t="e">
        <f>G1672-(V_NEM!$T$694+V_NEM!$AD$694)</f>
        <v>#VALUE!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0</v>
      </c>
      <c r="K1672" s="353">
        <v>784.3</v>
      </c>
      <c r="L1672" s="353">
        <v>781.8</v>
      </c>
      <c r="M1672" s="422"/>
      <c r="N1672" s="422"/>
      <c r="O1672" s="361">
        <v>2.7401027096774193</v>
      </c>
      <c r="P1672" s="423"/>
      <c r="Q1672" s="424"/>
      <c r="R1672" s="361">
        <v>4.0177419354838708</v>
      </c>
      <c r="S1672" s="425"/>
      <c r="T1672" s="425"/>
      <c r="U1672" s="425"/>
      <c r="V1672" s="361" t="str">
        <f>_xll.SRS1Splines.Functions25.Linear_Interp(V_NK3!$P$8:$P$32,V_NK3!$R$8:$R$32,AC1672)</f>
        <v>Error reading input X value(s): The value is not a number</v>
      </c>
      <c r="W1672" s="361" t="e">
        <f>(V1672/V_NK3!$R$28)*100</f>
        <v>#VALUE!</v>
      </c>
      <c r="X1672" s="353" t="e">
        <f>V1672-V_NK3!$R$8</f>
        <v>#VALUE!</v>
      </c>
      <c r="Y1672" s="353">
        <f>IFERROR((V1672 - V_NK3!$V$10) / (V_NK3!$V$9- V_NK3!$V$10) * 100, 0)</f>
        <v>0</v>
      </c>
      <c r="Z1672" s="353">
        <v>541.79999999999995</v>
      </c>
      <c r="AA1672" s="353">
        <v>521</v>
      </c>
      <c r="AB1672" s="361">
        <v>529.24636721755314</v>
      </c>
      <c r="AC1672" s="422"/>
      <c r="AD1672" s="353">
        <v>0.70967741935483875</v>
      </c>
      <c r="AE1672" s="426"/>
      <c r="AF1672" s="427"/>
      <c r="AG1672" s="361">
        <v>1.814516129032258</v>
      </c>
      <c r="AH1672" s="425"/>
      <c r="AI1672" s="425"/>
      <c r="AJ1672" s="425"/>
      <c r="AK1672" s="361" t="str">
        <f>_xll.SRS1Splines.Functions25.Linear_Interp(V_NK2!$R$10:$R$21,V_NK2!$T$10:$T$21,AR1672)</f>
        <v>Error reading input X value(s): The value is not a number</v>
      </c>
      <c r="AL1672" s="361" t="e">
        <f>(AK1672/V_NK2!$T$18)*100</f>
        <v>#VALUE!</v>
      </c>
      <c r="AM1672" s="353" t="e">
        <f>AK1672-V_NK2!$T$11</f>
        <v>#VALUE!</v>
      </c>
      <c r="AN1672" s="353">
        <f>IFERROR((AK1672 - V_NK2!$X$12) / (V_NK2!$X$11- V_NK2!$X$12) * 100, 0)</f>
        <v>0</v>
      </c>
      <c r="AO1672" s="353">
        <v>427</v>
      </c>
      <c r="AP1672" s="353">
        <v>420</v>
      </c>
      <c r="AQ1672" s="353"/>
      <c r="AR1672" s="422"/>
      <c r="AS1672" s="361">
        <v>1.1290322580645162</v>
      </c>
      <c r="AT1672" s="426"/>
      <c r="AU1672" s="424"/>
      <c r="AV1672" s="361">
        <v>0.93311999999999995</v>
      </c>
      <c r="AW1672" s="425"/>
      <c r="AX1672" s="425"/>
      <c r="AY1672" s="425"/>
      <c r="AZ1672" s="361" t="str">
        <f>_xll.SRS1Splines.Functions25.Linear_Interp(V_NNG3A!$H$4:$H$12,V_NNG3A!$I$4:$I$12,BF1672)</f>
        <v>Error reading input X value(s): The value is not a number</v>
      </c>
      <c r="BA1672" s="361" t="e">
        <f>(AZ1672/V_NNG3A!$I$8)*100</f>
        <v>#VALUE!</v>
      </c>
      <c r="BB1672" s="353" t="str">
        <f>_xll.SRS1Splines.Functions25.Linear_Interp(V_NNG3A!$H$4:$H$12,V_NNG3A!$J$4:$J$12,BF1672)</f>
        <v>Error reading input X value(s): The value is not a number</v>
      </c>
      <c r="BC1672" s="353">
        <f>IFERROR((AZ1672-V_NNG3A!$J$20) / (V_NNG3A!$J$19-V_NNG3A!$J$20) * 100, 0)</f>
        <v>0</v>
      </c>
      <c r="BD1672" s="353">
        <v>1050</v>
      </c>
      <c r="BE1672" s="353">
        <v>1047</v>
      </c>
      <c r="BF1672" s="428"/>
      <c r="BG1672" s="361">
        <v>0.33225806451612905</v>
      </c>
      <c r="BH1672" s="426"/>
      <c r="BI1672" s="424"/>
      <c r="BJ1672" s="361">
        <v>4.8470399999999998</v>
      </c>
      <c r="BK1672" s="425"/>
      <c r="BL1672" s="425"/>
      <c r="BM1672" s="425">
        <f t="shared" si="28"/>
        <v>0</v>
      </c>
      <c r="BN1672" s="361" t="str">
        <f>_xll.SRS1Splines.Functions25.Linear_Interp(V_XNN1!$K$3:$K$8,V_XNN1!$L$3:$L$8,BT1672)</f>
        <v>Error reading input X value(s): The value is not a number</v>
      </c>
      <c r="BO1672" s="361" t="e">
        <f>(BN1672/V_XNN1!$L$7)*100</f>
        <v>#VALUE!</v>
      </c>
      <c r="BP1672" s="353" t="str">
        <f>_xll.SRS1Splines.Functions25.Linear_Interp(V_XNN1!$K$3:$K$8,V_XNN1!$M$3:$M$8,BT1672)</f>
        <v>Error reading input X value(s): The value is not a number</v>
      </c>
      <c r="BQ1672" s="353">
        <f>IFERROR((BN1672 - V_XNN1!$M$16) / (V_XNN1!$M$15- V_XNN1!$M$16) * 100, 0)</f>
        <v>0</v>
      </c>
      <c r="BR1672" s="353">
        <v>252</v>
      </c>
      <c r="BS1672" s="353">
        <v>249</v>
      </c>
      <c r="BT1672" s="428"/>
      <c r="BU1672" s="361">
        <v>0.33805200000000002</v>
      </c>
      <c r="BV1672" s="426"/>
      <c r="BW1672" s="424"/>
      <c r="BX1672" s="361">
        <v>3.2881248000000007</v>
      </c>
      <c r="BY1672" s="425"/>
      <c r="BZ1672" s="425"/>
      <c r="CA1672" s="425"/>
      <c r="CB1672" s="361" t="str">
        <f>_xll.SRS1Splines.Functions25.Linear_Interp(V_NSPC!$N$4:$N$67,V_NSPC!$P$4:$P$67,CI1672)</f>
        <v>Error reading input X value(s): The value is not a number</v>
      </c>
      <c r="CC1672" s="361" t="e">
        <f>(CB1672/V_NSPC!$T$5)*100</f>
        <v>#VALUE!</v>
      </c>
      <c r="CD1672" s="353" t="e">
        <f>CB1672-V_NSPC!$T$6</f>
        <v>#VALUE!</v>
      </c>
      <c r="CE1672" s="361">
        <f>IFERROR((CB1672 - V_NSPC!$T$6) / (V_NSPC!$T$5- V_NSPC!$T$6) * 100, 0)</f>
        <v>0</v>
      </c>
      <c r="CF1672" s="361">
        <v>995</v>
      </c>
      <c r="CG1672" s="361">
        <v>955</v>
      </c>
      <c r="CH1672" s="361"/>
      <c r="CI1672" s="429"/>
      <c r="CJ1672" s="361"/>
      <c r="CK1672" s="426"/>
      <c r="CL1672" s="424"/>
      <c r="CM1672" s="361">
        <v>3.2881248000000007</v>
      </c>
      <c r="CN1672" s="425"/>
      <c r="CO1672" s="425"/>
      <c r="CP1672" s="425"/>
      <c r="CQ1672" s="361" t="str">
        <f>_xll.SRS1Splines.Functions25.Linear_Interp(V_NSPC!$X$4:$X$46,V_NSPC!$Z$4:$Z$46,CX1672)</f>
        <v>Error reading input X value(s): The value is not a number</v>
      </c>
      <c r="CR1672" s="361" t="e">
        <f>(CQ1672/V_NSPC!$AD$5)*100</f>
        <v>#VALUE!</v>
      </c>
      <c r="CS1672" s="353" t="e">
        <f>CQ1672-V_NSPC!$AD$6</f>
        <v>#VALUE!</v>
      </c>
      <c r="CT1672" s="361">
        <f>IFERROR((CQ1672 - V_NSPC!$AD$6) / (V_NSPC!$AD$5- V_NSPC!$AD$6) * 100, 0)</f>
        <v>0</v>
      </c>
      <c r="CU1672" s="361">
        <v>909</v>
      </c>
      <c r="CV1672" s="361">
        <v>905</v>
      </c>
      <c r="CW1672" s="361"/>
      <c r="CX1672" s="429"/>
      <c r="CY1672" s="361">
        <v>3.7143870967741934</v>
      </c>
      <c r="CZ1672" s="426"/>
    </row>
    <row r="1673" spans="1:104">
      <c r="A1673" s="352">
        <v>46232</v>
      </c>
      <c r="B1673" s="430"/>
      <c r="C1673" s="420">
        <v>3.5206451612903225</v>
      </c>
      <c r="D1673" s="421"/>
      <c r="E1673" s="421"/>
      <c r="F1673" s="421"/>
      <c r="G1673" s="361" t="e">
        <f>_xll.SRS1Splines.Functions25.Linear_Interp(V_NEM!$R$687:$R$703,V_NEM!$T$687:$T$703,M1673)+_xll.SRS1Splines.Functions25.Linear_Interp(V_NEM!$AB$687:$AB$703,V_NEM!$AD$687:$AD$703,N1673)</f>
        <v>#VALUE!</v>
      </c>
      <c r="H1673" s="353" t="e">
        <f>(G1673/(V_NEM!$T$696+V_NEM!$AD$696))*100</f>
        <v>#VALUE!</v>
      </c>
      <c r="I1673" s="353" t="e">
        <f>G1673-(V_NEM!$T$694+V_NEM!$AD$694)</f>
        <v>#VALUE!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0</v>
      </c>
      <c r="K1673" s="353">
        <v>784.3</v>
      </c>
      <c r="L1673" s="353">
        <v>781.8</v>
      </c>
      <c r="M1673" s="422"/>
      <c r="N1673" s="422"/>
      <c r="O1673" s="361">
        <v>2.7401027096774193</v>
      </c>
      <c r="P1673" s="423"/>
      <c r="Q1673" s="424"/>
      <c r="R1673" s="361">
        <v>4.0177419354838708</v>
      </c>
      <c r="S1673" s="425"/>
      <c r="T1673" s="425"/>
      <c r="U1673" s="425"/>
      <c r="V1673" s="361" t="str">
        <f>_xll.SRS1Splines.Functions25.Linear_Interp(V_NK3!$P$8:$P$32,V_NK3!$R$8:$R$32,AC1673)</f>
        <v>Error reading input X value(s): The value is not a number</v>
      </c>
      <c r="W1673" s="361" t="e">
        <f>(V1673/V_NK3!$R$28)*100</f>
        <v>#VALUE!</v>
      </c>
      <c r="X1673" s="353" t="e">
        <f>V1673-V_NK3!$R$8</f>
        <v>#VALUE!</v>
      </c>
      <c r="Y1673" s="353">
        <f>IFERROR((V1673 - V_NK3!$V$10) / (V_NK3!$V$9- V_NK3!$V$10) * 100, 0)</f>
        <v>0</v>
      </c>
      <c r="Z1673" s="353">
        <v>541.79999999999995</v>
      </c>
      <c r="AA1673" s="353">
        <v>521</v>
      </c>
      <c r="AB1673" s="361">
        <v>529.199422386577</v>
      </c>
      <c r="AC1673" s="422"/>
      <c r="AD1673" s="353">
        <v>0.70967741935483875</v>
      </c>
      <c r="AE1673" s="426"/>
      <c r="AF1673" s="427"/>
      <c r="AG1673" s="361">
        <v>1.814516129032258</v>
      </c>
      <c r="AH1673" s="425"/>
      <c r="AI1673" s="425"/>
      <c r="AJ1673" s="425"/>
      <c r="AK1673" s="361" t="str">
        <f>_xll.SRS1Splines.Functions25.Linear_Interp(V_NK2!$R$10:$R$21,V_NK2!$T$10:$T$21,AR1673)</f>
        <v>Error reading input X value(s): The value is not a number</v>
      </c>
      <c r="AL1673" s="361" t="e">
        <f>(AK1673/V_NK2!$T$18)*100</f>
        <v>#VALUE!</v>
      </c>
      <c r="AM1673" s="353" t="e">
        <f>AK1673-V_NK2!$T$11</f>
        <v>#VALUE!</v>
      </c>
      <c r="AN1673" s="353">
        <f>IFERROR((AK1673 - V_NK2!$X$12) / (V_NK2!$X$11- V_NK2!$X$12) * 100, 0)</f>
        <v>0</v>
      </c>
      <c r="AO1673" s="353">
        <v>427</v>
      </c>
      <c r="AP1673" s="353">
        <v>420</v>
      </c>
      <c r="AQ1673" s="353"/>
      <c r="AR1673" s="422"/>
      <c r="AS1673" s="361">
        <v>1.1290322580645162</v>
      </c>
      <c r="AT1673" s="426"/>
      <c r="AU1673" s="424"/>
      <c r="AV1673" s="361">
        <v>0.93311999999999995</v>
      </c>
      <c r="AW1673" s="425"/>
      <c r="AX1673" s="425"/>
      <c r="AY1673" s="425"/>
      <c r="AZ1673" s="361" t="str">
        <f>_xll.SRS1Splines.Functions25.Linear_Interp(V_NNG3A!$H$4:$H$12,V_NNG3A!$I$4:$I$12,BF1673)</f>
        <v>Error reading input X value(s): The value is not a number</v>
      </c>
      <c r="BA1673" s="361" t="e">
        <f>(AZ1673/V_NNG3A!$I$8)*100</f>
        <v>#VALUE!</v>
      </c>
      <c r="BB1673" s="353" t="str">
        <f>_xll.SRS1Splines.Functions25.Linear_Interp(V_NNG3A!$H$4:$H$12,V_NNG3A!$J$4:$J$12,BF1673)</f>
        <v>Error reading input X value(s): The value is not a number</v>
      </c>
      <c r="BC1673" s="353">
        <f>IFERROR((AZ1673-V_NNG3A!$J$20) / (V_NNG3A!$J$19-V_NNG3A!$J$20) * 100, 0)</f>
        <v>0</v>
      </c>
      <c r="BD1673" s="353">
        <v>1050</v>
      </c>
      <c r="BE1673" s="353">
        <v>1047</v>
      </c>
      <c r="BF1673" s="428"/>
      <c r="BG1673" s="361">
        <v>0.33225806451612905</v>
      </c>
      <c r="BH1673" s="426"/>
      <c r="BI1673" s="424"/>
      <c r="BJ1673" s="361">
        <v>4.8470399999999998</v>
      </c>
      <c r="BK1673" s="425"/>
      <c r="BL1673" s="425"/>
      <c r="BM1673" s="425">
        <f t="shared" si="28"/>
        <v>0</v>
      </c>
      <c r="BN1673" s="361" t="str">
        <f>_xll.SRS1Splines.Functions25.Linear_Interp(V_XNN1!$K$3:$K$8,V_XNN1!$L$3:$L$8,BT1673)</f>
        <v>Error reading input X value(s): The value is not a number</v>
      </c>
      <c r="BO1673" s="361" t="e">
        <f>(BN1673/V_XNN1!$L$7)*100</f>
        <v>#VALUE!</v>
      </c>
      <c r="BP1673" s="353" t="str">
        <f>_xll.SRS1Splines.Functions25.Linear_Interp(V_XNN1!$K$3:$K$8,V_XNN1!$M$3:$M$8,BT1673)</f>
        <v>Error reading input X value(s): The value is not a number</v>
      </c>
      <c r="BQ1673" s="353">
        <f>IFERROR((BN1673 - V_XNN1!$M$16) / (V_XNN1!$M$15- V_XNN1!$M$16) * 100, 0)</f>
        <v>0</v>
      </c>
      <c r="BR1673" s="353">
        <v>252</v>
      </c>
      <c r="BS1673" s="353">
        <v>249</v>
      </c>
      <c r="BT1673" s="428"/>
      <c r="BU1673" s="361">
        <v>0.33805200000000002</v>
      </c>
      <c r="BV1673" s="426"/>
      <c r="BW1673" s="424"/>
      <c r="BX1673" s="361">
        <v>3.2881248000000007</v>
      </c>
      <c r="BY1673" s="425"/>
      <c r="BZ1673" s="425"/>
      <c r="CA1673" s="425"/>
      <c r="CB1673" s="361" t="str">
        <f>_xll.SRS1Splines.Functions25.Linear_Interp(V_NSPC!$N$4:$N$67,V_NSPC!$P$4:$P$67,CI1673)</f>
        <v>Error reading input X value(s): The value is not a number</v>
      </c>
      <c r="CC1673" s="361" t="e">
        <f>(CB1673/V_NSPC!$T$5)*100</f>
        <v>#VALUE!</v>
      </c>
      <c r="CD1673" s="353" t="e">
        <f>CB1673-V_NSPC!$T$6</f>
        <v>#VALUE!</v>
      </c>
      <c r="CE1673" s="361">
        <f>IFERROR((CB1673 - V_NSPC!$T$6) / (V_NSPC!$T$5- V_NSPC!$T$6) * 100, 0)</f>
        <v>0</v>
      </c>
      <c r="CF1673" s="361">
        <v>995</v>
      </c>
      <c r="CG1673" s="361">
        <v>955</v>
      </c>
      <c r="CH1673" s="361"/>
      <c r="CI1673" s="429"/>
      <c r="CJ1673" s="361"/>
      <c r="CK1673" s="426"/>
      <c r="CL1673" s="424"/>
      <c r="CM1673" s="361">
        <v>3.2881248000000007</v>
      </c>
      <c r="CN1673" s="425"/>
      <c r="CO1673" s="425"/>
      <c r="CP1673" s="425"/>
      <c r="CQ1673" s="361" t="str">
        <f>_xll.SRS1Splines.Functions25.Linear_Interp(V_NSPC!$X$4:$X$46,V_NSPC!$Z$4:$Z$46,CX1673)</f>
        <v>Error reading input X value(s): The value is not a number</v>
      </c>
      <c r="CR1673" s="361" t="e">
        <f>(CQ1673/V_NSPC!$AD$5)*100</f>
        <v>#VALUE!</v>
      </c>
      <c r="CS1673" s="353" t="e">
        <f>CQ1673-V_NSPC!$AD$6</f>
        <v>#VALUE!</v>
      </c>
      <c r="CT1673" s="361">
        <f>IFERROR((CQ1673 - V_NSPC!$AD$6) / (V_NSPC!$AD$5- V_NSPC!$AD$6) * 100, 0)</f>
        <v>0</v>
      </c>
      <c r="CU1673" s="361">
        <v>909</v>
      </c>
      <c r="CV1673" s="361">
        <v>905</v>
      </c>
      <c r="CW1673" s="361"/>
      <c r="CX1673" s="429"/>
      <c r="CY1673" s="361">
        <v>3.7143870967741934</v>
      </c>
      <c r="CZ1673" s="426"/>
    </row>
    <row r="1674" spans="1:104">
      <c r="A1674" s="352">
        <v>46233</v>
      </c>
      <c r="B1674" s="430"/>
      <c r="C1674" s="420">
        <v>3.5206451612903225</v>
      </c>
      <c r="D1674" s="421"/>
      <c r="E1674" s="421"/>
      <c r="F1674" s="421"/>
      <c r="G1674" s="361" t="e">
        <f>_xll.SRS1Splines.Functions25.Linear_Interp(V_NEM!$R$687:$R$703,V_NEM!$T$687:$T$703,M1674)+_xll.SRS1Splines.Functions25.Linear_Interp(V_NEM!$AB$687:$AB$703,V_NEM!$AD$687:$AD$703,N1674)</f>
        <v>#VALUE!</v>
      </c>
      <c r="H1674" s="353" t="e">
        <f>(G1674/(V_NEM!$T$696+V_NEM!$AD$696))*100</f>
        <v>#VALUE!</v>
      </c>
      <c r="I1674" s="353" t="e">
        <f>G1674-(V_NEM!$T$694+V_NEM!$AD$694)</f>
        <v>#VALUE!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0</v>
      </c>
      <c r="K1674" s="353">
        <v>784.3</v>
      </c>
      <c r="L1674" s="353">
        <v>781.8</v>
      </c>
      <c r="M1674" s="422"/>
      <c r="N1674" s="422"/>
      <c r="O1674" s="361">
        <v>2.7401027096774193</v>
      </c>
      <c r="P1674" s="423"/>
      <c r="Q1674" s="424"/>
      <c r="R1674" s="361">
        <v>4.0177419354838708</v>
      </c>
      <c r="S1674" s="425"/>
      <c r="T1674" s="425"/>
      <c r="U1674" s="425"/>
      <c r="V1674" s="361" t="str">
        <f>_xll.SRS1Splines.Functions25.Linear_Interp(V_NK3!$P$8:$P$32,V_NK3!$R$8:$R$32,AC1674)</f>
        <v>Error reading input X value(s): The value is not a number</v>
      </c>
      <c r="W1674" s="361" t="e">
        <f>(V1674/V_NK3!$R$28)*100</f>
        <v>#VALUE!</v>
      </c>
      <c r="X1674" s="353" t="e">
        <f>V1674-V_NK3!$R$8</f>
        <v>#VALUE!</v>
      </c>
      <c r="Y1674" s="353">
        <f>IFERROR((V1674 - V_NK3!$V$10) / (V_NK3!$V$9- V_NK3!$V$10) * 100, 0)</f>
        <v>0</v>
      </c>
      <c r="Z1674" s="353">
        <v>541.79999999999995</v>
      </c>
      <c r="AA1674" s="353">
        <v>521</v>
      </c>
      <c r="AB1674" s="361">
        <v>529.15247755560085</v>
      </c>
      <c r="AC1674" s="422"/>
      <c r="AD1674" s="353">
        <v>0.70967741935483875</v>
      </c>
      <c r="AE1674" s="426"/>
      <c r="AF1674" s="427"/>
      <c r="AG1674" s="361">
        <v>1.814516129032258</v>
      </c>
      <c r="AH1674" s="425"/>
      <c r="AI1674" s="425"/>
      <c r="AJ1674" s="425"/>
      <c r="AK1674" s="361" t="str">
        <f>_xll.SRS1Splines.Functions25.Linear_Interp(V_NK2!$R$10:$R$21,V_NK2!$T$10:$T$21,AR1674)</f>
        <v>Error reading input X value(s): The value is not a number</v>
      </c>
      <c r="AL1674" s="361" t="e">
        <f>(AK1674/V_NK2!$T$18)*100</f>
        <v>#VALUE!</v>
      </c>
      <c r="AM1674" s="353" t="e">
        <f>AK1674-V_NK2!$T$11</f>
        <v>#VALUE!</v>
      </c>
      <c r="AN1674" s="353">
        <f>IFERROR((AK1674 - V_NK2!$X$12) / (V_NK2!$X$11- V_NK2!$X$12) * 100, 0)</f>
        <v>0</v>
      </c>
      <c r="AO1674" s="353">
        <v>427</v>
      </c>
      <c r="AP1674" s="353">
        <v>420</v>
      </c>
      <c r="AQ1674" s="353"/>
      <c r="AR1674" s="422"/>
      <c r="AS1674" s="361">
        <v>1.1290322580645162</v>
      </c>
      <c r="AT1674" s="426"/>
      <c r="AU1674" s="424"/>
      <c r="AV1674" s="361">
        <v>0.93311999999999995</v>
      </c>
      <c r="AW1674" s="425"/>
      <c r="AX1674" s="425"/>
      <c r="AY1674" s="425"/>
      <c r="AZ1674" s="361" t="str">
        <f>_xll.SRS1Splines.Functions25.Linear_Interp(V_NNG3A!$H$4:$H$12,V_NNG3A!$I$4:$I$12,BF1674)</f>
        <v>Error reading input X value(s): The value is not a number</v>
      </c>
      <c r="BA1674" s="361" t="e">
        <f>(AZ1674/V_NNG3A!$I$8)*100</f>
        <v>#VALUE!</v>
      </c>
      <c r="BB1674" s="353" t="str">
        <f>_xll.SRS1Splines.Functions25.Linear_Interp(V_NNG3A!$H$4:$H$12,V_NNG3A!$J$4:$J$12,BF1674)</f>
        <v>Error reading input X value(s): The value is not a number</v>
      </c>
      <c r="BC1674" s="353">
        <f>IFERROR((AZ1674-V_NNG3A!$J$20) / (V_NNG3A!$J$19-V_NNG3A!$J$20) * 100, 0)</f>
        <v>0</v>
      </c>
      <c r="BD1674" s="353">
        <v>1050</v>
      </c>
      <c r="BE1674" s="353">
        <v>1047</v>
      </c>
      <c r="BF1674" s="428"/>
      <c r="BG1674" s="361">
        <v>0.33225806451612905</v>
      </c>
      <c r="BH1674" s="426"/>
      <c r="BI1674" s="424"/>
      <c r="BJ1674" s="361">
        <v>4.8470399999999998</v>
      </c>
      <c r="BK1674" s="425"/>
      <c r="BL1674" s="425"/>
      <c r="BM1674" s="425">
        <f t="shared" si="28"/>
        <v>0</v>
      </c>
      <c r="BN1674" s="361" t="str">
        <f>_xll.SRS1Splines.Functions25.Linear_Interp(V_XNN1!$K$3:$K$8,V_XNN1!$L$3:$L$8,BT1674)</f>
        <v>Error reading input X value(s): The value is not a number</v>
      </c>
      <c r="BO1674" s="361" t="e">
        <f>(BN1674/V_XNN1!$L$7)*100</f>
        <v>#VALUE!</v>
      </c>
      <c r="BP1674" s="353" t="str">
        <f>_xll.SRS1Splines.Functions25.Linear_Interp(V_XNN1!$K$3:$K$8,V_XNN1!$M$3:$M$8,BT1674)</f>
        <v>Error reading input X value(s): The value is not a number</v>
      </c>
      <c r="BQ1674" s="353">
        <f>IFERROR((BN1674 - V_XNN1!$M$16) / (V_XNN1!$M$15- V_XNN1!$M$16) * 100, 0)</f>
        <v>0</v>
      </c>
      <c r="BR1674" s="353">
        <v>252</v>
      </c>
      <c r="BS1674" s="353">
        <v>249</v>
      </c>
      <c r="BT1674" s="428"/>
      <c r="BU1674" s="361">
        <v>0.33805200000000002</v>
      </c>
      <c r="BV1674" s="426"/>
      <c r="BW1674" s="424"/>
      <c r="BX1674" s="361">
        <v>3.2881248000000007</v>
      </c>
      <c r="BY1674" s="425"/>
      <c r="BZ1674" s="425"/>
      <c r="CA1674" s="425"/>
      <c r="CB1674" s="361" t="str">
        <f>_xll.SRS1Splines.Functions25.Linear_Interp(V_NSPC!$N$4:$N$67,V_NSPC!$P$4:$P$67,CI1674)</f>
        <v>Error reading input X value(s): The value is not a number</v>
      </c>
      <c r="CC1674" s="361" t="e">
        <f>(CB1674/V_NSPC!$T$5)*100</f>
        <v>#VALUE!</v>
      </c>
      <c r="CD1674" s="353" t="e">
        <f>CB1674-V_NSPC!$T$6</f>
        <v>#VALUE!</v>
      </c>
      <c r="CE1674" s="361">
        <f>IFERROR((CB1674 - V_NSPC!$T$6) / (V_NSPC!$T$5- V_NSPC!$T$6) * 100, 0)</f>
        <v>0</v>
      </c>
      <c r="CF1674" s="361">
        <v>995</v>
      </c>
      <c r="CG1674" s="361">
        <v>955</v>
      </c>
      <c r="CH1674" s="361"/>
      <c r="CI1674" s="429"/>
      <c r="CJ1674" s="361"/>
      <c r="CK1674" s="426"/>
      <c r="CL1674" s="424"/>
      <c r="CM1674" s="361">
        <v>3.2881248000000007</v>
      </c>
      <c r="CN1674" s="425"/>
      <c r="CO1674" s="425"/>
      <c r="CP1674" s="425"/>
      <c r="CQ1674" s="361" t="str">
        <f>_xll.SRS1Splines.Functions25.Linear_Interp(V_NSPC!$X$4:$X$46,V_NSPC!$Z$4:$Z$46,CX1674)</f>
        <v>Error reading input X value(s): The value is not a number</v>
      </c>
      <c r="CR1674" s="361" t="e">
        <f>(CQ1674/V_NSPC!$AD$5)*100</f>
        <v>#VALUE!</v>
      </c>
      <c r="CS1674" s="353" t="e">
        <f>CQ1674-V_NSPC!$AD$6</f>
        <v>#VALUE!</v>
      </c>
      <c r="CT1674" s="361">
        <f>IFERROR((CQ1674 - V_NSPC!$AD$6) / (V_NSPC!$AD$5- V_NSPC!$AD$6) * 100, 0)</f>
        <v>0</v>
      </c>
      <c r="CU1674" s="361">
        <v>909</v>
      </c>
      <c r="CV1674" s="361">
        <v>905</v>
      </c>
      <c r="CW1674" s="361"/>
      <c r="CX1674" s="429"/>
      <c r="CY1674" s="361">
        <v>3.7143870967741934</v>
      </c>
      <c r="CZ1674" s="426"/>
    </row>
    <row r="1675" spans="1:104">
      <c r="A1675" s="352">
        <v>46234</v>
      </c>
      <c r="B1675" s="430"/>
      <c r="C1675" s="420">
        <v>3.5206451612903225</v>
      </c>
      <c r="D1675" s="421"/>
      <c r="E1675" s="421"/>
      <c r="F1675" s="421"/>
      <c r="G1675" s="361" t="e">
        <f>_xll.SRS1Splines.Functions25.Linear_Interp(V_NEM!$R$687:$R$703,V_NEM!$T$687:$T$703,M1675)+_xll.SRS1Splines.Functions25.Linear_Interp(V_NEM!$AB$687:$AB$703,V_NEM!$AD$687:$AD$703,N1675)</f>
        <v>#VALUE!</v>
      </c>
      <c r="H1675" s="353" t="e">
        <f>(G1675/(V_NEM!$T$696+V_NEM!$AD$696))*100</f>
        <v>#VALUE!</v>
      </c>
      <c r="I1675" s="353" t="e">
        <f>G1675-(V_NEM!$T$694+V_NEM!$AD$694)</f>
        <v>#VALUE!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0</v>
      </c>
      <c r="K1675" s="353">
        <v>784.3</v>
      </c>
      <c r="L1675" s="353">
        <v>781.8</v>
      </c>
      <c r="M1675" s="422"/>
      <c r="N1675" s="422"/>
      <c r="O1675" s="361">
        <v>2.7401027096774193</v>
      </c>
      <c r="P1675" s="423"/>
      <c r="Q1675" s="424"/>
      <c r="R1675" s="361">
        <v>4.0177419354838708</v>
      </c>
      <c r="S1675" s="425"/>
      <c r="T1675" s="425"/>
      <c r="U1675" s="425"/>
      <c r="V1675" s="361" t="str">
        <f>_xll.SRS1Splines.Functions25.Linear_Interp(V_NK3!$P$8:$P$32,V_NK3!$R$8:$R$32,AC1675)</f>
        <v>Error reading input X value(s): The value is not a number</v>
      </c>
      <c r="W1675" s="361" t="e">
        <f>(V1675/V_NK3!$R$28)*100</f>
        <v>#VALUE!</v>
      </c>
      <c r="X1675" s="353" t="e">
        <f>V1675-V_NK3!$R$8</f>
        <v>#VALUE!</v>
      </c>
      <c r="Y1675" s="353">
        <f>IFERROR((V1675 - V_NK3!$V$10) / (V_NK3!$V$9- V_NK3!$V$10) * 100, 0)</f>
        <v>0</v>
      </c>
      <c r="Z1675" s="353">
        <v>541.79999999999995</v>
      </c>
      <c r="AA1675" s="353">
        <v>521</v>
      </c>
      <c r="AB1675" s="361">
        <v>529.10553272462471</v>
      </c>
      <c r="AC1675" s="422"/>
      <c r="AD1675" s="353">
        <v>0.70967741935483875</v>
      </c>
      <c r="AE1675" s="426"/>
      <c r="AF1675" s="427"/>
      <c r="AG1675" s="361">
        <v>1.814516129032258</v>
      </c>
      <c r="AH1675" s="425"/>
      <c r="AI1675" s="425"/>
      <c r="AJ1675" s="425"/>
      <c r="AK1675" s="361" t="str">
        <f>_xll.SRS1Splines.Functions25.Linear_Interp(V_NK2!$R$10:$R$21,V_NK2!$T$10:$T$21,AR1675)</f>
        <v>Error reading input X value(s): The value is not a number</v>
      </c>
      <c r="AL1675" s="361" t="e">
        <f>(AK1675/V_NK2!$T$18)*100</f>
        <v>#VALUE!</v>
      </c>
      <c r="AM1675" s="353" t="e">
        <f>AK1675-V_NK2!$T$11</f>
        <v>#VALUE!</v>
      </c>
      <c r="AN1675" s="353">
        <f>IFERROR((AK1675 - V_NK2!$X$12) / (V_NK2!$X$11- V_NK2!$X$12) * 100, 0)</f>
        <v>0</v>
      </c>
      <c r="AO1675" s="353">
        <v>427</v>
      </c>
      <c r="AP1675" s="353">
        <v>420</v>
      </c>
      <c r="AQ1675" s="353"/>
      <c r="AR1675" s="422"/>
      <c r="AS1675" s="361">
        <v>1.1290322580645162</v>
      </c>
      <c r="AT1675" s="426"/>
      <c r="AU1675" s="424"/>
      <c r="AV1675" s="361">
        <v>0.93311999999999995</v>
      </c>
      <c r="AW1675" s="425"/>
      <c r="AX1675" s="425"/>
      <c r="AY1675" s="425"/>
      <c r="AZ1675" s="361" t="str">
        <f>_xll.SRS1Splines.Functions25.Linear_Interp(V_NNG3A!$H$4:$H$12,V_NNG3A!$I$4:$I$12,BF1675)</f>
        <v>Error reading input X value(s): The value is not a number</v>
      </c>
      <c r="BA1675" s="361" t="e">
        <f>(AZ1675/V_NNG3A!$I$8)*100</f>
        <v>#VALUE!</v>
      </c>
      <c r="BB1675" s="353" t="str">
        <f>_xll.SRS1Splines.Functions25.Linear_Interp(V_NNG3A!$H$4:$H$12,V_NNG3A!$J$4:$J$12,BF1675)</f>
        <v>Error reading input X value(s): The value is not a number</v>
      </c>
      <c r="BC1675" s="353">
        <f>IFERROR((AZ1675-V_NNG3A!$J$20) / (V_NNG3A!$J$19-V_NNG3A!$J$20) * 100, 0)</f>
        <v>0</v>
      </c>
      <c r="BD1675" s="353">
        <v>1050</v>
      </c>
      <c r="BE1675" s="353">
        <v>1047</v>
      </c>
      <c r="BF1675" s="428"/>
      <c r="BG1675" s="361">
        <v>0.33225806451612905</v>
      </c>
      <c r="BH1675" s="426"/>
      <c r="BI1675" s="424"/>
      <c r="BJ1675" s="361">
        <v>4.8470399999999998</v>
      </c>
      <c r="BK1675" s="425"/>
      <c r="BL1675" s="425"/>
      <c r="BM1675" s="425">
        <f t="shared" si="28"/>
        <v>0</v>
      </c>
      <c r="BN1675" s="361" t="str">
        <f>_xll.SRS1Splines.Functions25.Linear_Interp(V_XNN1!$K$3:$K$8,V_XNN1!$L$3:$L$8,BT1675)</f>
        <v>Error reading input X value(s): The value is not a number</v>
      </c>
      <c r="BO1675" s="361" t="e">
        <f>(BN1675/V_XNN1!$L$7)*100</f>
        <v>#VALUE!</v>
      </c>
      <c r="BP1675" s="353" t="str">
        <f>_xll.SRS1Splines.Functions25.Linear_Interp(V_XNN1!$K$3:$K$8,V_XNN1!$M$3:$M$8,BT1675)</f>
        <v>Error reading input X value(s): The value is not a number</v>
      </c>
      <c r="BQ1675" s="353">
        <f>IFERROR((BN1675 - V_XNN1!$M$16) / (V_XNN1!$M$15- V_XNN1!$M$16) * 100, 0)</f>
        <v>0</v>
      </c>
      <c r="BR1675" s="353">
        <v>252</v>
      </c>
      <c r="BS1675" s="353">
        <v>249</v>
      </c>
      <c r="BT1675" s="428"/>
      <c r="BU1675" s="361">
        <v>0.33805200000000002</v>
      </c>
      <c r="BV1675" s="426"/>
      <c r="BW1675" s="424"/>
      <c r="BX1675" s="361">
        <v>3.2881248000000007</v>
      </c>
      <c r="BY1675" s="425"/>
      <c r="BZ1675" s="425"/>
      <c r="CA1675" s="425"/>
      <c r="CB1675" s="361" t="str">
        <f>_xll.SRS1Splines.Functions25.Linear_Interp(V_NSPC!$N$4:$N$67,V_NSPC!$P$4:$P$67,CI1675)</f>
        <v>Error reading input X value(s): The value is not a number</v>
      </c>
      <c r="CC1675" s="361" t="e">
        <f>(CB1675/V_NSPC!$T$5)*100</f>
        <v>#VALUE!</v>
      </c>
      <c r="CD1675" s="353" t="e">
        <f>CB1675-V_NSPC!$T$6</f>
        <v>#VALUE!</v>
      </c>
      <c r="CE1675" s="361">
        <f>IFERROR((CB1675 - V_NSPC!$T$6) / (V_NSPC!$T$5- V_NSPC!$T$6) * 100, 0)</f>
        <v>0</v>
      </c>
      <c r="CF1675" s="361">
        <v>995</v>
      </c>
      <c r="CG1675" s="361">
        <v>955</v>
      </c>
      <c r="CH1675" s="361"/>
      <c r="CI1675" s="429"/>
      <c r="CJ1675" s="361"/>
      <c r="CK1675" s="426"/>
      <c r="CL1675" s="424"/>
      <c r="CM1675" s="361">
        <v>3.2881248000000007</v>
      </c>
      <c r="CN1675" s="425"/>
      <c r="CO1675" s="425"/>
      <c r="CP1675" s="425"/>
      <c r="CQ1675" s="361" t="str">
        <f>_xll.SRS1Splines.Functions25.Linear_Interp(V_NSPC!$X$4:$X$46,V_NSPC!$Z$4:$Z$46,CX1675)</f>
        <v>Error reading input X value(s): The value is not a number</v>
      </c>
      <c r="CR1675" s="361" t="e">
        <f>(CQ1675/V_NSPC!$AD$5)*100</f>
        <v>#VALUE!</v>
      </c>
      <c r="CS1675" s="353" t="e">
        <f>CQ1675-V_NSPC!$AD$6</f>
        <v>#VALUE!</v>
      </c>
      <c r="CT1675" s="361">
        <f>IFERROR((CQ1675 - V_NSPC!$AD$6) / (V_NSPC!$AD$5- V_NSPC!$AD$6) * 100, 0)</f>
        <v>0</v>
      </c>
      <c r="CU1675" s="361">
        <v>909</v>
      </c>
      <c r="CV1675" s="361">
        <v>905</v>
      </c>
      <c r="CW1675" s="361"/>
      <c r="CX1675" s="429"/>
      <c r="CY1675" s="361">
        <v>3.7143870967741934</v>
      </c>
      <c r="CZ1675" s="426"/>
    </row>
    <row r="1676" spans="1:104">
      <c r="A1676" s="352">
        <v>46235</v>
      </c>
      <c r="B1676" s="430"/>
      <c r="C1676" s="420">
        <v>5.6677419354838703</v>
      </c>
      <c r="D1676" s="421"/>
      <c r="E1676" s="421"/>
      <c r="F1676" s="421"/>
      <c r="G1676" s="361" t="e">
        <f>_xll.SRS1Splines.Functions25.Linear_Interp(V_NEM!$R$687:$R$703,V_NEM!$T$687:$T$703,M1676)+_xll.SRS1Splines.Functions25.Linear_Interp(V_NEM!$AB$687:$AB$703,V_NEM!$AD$687:$AD$703,N1676)</f>
        <v>#VALUE!</v>
      </c>
      <c r="H1676" s="353" t="e">
        <f>(G1676/(V_NEM!$T$696+V_NEM!$AD$696))*100</f>
        <v>#VALUE!</v>
      </c>
      <c r="I1676" s="353" t="e">
        <f>G1676-(V_NEM!$T$694+V_NEM!$AD$694)</f>
        <v>#VALUE!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0</v>
      </c>
      <c r="K1676" s="353">
        <v>784.3</v>
      </c>
      <c r="L1676" s="353">
        <v>781.8</v>
      </c>
      <c r="M1676" s="422"/>
      <c r="N1676" s="422"/>
      <c r="O1676" s="361">
        <v>2.8646528387096772</v>
      </c>
      <c r="P1676" s="423"/>
      <c r="Q1676" s="424"/>
      <c r="R1676" s="361">
        <v>6.9119354838709679</v>
      </c>
      <c r="S1676" s="425"/>
      <c r="T1676" s="425"/>
      <c r="U1676" s="425"/>
      <c r="V1676" s="361" t="str">
        <f>_xll.SRS1Splines.Functions25.Linear_Interp(V_NK3!$P$8:$P$32,V_NK3!$R$8:$R$32,AC1676)</f>
        <v>Error reading input X value(s): The value is not a number</v>
      </c>
      <c r="W1676" s="361" t="e">
        <f>(V1676/V_NK3!$R$28)*100</f>
        <v>#VALUE!</v>
      </c>
      <c r="X1676" s="353" t="e">
        <f>V1676-V_NK3!$R$8</f>
        <v>#VALUE!</v>
      </c>
      <c r="Y1676" s="353">
        <f>IFERROR((V1676 - V_NK3!$V$10) / (V_NK3!$V$9- V_NK3!$V$10) * 100, 0)</f>
        <v>0</v>
      </c>
      <c r="Z1676" s="353">
        <v>541.79999999999995</v>
      </c>
      <c r="AA1676" s="353">
        <v>521</v>
      </c>
      <c r="AB1676" s="361">
        <v>529.10553272462471</v>
      </c>
      <c r="AC1676" s="422"/>
      <c r="AD1676" s="353">
        <v>0.87096774193548387</v>
      </c>
      <c r="AE1676" s="426"/>
      <c r="AF1676" s="427"/>
      <c r="AG1676" s="361">
        <v>2.2464516129032259</v>
      </c>
      <c r="AH1676" s="425"/>
      <c r="AI1676" s="425"/>
      <c r="AJ1676" s="425"/>
      <c r="AK1676" s="361" t="str">
        <f>_xll.SRS1Splines.Functions25.Linear_Interp(V_NK2!$R$10:$R$21,V_NK2!$T$10:$T$21,AR1676)</f>
        <v>Error reading input X value(s): The value is not a number</v>
      </c>
      <c r="AL1676" s="361" t="e">
        <f>(AK1676/V_NK2!$T$18)*100</f>
        <v>#VALUE!</v>
      </c>
      <c r="AM1676" s="353" t="e">
        <f>AK1676-V_NK2!$T$11</f>
        <v>#VALUE!</v>
      </c>
      <c r="AN1676" s="353">
        <f>IFERROR((AK1676 - V_NK2!$X$12) / (V_NK2!$X$11- V_NK2!$X$12) * 100, 0)</f>
        <v>0</v>
      </c>
      <c r="AO1676" s="353">
        <v>427</v>
      </c>
      <c r="AP1676" s="353">
        <v>420</v>
      </c>
      <c r="AQ1676" s="353"/>
      <c r="AR1676" s="422"/>
      <c r="AS1676" s="361">
        <v>1.3870967741935485</v>
      </c>
      <c r="AT1676" s="426"/>
      <c r="AU1676" s="424"/>
      <c r="AV1676" s="361">
        <v>1.521504</v>
      </c>
      <c r="AW1676" s="425"/>
      <c r="AX1676" s="425"/>
      <c r="AY1676" s="425"/>
      <c r="AZ1676" s="361" t="str">
        <f>_xll.SRS1Splines.Functions25.Linear_Interp(V_NNG3A!$H$4:$H$12,V_NNG3A!$I$4:$I$12,BF1676)</f>
        <v>Error reading input X value(s): The value is not a number</v>
      </c>
      <c r="BA1676" s="361" t="e">
        <f>(AZ1676/V_NNG3A!$I$8)*100</f>
        <v>#VALUE!</v>
      </c>
      <c r="BB1676" s="353" t="str">
        <f>_xll.SRS1Splines.Functions25.Linear_Interp(V_NNG3A!$H$4:$H$12,V_NNG3A!$J$4:$J$12,BF1676)</f>
        <v>Error reading input X value(s): The value is not a number</v>
      </c>
      <c r="BC1676" s="353">
        <f>IFERROR((AZ1676-V_NNG3A!$J$20) / (V_NNG3A!$J$19-V_NNG3A!$J$20) * 100, 0)</f>
        <v>0</v>
      </c>
      <c r="BD1676" s="353">
        <v>1050</v>
      </c>
      <c r="BE1676" s="353">
        <v>1047</v>
      </c>
      <c r="BF1676" s="428"/>
      <c r="BG1676" s="361">
        <v>0.54193548387096779</v>
      </c>
      <c r="BH1676" s="426"/>
      <c r="BI1676" s="424"/>
      <c r="BJ1676" s="361">
        <v>6.1292160000000004</v>
      </c>
      <c r="BK1676" s="425"/>
      <c r="BL1676" s="425"/>
      <c r="BM1676" s="425">
        <f t="shared" si="28"/>
        <v>0</v>
      </c>
      <c r="BN1676" s="361" t="str">
        <f>_xll.SRS1Splines.Functions25.Linear_Interp(V_XNN1!$K$3:$K$8,V_XNN1!$L$3:$L$8,BT1676)</f>
        <v>Error reading input X value(s): The value is not a number</v>
      </c>
      <c r="BO1676" s="361" t="e">
        <f>(BN1676/V_XNN1!$L$7)*100</f>
        <v>#VALUE!</v>
      </c>
      <c r="BP1676" s="353" t="str">
        <f>_xll.SRS1Splines.Functions25.Linear_Interp(V_XNN1!$K$3:$K$8,V_XNN1!$M$3:$M$8,BT1676)</f>
        <v>Error reading input X value(s): The value is not a number</v>
      </c>
      <c r="BQ1676" s="353">
        <f>IFERROR((BN1676 - V_XNN1!$M$16) / (V_XNN1!$M$15- V_XNN1!$M$16) * 100, 0)</f>
        <v>0</v>
      </c>
      <c r="BR1676" s="353">
        <v>252</v>
      </c>
      <c r="BS1676" s="353">
        <v>249</v>
      </c>
      <c r="BT1676" s="428"/>
      <c r="BU1676" s="361">
        <v>0.33805200000000002</v>
      </c>
      <c r="BV1676" s="426"/>
      <c r="BW1676" s="424"/>
      <c r="BX1676" s="361">
        <v>3.810974400000001</v>
      </c>
      <c r="BY1676" s="425"/>
      <c r="BZ1676" s="425"/>
      <c r="CA1676" s="425"/>
      <c r="CB1676" s="361" t="str">
        <f>_xll.SRS1Splines.Functions25.Linear_Interp(V_NSPC!$N$4:$N$67,V_NSPC!$P$4:$P$67,CI1676)</f>
        <v>Error reading input X value(s): The value is not a number</v>
      </c>
      <c r="CC1676" s="361" t="e">
        <f>(CB1676/V_NSPC!$T$5)*100</f>
        <v>#VALUE!</v>
      </c>
      <c r="CD1676" s="353" t="e">
        <f>CB1676-V_NSPC!$T$6</f>
        <v>#VALUE!</v>
      </c>
      <c r="CE1676" s="361">
        <f>IFERROR((CB1676 - V_NSPC!$T$6) / (V_NSPC!$T$5- V_NSPC!$T$6) * 100, 0)</f>
        <v>0</v>
      </c>
      <c r="CF1676" s="361">
        <v>995</v>
      </c>
      <c r="CG1676" s="361">
        <v>955</v>
      </c>
      <c r="CH1676" s="361"/>
      <c r="CI1676" s="429"/>
      <c r="CJ1676" s="361"/>
      <c r="CK1676" s="426"/>
      <c r="CL1676" s="424"/>
      <c r="CM1676" s="361">
        <v>3.810974400000001</v>
      </c>
      <c r="CN1676" s="425"/>
      <c r="CO1676" s="425"/>
      <c r="CP1676" s="425"/>
      <c r="CQ1676" s="361" t="str">
        <f>_xll.SRS1Splines.Functions25.Linear_Interp(V_NSPC!$X$4:$X$46,V_NSPC!$Z$4:$Z$46,CX1676)</f>
        <v>Error reading input X value(s): The value is not a number</v>
      </c>
      <c r="CR1676" s="361" t="e">
        <f>(CQ1676/V_NSPC!$AD$5)*100</f>
        <v>#VALUE!</v>
      </c>
      <c r="CS1676" s="353" t="e">
        <f>CQ1676-V_NSPC!$AD$6</f>
        <v>#VALUE!</v>
      </c>
      <c r="CT1676" s="361">
        <f>IFERROR((CQ1676 - V_NSPC!$AD$6) / (V_NSPC!$AD$5- V_NSPC!$AD$6) * 100, 0)</f>
        <v>0</v>
      </c>
      <c r="CU1676" s="361">
        <v>909</v>
      </c>
      <c r="CV1676" s="361">
        <v>905</v>
      </c>
      <c r="CW1676" s="361"/>
      <c r="CX1676" s="429"/>
      <c r="CY1676" s="361">
        <v>3.8335483870967741</v>
      </c>
      <c r="CZ1676" s="426"/>
    </row>
    <row r="1677" spans="1:104">
      <c r="A1677" s="352">
        <v>46236</v>
      </c>
      <c r="B1677" s="430"/>
      <c r="C1677" s="420">
        <v>5.6677419354838703</v>
      </c>
      <c r="D1677" s="421"/>
      <c r="E1677" s="421"/>
      <c r="F1677" s="421"/>
      <c r="G1677" s="361" t="e">
        <f>_xll.SRS1Splines.Functions25.Linear_Interp(V_NEM!$R$687:$R$703,V_NEM!$T$687:$T$703,M1677)+_xll.SRS1Splines.Functions25.Linear_Interp(V_NEM!$AB$687:$AB$703,V_NEM!$AD$687:$AD$703,N1677)</f>
        <v>#VALUE!</v>
      </c>
      <c r="H1677" s="353" t="e">
        <f>(G1677/(V_NEM!$T$696+V_NEM!$AD$696))*100</f>
        <v>#VALUE!</v>
      </c>
      <c r="I1677" s="353" t="e">
        <f>G1677-(V_NEM!$T$694+V_NEM!$AD$694)</f>
        <v>#VALUE!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0</v>
      </c>
      <c r="K1677" s="353">
        <v>784.3</v>
      </c>
      <c r="L1677" s="353">
        <v>781.8</v>
      </c>
      <c r="M1677" s="422"/>
      <c r="N1677" s="422"/>
      <c r="O1677" s="361">
        <v>2.8646528387096772</v>
      </c>
      <c r="P1677" s="423"/>
      <c r="Q1677" s="424"/>
      <c r="R1677" s="361">
        <v>6.9119354838709679</v>
      </c>
      <c r="S1677" s="425"/>
      <c r="T1677" s="425"/>
      <c r="U1677" s="425"/>
      <c r="V1677" s="361" t="str">
        <f>_xll.SRS1Splines.Functions25.Linear_Interp(V_NK3!$P$8:$P$32,V_NK3!$R$8:$R$32,AC1677)</f>
        <v>Error reading input X value(s): The value is not a number</v>
      </c>
      <c r="W1677" s="361" t="e">
        <f>(V1677/V_NK3!$R$28)*100</f>
        <v>#VALUE!</v>
      </c>
      <c r="X1677" s="353" t="e">
        <f>V1677-V_NK3!$R$8</f>
        <v>#VALUE!</v>
      </c>
      <c r="Y1677" s="353">
        <f>IFERROR((V1677 - V_NK3!$V$10) / (V_NK3!$V$9- V_NK3!$V$10) * 100, 0)</f>
        <v>0</v>
      </c>
      <c r="Z1677" s="353">
        <v>541.79999999999995</v>
      </c>
      <c r="AA1677" s="353">
        <v>521</v>
      </c>
      <c r="AB1677" s="361">
        <v>529.10553272462471</v>
      </c>
      <c r="AC1677" s="422"/>
      <c r="AD1677" s="353">
        <v>0.87096774193548387</v>
      </c>
      <c r="AE1677" s="426"/>
      <c r="AF1677" s="427"/>
      <c r="AG1677" s="361">
        <v>2.2464516129032259</v>
      </c>
      <c r="AH1677" s="425"/>
      <c r="AI1677" s="425"/>
      <c r="AJ1677" s="425"/>
      <c r="AK1677" s="361" t="str">
        <f>_xll.SRS1Splines.Functions25.Linear_Interp(V_NK2!$R$10:$R$21,V_NK2!$T$10:$T$21,AR1677)</f>
        <v>Error reading input X value(s): The value is not a number</v>
      </c>
      <c r="AL1677" s="361" t="e">
        <f>(AK1677/V_NK2!$T$18)*100</f>
        <v>#VALUE!</v>
      </c>
      <c r="AM1677" s="353" t="e">
        <f>AK1677-V_NK2!$T$11</f>
        <v>#VALUE!</v>
      </c>
      <c r="AN1677" s="353">
        <f>IFERROR((AK1677 - V_NK2!$X$12) / (V_NK2!$X$11- V_NK2!$X$12) * 100, 0)</f>
        <v>0</v>
      </c>
      <c r="AO1677" s="353">
        <v>427</v>
      </c>
      <c r="AP1677" s="353">
        <v>420</v>
      </c>
      <c r="AQ1677" s="353"/>
      <c r="AR1677" s="422"/>
      <c r="AS1677" s="361">
        <v>1.3870967741935485</v>
      </c>
      <c r="AT1677" s="426"/>
      <c r="AU1677" s="424"/>
      <c r="AV1677" s="361">
        <v>1.521504</v>
      </c>
      <c r="AW1677" s="425"/>
      <c r="AX1677" s="425"/>
      <c r="AY1677" s="425"/>
      <c r="AZ1677" s="361" t="str">
        <f>_xll.SRS1Splines.Functions25.Linear_Interp(V_NNG3A!$H$4:$H$12,V_NNG3A!$I$4:$I$12,BF1677)</f>
        <v>Error reading input X value(s): The value is not a number</v>
      </c>
      <c r="BA1677" s="361" t="e">
        <f>(AZ1677/V_NNG3A!$I$8)*100</f>
        <v>#VALUE!</v>
      </c>
      <c r="BB1677" s="353" t="str">
        <f>_xll.SRS1Splines.Functions25.Linear_Interp(V_NNG3A!$H$4:$H$12,V_NNG3A!$J$4:$J$12,BF1677)</f>
        <v>Error reading input X value(s): The value is not a number</v>
      </c>
      <c r="BC1677" s="353">
        <f>IFERROR((AZ1677-V_NNG3A!$J$20) / (V_NNG3A!$J$19-V_NNG3A!$J$20) * 100, 0)</f>
        <v>0</v>
      </c>
      <c r="BD1677" s="353">
        <v>1050</v>
      </c>
      <c r="BE1677" s="353">
        <v>1047</v>
      </c>
      <c r="BF1677" s="428"/>
      <c r="BG1677" s="361">
        <v>0.54193548387096779</v>
      </c>
      <c r="BH1677" s="426"/>
      <c r="BI1677" s="424"/>
      <c r="BJ1677" s="361">
        <v>6.1292160000000004</v>
      </c>
      <c r="BK1677" s="425"/>
      <c r="BL1677" s="425"/>
      <c r="BM1677" s="425">
        <f t="shared" si="28"/>
        <v>0</v>
      </c>
      <c r="BN1677" s="361" t="str">
        <f>_xll.SRS1Splines.Functions25.Linear_Interp(V_XNN1!$K$3:$K$8,V_XNN1!$L$3:$L$8,BT1677)</f>
        <v>Error reading input X value(s): The value is not a number</v>
      </c>
      <c r="BO1677" s="361" t="e">
        <f>(BN1677/V_XNN1!$L$7)*100</f>
        <v>#VALUE!</v>
      </c>
      <c r="BP1677" s="353" t="str">
        <f>_xll.SRS1Splines.Functions25.Linear_Interp(V_XNN1!$K$3:$K$8,V_XNN1!$M$3:$M$8,BT1677)</f>
        <v>Error reading input X value(s): The value is not a number</v>
      </c>
      <c r="BQ1677" s="353">
        <f>IFERROR((BN1677 - V_XNN1!$M$16) / (V_XNN1!$M$15- V_XNN1!$M$16) * 100, 0)</f>
        <v>0</v>
      </c>
      <c r="BR1677" s="353">
        <v>252</v>
      </c>
      <c r="BS1677" s="353">
        <v>249</v>
      </c>
      <c r="BT1677" s="428"/>
      <c r="BU1677" s="361">
        <v>0.33805200000000002</v>
      </c>
      <c r="BV1677" s="426"/>
      <c r="BW1677" s="424"/>
      <c r="BX1677" s="361">
        <v>3.810974400000001</v>
      </c>
      <c r="BY1677" s="425"/>
      <c r="BZ1677" s="425"/>
      <c r="CA1677" s="425"/>
      <c r="CB1677" s="361" t="str">
        <f>_xll.SRS1Splines.Functions25.Linear_Interp(V_NSPC!$N$4:$N$67,V_NSPC!$P$4:$P$67,CI1677)</f>
        <v>Error reading input X value(s): The value is not a number</v>
      </c>
      <c r="CC1677" s="361" t="e">
        <f>(CB1677/V_NSPC!$T$5)*100</f>
        <v>#VALUE!</v>
      </c>
      <c r="CD1677" s="353" t="e">
        <f>CB1677-V_NSPC!$T$6</f>
        <v>#VALUE!</v>
      </c>
      <c r="CE1677" s="361">
        <f>IFERROR((CB1677 - V_NSPC!$T$6) / (V_NSPC!$T$5- V_NSPC!$T$6) * 100, 0)</f>
        <v>0</v>
      </c>
      <c r="CF1677" s="361">
        <v>995</v>
      </c>
      <c r="CG1677" s="361">
        <v>955</v>
      </c>
      <c r="CH1677" s="361"/>
      <c r="CI1677" s="429"/>
      <c r="CJ1677" s="361"/>
      <c r="CK1677" s="426"/>
      <c r="CL1677" s="424"/>
      <c r="CM1677" s="361">
        <v>3.810974400000001</v>
      </c>
      <c r="CN1677" s="425"/>
      <c r="CO1677" s="425"/>
      <c r="CP1677" s="425"/>
      <c r="CQ1677" s="361" t="str">
        <f>_xll.SRS1Splines.Functions25.Linear_Interp(V_NSPC!$X$4:$X$46,V_NSPC!$Z$4:$Z$46,CX1677)</f>
        <v>Error reading input X value(s): The value is not a number</v>
      </c>
      <c r="CR1677" s="361" t="e">
        <f>(CQ1677/V_NSPC!$AD$5)*100</f>
        <v>#VALUE!</v>
      </c>
      <c r="CS1677" s="353" t="e">
        <f>CQ1677-V_NSPC!$AD$6</f>
        <v>#VALUE!</v>
      </c>
      <c r="CT1677" s="361">
        <f>IFERROR((CQ1677 - V_NSPC!$AD$6) / (V_NSPC!$AD$5- V_NSPC!$AD$6) * 100, 0)</f>
        <v>0</v>
      </c>
      <c r="CU1677" s="361">
        <v>909</v>
      </c>
      <c r="CV1677" s="361">
        <v>905</v>
      </c>
      <c r="CW1677" s="361"/>
      <c r="CX1677" s="429"/>
      <c r="CY1677" s="361">
        <v>3.8335483870967741</v>
      </c>
      <c r="CZ1677" s="426"/>
    </row>
    <row r="1678" spans="1:104">
      <c r="A1678" s="352">
        <v>46237</v>
      </c>
      <c r="B1678" s="430"/>
      <c r="C1678" s="420">
        <v>5.6677419354838703</v>
      </c>
      <c r="D1678" s="421"/>
      <c r="E1678" s="421"/>
      <c r="F1678" s="421"/>
      <c r="G1678" s="361" t="e">
        <f>_xll.SRS1Splines.Functions25.Linear_Interp(V_NEM!$R$687:$R$703,V_NEM!$T$687:$T$703,M1678)+_xll.SRS1Splines.Functions25.Linear_Interp(V_NEM!$AB$687:$AB$703,V_NEM!$AD$687:$AD$703,N1678)</f>
        <v>#VALUE!</v>
      </c>
      <c r="H1678" s="353" t="e">
        <f>(G1678/(V_NEM!$T$696+V_NEM!$AD$696))*100</f>
        <v>#VALUE!</v>
      </c>
      <c r="I1678" s="353" t="e">
        <f>G1678-(V_NEM!$T$694+V_NEM!$AD$694)</f>
        <v>#VALUE!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0</v>
      </c>
      <c r="K1678" s="353">
        <v>784.3</v>
      </c>
      <c r="L1678" s="353">
        <v>781.8</v>
      </c>
      <c r="M1678" s="422"/>
      <c r="N1678" s="422"/>
      <c r="O1678" s="361">
        <v>2.8646528387096772</v>
      </c>
      <c r="P1678" s="423"/>
      <c r="Q1678" s="424"/>
      <c r="R1678" s="361">
        <v>6.9119354838709679</v>
      </c>
      <c r="S1678" s="425"/>
      <c r="T1678" s="425"/>
      <c r="U1678" s="425"/>
      <c r="V1678" s="361" t="str">
        <f>_xll.SRS1Splines.Functions25.Linear_Interp(V_NK3!$P$8:$P$32,V_NK3!$R$8:$R$32,AC1678)</f>
        <v>Error reading input X value(s): The value is not a number</v>
      </c>
      <c r="W1678" s="361" t="e">
        <f>(V1678/V_NK3!$R$28)*100</f>
        <v>#VALUE!</v>
      </c>
      <c r="X1678" s="353" t="e">
        <f>V1678-V_NK3!$R$8</f>
        <v>#VALUE!</v>
      </c>
      <c r="Y1678" s="353">
        <f>IFERROR((V1678 - V_NK3!$V$10) / (V_NK3!$V$9- V_NK3!$V$10) * 100, 0)</f>
        <v>0</v>
      </c>
      <c r="Z1678" s="353">
        <v>541.79999999999995</v>
      </c>
      <c r="AA1678" s="353">
        <v>521</v>
      </c>
      <c r="AB1678" s="361">
        <v>529.10553272462471</v>
      </c>
      <c r="AC1678" s="422"/>
      <c r="AD1678" s="353">
        <v>0.87096774193548387</v>
      </c>
      <c r="AE1678" s="426"/>
      <c r="AF1678" s="427"/>
      <c r="AG1678" s="361">
        <v>2.2464516129032259</v>
      </c>
      <c r="AH1678" s="425"/>
      <c r="AI1678" s="425"/>
      <c r="AJ1678" s="425"/>
      <c r="AK1678" s="361" t="str">
        <f>_xll.SRS1Splines.Functions25.Linear_Interp(V_NK2!$R$10:$R$21,V_NK2!$T$10:$T$21,AR1678)</f>
        <v>Error reading input X value(s): The value is not a number</v>
      </c>
      <c r="AL1678" s="361" t="e">
        <f>(AK1678/V_NK2!$T$18)*100</f>
        <v>#VALUE!</v>
      </c>
      <c r="AM1678" s="353" t="e">
        <f>AK1678-V_NK2!$T$11</f>
        <v>#VALUE!</v>
      </c>
      <c r="AN1678" s="353">
        <f>IFERROR((AK1678 - V_NK2!$X$12) / (V_NK2!$X$11- V_NK2!$X$12) * 100, 0)</f>
        <v>0</v>
      </c>
      <c r="AO1678" s="353">
        <v>427</v>
      </c>
      <c r="AP1678" s="353">
        <v>420</v>
      </c>
      <c r="AQ1678" s="353"/>
      <c r="AR1678" s="422"/>
      <c r="AS1678" s="361">
        <v>1.3870967741935485</v>
      </c>
      <c r="AT1678" s="426"/>
      <c r="AU1678" s="424"/>
      <c r="AV1678" s="361">
        <v>1.521504</v>
      </c>
      <c r="AW1678" s="425"/>
      <c r="AX1678" s="425"/>
      <c r="AY1678" s="425"/>
      <c r="AZ1678" s="361" t="str">
        <f>_xll.SRS1Splines.Functions25.Linear_Interp(V_NNG3A!$H$4:$H$12,V_NNG3A!$I$4:$I$12,BF1678)</f>
        <v>Error reading input X value(s): The value is not a number</v>
      </c>
      <c r="BA1678" s="361" t="e">
        <f>(AZ1678/V_NNG3A!$I$8)*100</f>
        <v>#VALUE!</v>
      </c>
      <c r="BB1678" s="353" t="str">
        <f>_xll.SRS1Splines.Functions25.Linear_Interp(V_NNG3A!$H$4:$H$12,V_NNG3A!$J$4:$J$12,BF1678)</f>
        <v>Error reading input X value(s): The value is not a number</v>
      </c>
      <c r="BC1678" s="353">
        <f>IFERROR((AZ1678-V_NNG3A!$J$20) / (V_NNG3A!$J$19-V_NNG3A!$J$20) * 100, 0)</f>
        <v>0</v>
      </c>
      <c r="BD1678" s="353">
        <v>1050</v>
      </c>
      <c r="BE1678" s="353">
        <v>1047</v>
      </c>
      <c r="BF1678" s="428"/>
      <c r="BG1678" s="361">
        <v>0.54193548387096779</v>
      </c>
      <c r="BH1678" s="426"/>
      <c r="BI1678" s="424"/>
      <c r="BJ1678" s="361">
        <v>6.1292160000000004</v>
      </c>
      <c r="BK1678" s="425"/>
      <c r="BL1678" s="425"/>
      <c r="BM1678" s="425">
        <f t="shared" si="28"/>
        <v>0</v>
      </c>
      <c r="BN1678" s="361" t="str">
        <f>_xll.SRS1Splines.Functions25.Linear_Interp(V_XNN1!$K$3:$K$8,V_XNN1!$L$3:$L$8,BT1678)</f>
        <v>Error reading input X value(s): The value is not a number</v>
      </c>
      <c r="BO1678" s="361" t="e">
        <f>(BN1678/V_XNN1!$L$7)*100</f>
        <v>#VALUE!</v>
      </c>
      <c r="BP1678" s="353" t="str">
        <f>_xll.SRS1Splines.Functions25.Linear_Interp(V_XNN1!$K$3:$K$8,V_XNN1!$M$3:$M$8,BT1678)</f>
        <v>Error reading input X value(s): The value is not a number</v>
      </c>
      <c r="BQ1678" s="353">
        <f>IFERROR((BN1678 - V_XNN1!$M$16) / (V_XNN1!$M$15- V_XNN1!$M$16) * 100, 0)</f>
        <v>0</v>
      </c>
      <c r="BR1678" s="353">
        <v>252</v>
      </c>
      <c r="BS1678" s="353">
        <v>249</v>
      </c>
      <c r="BT1678" s="428"/>
      <c r="BU1678" s="361">
        <v>0.33805200000000002</v>
      </c>
      <c r="BV1678" s="426"/>
      <c r="BW1678" s="424"/>
      <c r="BX1678" s="361">
        <v>3.810974400000001</v>
      </c>
      <c r="BY1678" s="425"/>
      <c r="BZ1678" s="425"/>
      <c r="CA1678" s="425"/>
      <c r="CB1678" s="361" t="str">
        <f>_xll.SRS1Splines.Functions25.Linear_Interp(V_NSPC!$N$4:$N$67,V_NSPC!$P$4:$P$67,CI1678)</f>
        <v>Error reading input X value(s): The value is not a number</v>
      </c>
      <c r="CC1678" s="361" t="e">
        <f>(CB1678/V_NSPC!$T$5)*100</f>
        <v>#VALUE!</v>
      </c>
      <c r="CD1678" s="353" t="e">
        <f>CB1678-V_NSPC!$T$6</f>
        <v>#VALUE!</v>
      </c>
      <c r="CE1678" s="361">
        <f>IFERROR((CB1678 - V_NSPC!$T$6) / (V_NSPC!$T$5- V_NSPC!$T$6) * 100, 0)</f>
        <v>0</v>
      </c>
      <c r="CF1678" s="361">
        <v>995</v>
      </c>
      <c r="CG1678" s="361">
        <v>955</v>
      </c>
      <c r="CH1678" s="361"/>
      <c r="CI1678" s="429"/>
      <c r="CJ1678" s="361"/>
      <c r="CK1678" s="426"/>
      <c r="CL1678" s="424"/>
      <c r="CM1678" s="361">
        <v>3.810974400000001</v>
      </c>
      <c r="CN1678" s="425"/>
      <c r="CO1678" s="425"/>
      <c r="CP1678" s="425"/>
      <c r="CQ1678" s="361" t="str">
        <f>_xll.SRS1Splines.Functions25.Linear_Interp(V_NSPC!$X$4:$X$46,V_NSPC!$Z$4:$Z$46,CX1678)</f>
        <v>Error reading input X value(s): The value is not a number</v>
      </c>
      <c r="CR1678" s="361" t="e">
        <f>(CQ1678/V_NSPC!$AD$5)*100</f>
        <v>#VALUE!</v>
      </c>
      <c r="CS1678" s="353" t="e">
        <f>CQ1678-V_NSPC!$AD$6</f>
        <v>#VALUE!</v>
      </c>
      <c r="CT1678" s="361">
        <f>IFERROR((CQ1678 - V_NSPC!$AD$6) / (V_NSPC!$AD$5- V_NSPC!$AD$6) * 100, 0)</f>
        <v>0</v>
      </c>
      <c r="CU1678" s="361">
        <v>909</v>
      </c>
      <c r="CV1678" s="361">
        <v>905</v>
      </c>
      <c r="CW1678" s="361"/>
      <c r="CX1678" s="429"/>
      <c r="CY1678" s="361">
        <v>3.8335483870967741</v>
      </c>
      <c r="CZ1678" s="426"/>
    </row>
    <row r="1679" spans="1:104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>_xll.SRS1Splines.Functions25.Linear_Interp(V_NEM!$R$687:$R$703,V_NEM!$T$687:$T$703,M1679)+_xll.SRS1Splines.Functions25.Linear_Interp(V_NEM!$AB$687:$AB$703,V_NEM!$AD$687:$AD$703,N1679)</f>
        <v>#VALUE!</v>
      </c>
      <c r="H1679" s="353" t="e">
        <f>(G1679/(V_NEM!$T$696+V_NEM!$AD$696))*100</f>
        <v>#VALUE!</v>
      </c>
      <c r="I1679" s="353" t="e">
        <f>G1679-(V_NEM!$T$694+V_NEM!$AD$694)</f>
        <v>#VALUE!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str">
        <f>_xll.SRS1Splines.Functions25.Linear_Interp(V_NK3!$P$8:$P$32,V_NK3!$R$8:$R$32,AC1679)</f>
        <v>Error reading input X value(s): The value is not a number</v>
      </c>
      <c r="W1679" s="361" t="e">
        <f>(V1679/V_NK3!$R$28)*100</f>
        <v>#VALUE!</v>
      </c>
      <c r="X1679" s="353" t="e">
        <f>V1679-V_NK3!$R$8</f>
        <v>#VALUE!</v>
      </c>
      <c r="Y1679" s="353">
        <f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str">
        <f>_xll.SRS1Splines.Functions25.Linear_Interp(V_NK2!$R$10:$R$21,V_NK2!$T$10:$T$21,AR1679)</f>
        <v>Error reading input X value(s): The value is not a number</v>
      </c>
      <c r="AL1679" s="361" t="e">
        <f>(AK1679/V_NK2!$T$18)*100</f>
        <v>#VALUE!</v>
      </c>
      <c r="AM1679" s="353" t="e">
        <f>AK1679-V_NK2!$T$11</f>
        <v>#VALUE!</v>
      </c>
      <c r="AN1679" s="353">
        <f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str">
        <f>_xll.SRS1Splines.Functions25.Linear_Interp(V_NNG3A!$H$4:$H$12,V_NNG3A!$I$4:$I$12,BF1679)</f>
        <v>Error reading input X value(s): The value is not a number</v>
      </c>
      <c r="BA1679" s="361" t="e">
        <f>(AZ1679/V_NNG3A!$I$8)*100</f>
        <v>#VALUE!</v>
      </c>
      <c r="BB1679" s="353" t="str">
        <f>_xll.SRS1Splines.Functions25.Linear_Interp(V_NNG3A!$H$4:$H$12,V_NNG3A!$J$4:$J$12,BF1679)</f>
        <v>Error reading input X value(s): The value is not a number</v>
      </c>
      <c r="BC1679" s="353">
        <f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str">
        <f>_xll.SRS1Splines.Functions25.Linear_Interp(V_XNN1!$K$3:$K$8,V_XNN1!$L$3:$L$8,BT1679)</f>
        <v>Error reading input X value(s): The value is not a number</v>
      </c>
      <c r="BO1679" s="361" t="e">
        <f>(BN1679/V_XNN1!$L$7)*100</f>
        <v>#VALUE!</v>
      </c>
      <c r="BP1679" s="353" t="str">
        <f>_xll.SRS1Splines.Functions25.Linear_Interp(V_XNN1!$K$3:$K$8,V_XNN1!$M$3:$M$8,BT1679)</f>
        <v>Error reading input X value(s): The value is not a number</v>
      </c>
      <c r="BQ1679" s="353">
        <f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str">
        <f>_xll.SRS1Splines.Functions25.Linear_Interp(V_NSPC!$N$4:$N$67,V_NSPC!$P$4:$P$67,CI1679)</f>
        <v>Error reading input X value(s): The value is not a number</v>
      </c>
      <c r="CC1679" s="361" t="e">
        <f>(CB1679/V_NSPC!$T$5)*100</f>
        <v>#VALUE!</v>
      </c>
      <c r="CD1679" s="353" t="e">
        <f>CB1679-V_NSPC!$T$6</f>
        <v>#VALUE!</v>
      </c>
      <c r="CE1679" s="361">
        <f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str">
        <f>_xll.SRS1Splines.Functions25.Linear_Interp(V_NSPC!$X$4:$X$46,V_NSPC!$Z$4:$Z$46,CX1679)</f>
        <v>Error reading input X value(s): The value is not a number</v>
      </c>
      <c r="CR1679" s="361" t="e">
        <f>(CQ1679/V_NSPC!$AD$5)*100</f>
        <v>#VALUE!</v>
      </c>
      <c r="CS1679" s="353" t="e">
        <f>CQ1679-V_NSPC!$AD$6</f>
        <v>#VALUE!</v>
      </c>
      <c r="CT1679" s="361">
        <f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70" t="s">
        <v>32</v>
      </c>
      <c r="B1" s="471"/>
      <c r="C1" s="471"/>
      <c r="D1" s="3">
        <v>1000000</v>
      </c>
      <c r="E1" s="470" t="s">
        <v>33</v>
      </c>
      <c r="F1" s="471"/>
      <c r="G1" s="471"/>
      <c r="H1" s="472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7" t="s">
        <v>42</v>
      </c>
      <c r="S684" s="468"/>
      <c r="T684" s="468"/>
      <c r="U684" s="468"/>
      <c r="V684" s="468"/>
      <c r="W684" s="468"/>
      <c r="X684" s="468"/>
      <c r="Y684" s="468"/>
      <c r="Z684" s="469"/>
      <c r="AA684" s="228"/>
      <c r="AB684" s="467" t="s">
        <v>43</v>
      </c>
      <c r="AC684" s="468"/>
      <c r="AD684" s="468"/>
      <c r="AE684" s="468"/>
      <c r="AF684" s="468"/>
      <c r="AG684" s="468"/>
      <c r="AH684" s="468"/>
      <c r="AI684" s="468"/>
      <c r="AJ684" s="468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59" t="s">
        <v>44</v>
      </c>
      <c r="S685" s="460" t="s">
        <v>45</v>
      </c>
      <c r="T685" s="461"/>
      <c r="U685" s="211"/>
      <c r="V685" s="462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59" t="s">
        <v>44</v>
      </c>
      <c r="AC685" s="460" t="s">
        <v>45</v>
      </c>
      <c r="AD685" s="461"/>
      <c r="AE685" s="211"/>
      <c r="AF685" s="462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59"/>
      <c r="S686" s="212" t="s">
        <v>51</v>
      </c>
      <c r="T686" s="213" t="s">
        <v>52</v>
      </c>
      <c r="U686" s="214"/>
      <c r="V686" s="463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59"/>
      <c r="AC686" s="212" t="s">
        <v>51</v>
      </c>
      <c r="AD686" s="213" t="s">
        <v>52</v>
      </c>
      <c r="AE686" s="211"/>
      <c r="AF686" s="463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73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4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74"/>
      <c r="AA688" s="476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65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75"/>
      <c r="AA689" s="476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66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6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7" t="s">
        <v>59</v>
      </c>
      <c r="S708" s="468"/>
      <c r="T708" s="468"/>
      <c r="U708" s="468"/>
      <c r="V708" s="468"/>
      <c r="W708" s="468"/>
      <c r="X708" s="468"/>
      <c r="Y708" s="468"/>
      <c r="Z708" s="469"/>
      <c r="AA708" s="228"/>
      <c r="AB708" s="467" t="s">
        <v>60</v>
      </c>
      <c r="AC708" s="468"/>
      <c r="AD708" s="468"/>
      <c r="AE708" s="468"/>
      <c r="AF708" s="468"/>
      <c r="AG708" s="468"/>
      <c r="AH708" s="468"/>
      <c r="AI708" s="468"/>
      <c r="AJ708" s="468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59" t="s">
        <v>44</v>
      </c>
      <c r="S709" s="460" t="s">
        <v>45</v>
      </c>
      <c r="T709" s="461"/>
      <c r="U709" s="211"/>
      <c r="V709" s="462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59" t="s">
        <v>44</v>
      </c>
      <c r="AC709" s="460" t="s">
        <v>45</v>
      </c>
      <c r="AD709" s="461"/>
      <c r="AE709" s="211"/>
      <c r="AF709" s="462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59"/>
      <c r="S710" s="212" t="s">
        <v>51</v>
      </c>
      <c r="T710" s="213" t="s">
        <v>52</v>
      </c>
      <c r="U710" s="214"/>
      <c r="V710" s="463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59"/>
      <c r="AC710" s="212" t="s">
        <v>51</v>
      </c>
      <c r="AD710" s="213" t="s">
        <v>52</v>
      </c>
      <c r="AE710" s="211"/>
      <c r="AF710" s="463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73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4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74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65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75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66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7" t="s">
        <v>60</v>
      </c>
      <c r="AC733" s="468"/>
      <c r="AD733" s="468"/>
      <c r="AE733" s="468"/>
      <c r="AF733" s="468"/>
      <c r="AG733" s="468"/>
      <c r="AH733" s="468"/>
      <c r="AI733" s="468"/>
      <c r="AJ733" s="468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59" t="s">
        <v>44</v>
      </c>
      <c r="AC734" s="460" t="s">
        <v>45</v>
      </c>
      <c r="AD734" s="461"/>
      <c r="AE734" s="211"/>
      <c r="AF734" s="462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59"/>
      <c r="AC735" s="212" t="s">
        <v>51</v>
      </c>
      <c r="AD735" s="213" t="s">
        <v>52</v>
      </c>
      <c r="AE735" s="211"/>
      <c r="AF735" s="463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4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65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66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7" t="s">
        <v>63</v>
      </c>
      <c r="E1" s="478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79" t="s">
        <v>71</v>
      </c>
      <c r="B4" s="480"/>
      <c r="C4" s="480"/>
      <c r="D4" s="480"/>
      <c r="E4" s="480"/>
      <c r="F4" s="480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7" t="s">
        <v>77</v>
      </c>
      <c r="Q5" s="468"/>
      <c r="R5" s="468"/>
      <c r="S5" s="468"/>
      <c r="T5" s="468"/>
      <c r="U5" s="468"/>
      <c r="V5" s="468"/>
      <c r="W5" s="468"/>
      <c r="X5" s="469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59" t="s">
        <v>44</v>
      </c>
      <c r="Q6" s="460" t="s">
        <v>45</v>
      </c>
      <c r="R6" s="461"/>
      <c r="S6" s="211"/>
      <c r="T6" s="462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59"/>
      <c r="Q7" s="212" t="s">
        <v>51</v>
      </c>
      <c r="R7" s="213" t="s">
        <v>52</v>
      </c>
      <c r="S7" s="214"/>
      <c r="T7" s="463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73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74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75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1" t="s">
        <v>63</v>
      </c>
      <c r="E1" s="481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2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3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2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2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2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3" t="s">
        <v>125</v>
      </c>
      <c r="B1" s="483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2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3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2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2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2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70" t="s">
        <v>129</v>
      </c>
      <c r="B1" s="471"/>
      <c r="C1" s="471"/>
      <c r="D1" s="3">
        <v>1000000</v>
      </c>
      <c r="E1" s="470" t="s">
        <v>130</v>
      </c>
      <c r="F1" s="471"/>
      <c r="G1" s="471"/>
      <c r="H1" s="472"/>
      <c r="I1" s="4" t="s">
        <v>129</v>
      </c>
      <c r="J1" s="4" t="s">
        <v>130</v>
      </c>
      <c r="K1" s="5"/>
      <c r="M1" s="227"/>
      <c r="N1" s="467" t="s">
        <v>131</v>
      </c>
      <c r="O1" s="468"/>
      <c r="P1" s="468"/>
      <c r="Q1" s="468"/>
      <c r="R1" s="468"/>
      <c r="S1" s="468"/>
      <c r="T1" s="468"/>
      <c r="U1" s="468"/>
      <c r="V1" s="469"/>
      <c r="W1" s="228"/>
      <c r="X1" s="467" t="s">
        <v>132</v>
      </c>
      <c r="Y1" s="468"/>
      <c r="Z1" s="468"/>
      <c r="AA1" s="468"/>
      <c r="AB1" s="468"/>
      <c r="AC1" s="468"/>
      <c r="AD1" s="468"/>
      <c r="AE1" s="468"/>
      <c r="AF1" s="468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59" t="s">
        <v>44</v>
      </c>
      <c r="O2" s="460" t="s">
        <v>133</v>
      </c>
      <c r="P2" s="461"/>
      <c r="Q2" s="211"/>
      <c r="R2" s="462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59" t="s">
        <v>44</v>
      </c>
      <c r="Y2" s="460" t="s">
        <v>133</v>
      </c>
      <c r="Z2" s="461"/>
      <c r="AA2" s="211"/>
      <c r="AB2" s="462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174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59"/>
      <c r="O3" s="212" t="s">
        <v>51</v>
      </c>
      <c r="P3" s="213" t="s">
        <v>52</v>
      </c>
      <c r="Q3" s="214"/>
      <c r="R3" s="463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59"/>
      <c r="Y3" s="212" t="s">
        <v>51</v>
      </c>
      <c r="Z3" s="213" t="s">
        <v>52</v>
      </c>
      <c r="AA3" s="211"/>
      <c r="AB3" s="463"/>
      <c r="AC3" s="190" t="s">
        <v>44</v>
      </c>
      <c r="AD3" s="190" t="s">
        <v>52</v>
      </c>
      <c r="AE3" s="186" t="s">
        <v>53</v>
      </c>
      <c r="AF3" s="191" t="s">
        <v>54</v>
      </c>
      <c r="AL3" s="484" t="s">
        <v>44</v>
      </c>
      <c r="AM3" s="444" t="s">
        <v>171</v>
      </c>
      <c r="AN3" s="444" t="s">
        <v>175</v>
      </c>
      <c r="AO3" s="444" t="s">
        <v>172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73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4">
        <f>AC5-AC4</f>
        <v>1</v>
      </c>
      <c r="AL4" s="484"/>
      <c r="AM4" s="444" t="s">
        <v>54</v>
      </c>
      <c r="AN4" s="444" t="s">
        <v>173</v>
      </c>
      <c r="AO4" s="444" t="s">
        <v>150</v>
      </c>
      <c r="AP4" s="444" t="s">
        <v>176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74"/>
      <c r="W5" s="476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65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75"/>
      <c r="W6" s="476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66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6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5"/>
  <sheetViews>
    <sheetView workbookViewId="0">
      <selection activeCell="G19" sqref="G19"/>
    </sheetView>
  </sheetViews>
  <sheetFormatPr defaultRowHeight="14.4"/>
  <sheetData>
    <row r="1" spans="1:1">
      <c r="A1" s="273" t="s">
        <v>134</v>
      </c>
    </row>
    <row r="2" spans="1:1">
      <c r="A2" s="273" t="s">
        <v>135</v>
      </c>
    </row>
    <row r="3" spans="1:1">
      <c r="A3" s="273" t="s">
        <v>136</v>
      </c>
    </row>
    <row r="5" spans="1:1">
      <c r="A5" t="s">
        <v>137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138</v>
      </c>
      <c r="C1" s="286" t="s">
        <v>139</v>
      </c>
      <c r="D1" s="286" t="s">
        <v>140</v>
      </c>
      <c r="E1" s="286" t="s">
        <v>141</v>
      </c>
      <c r="F1" s="286" t="s">
        <v>142</v>
      </c>
      <c r="G1" s="286"/>
      <c r="H1" s="286"/>
      <c r="I1" s="486" t="s">
        <v>143</v>
      </c>
      <c r="J1" s="487"/>
      <c r="K1" s="487"/>
      <c r="L1" s="487"/>
      <c r="M1" s="488"/>
      <c r="N1" s="485" t="s">
        <v>144</v>
      </c>
      <c r="O1" s="485"/>
      <c r="P1" s="296" t="s">
        <v>145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146</v>
      </c>
      <c r="H2" s="288" t="s">
        <v>147</v>
      </c>
      <c r="I2" s="288" t="s">
        <v>148</v>
      </c>
      <c r="J2" s="294" t="s">
        <v>149</v>
      </c>
      <c r="K2" s="295" t="s">
        <v>148</v>
      </c>
      <c r="L2" s="295" t="s">
        <v>150</v>
      </c>
      <c r="M2" s="295" t="s">
        <v>151</v>
      </c>
      <c r="N2" s="485"/>
      <c r="O2" s="485"/>
      <c r="P2" s="306">
        <v>2026</v>
      </c>
      <c r="Q2" s="307" t="s">
        <v>152</v>
      </c>
      <c r="R2" s="307" t="s">
        <v>153</v>
      </c>
      <c r="S2" s="307" t="s">
        <v>154</v>
      </c>
      <c r="T2" s="307" t="s">
        <v>155</v>
      </c>
      <c r="U2" s="274" t="s">
        <v>156</v>
      </c>
      <c r="V2" s="274" t="s">
        <v>157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158</v>
      </c>
      <c r="J3" s="284" t="s">
        <v>159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189.9734564293025</v>
      </c>
      <c r="T3" s="305">
        <f t="shared" ref="T3:T9" si="2">S3*P3</f>
        <v>13.202015381097947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160</v>
      </c>
      <c r="J4" s="279" t="s">
        <v>161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162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110.41267809999997</v>
      </c>
      <c r="T4" s="305">
        <f t="shared" si="2"/>
        <v>7.6730186518813976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163</v>
      </c>
      <c r="J5" s="279" t="s">
        <v>161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164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102.72460065098404</v>
      </c>
      <c r="T5" s="305">
        <f t="shared" si="2"/>
        <v>7.1387433976394856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165</v>
      </c>
      <c r="J6" s="279" t="s">
        <v>161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27.22782000000004</v>
      </c>
      <c r="T6" s="305">
        <f t="shared" si="2"/>
        <v>1.7071843140000027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166</v>
      </c>
      <c r="J7" s="279" t="s">
        <v>161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23.000885400000012</v>
      </c>
      <c r="T7" s="305">
        <f>S7*P7</f>
        <v>1.1960460408000007</v>
      </c>
      <c r="U7" s="310"/>
      <c r="V7" s="311"/>
    </row>
    <row r="8" spans="1:22">
      <c r="A8" s="290" t="s">
        <v>167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168</v>
      </c>
      <c r="J8" s="279" t="s">
        <v>161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169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170</v>
      </c>
      <c r="J9" s="292" t="s">
        <v>159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184.05708931115743</v>
      </c>
      <c r="T9" s="305">
        <f t="shared" si="2"/>
        <v>14.6141328913059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Setup picture</vt:lpstr>
      <vt:lpstr>DATA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2026-07-27T03:54:41Z</dcterms:modified>
  <cp:category/>
  <cp:contentStatus/>
</cp:coreProperties>
</file>